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0" yWindow="105" windowWidth="13500" windowHeight="10920" tabRatio="855"/>
  </bookViews>
  <sheets>
    <sheet name="szamol" sheetId="6" r:id="rId1"/>
    <sheet name="fokonyvi_kivonatot_ide_masolni" sheetId="7" r:id="rId2"/>
    <sheet name="fokonyvi_kivonat" sheetId="8" state="hidden" r:id="rId3"/>
    <sheet name="mikrogazdalkodoi_merleg" sheetId="9" r:id="rId4"/>
    <sheet name="mikrogazdalkodoi _eredmenykimut" sheetId="10" r:id="rId5"/>
    <sheet name="penztarjelentest_ide_masolni" sheetId="21" r:id="rId6"/>
    <sheet name="penzforgalom" sheetId="22" r:id="rId7"/>
    <sheet name="szamol2" sheetId="1" state="hidden" r:id="rId8"/>
  </sheets>
  <definedNames>
    <definedName name="_xlnm._FilterDatabase" localSheetId="2" hidden="1">fokonyvi_kivonat!$A$1:$E$503</definedName>
    <definedName name="_xlnm._FilterDatabase" localSheetId="7" hidden="1">szamol2!$D$1:$F$4384</definedName>
    <definedName name="a">szamol2!$M$1</definedName>
    <definedName name="b">szamol2!$O$1</definedName>
    <definedName name="HTML_CodePage" hidden="1">1252</definedName>
    <definedName name="HTML_Control" hidden="1">{"'List'!$A$2:$B$1163"}</definedName>
    <definedName name="HTML_Description" hidden="1">""</definedName>
    <definedName name="HTML_Email" hidden="1">"o_smirnov@hotmail.com"</definedName>
    <definedName name="HTML_Header" hidden="1">"GRE General Vocabulary Wordlist"</definedName>
    <definedName name="HTML_LastUpdate" hidden="1">"07.08.01"</definedName>
    <definedName name="HTML_LineAfter" hidden="1">TRUE</definedName>
    <definedName name="HTML_LineBefore" hidden="1">TRUE</definedName>
    <definedName name="HTML_Name" hidden="1">"Oleg Smirnov"</definedName>
    <definedName name="HTML_OBDlg2" hidden="1">TRUE</definedName>
    <definedName name="HTML_OBDlg4" hidden="1">TRUE</definedName>
    <definedName name="HTML_OS" hidden="1">0</definedName>
    <definedName name="HTML_PathFile" hidden="1">"C:\My Documents\MyHTML.htm"</definedName>
    <definedName name="HTML_Title" hidden="1">"GRE General Vocabulary Words"</definedName>
  </definedNames>
  <calcPr calcId="125725"/>
</workbook>
</file>

<file path=xl/calcChain.xml><?xml version="1.0" encoding="utf-8"?>
<calcChain xmlns="http://schemas.openxmlformats.org/spreadsheetml/2006/main">
  <c r="C16" i="10"/>
  <c r="C12"/>
  <c r="C13" s="1"/>
  <c r="C17" s="1"/>
  <c r="C19" s="1"/>
  <c r="C22" s="1"/>
  <c r="C9"/>
  <c r="E21"/>
  <c r="E18"/>
  <c r="D18"/>
  <c r="D20"/>
  <c r="E20" s="1"/>
  <c r="D21"/>
  <c r="G2" i="22" l="1"/>
  <c r="G3" s="1"/>
  <c r="G4" s="1"/>
  <c r="G5" s="1"/>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G68" s="1"/>
  <c r="G69" s="1"/>
  <c r="G70" s="1"/>
  <c r="G71" s="1"/>
  <c r="G72" s="1"/>
  <c r="G73" s="1"/>
  <c r="G74" s="1"/>
  <c r="G75" s="1"/>
  <c r="G76" s="1"/>
  <c r="G77" s="1"/>
  <c r="G78" s="1"/>
  <c r="G79" s="1"/>
  <c r="G80" s="1"/>
  <c r="G81" s="1"/>
  <c r="G82" s="1"/>
  <c r="G83" s="1"/>
  <c r="G84" s="1"/>
  <c r="G85" s="1"/>
  <c r="G86" s="1"/>
  <c r="G87" s="1"/>
  <c r="G88" s="1"/>
  <c r="G89" s="1"/>
  <c r="G90" s="1"/>
  <c r="G91" s="1"/>
  <c r="G92" s="1"/>
  <c r="G93" s="1"/>
  <c r="G94" s="1"/>
  <c r="G95" s="1"/>
  <c r="G96" s="1"/>
  <c r="G97" s="1"/>
  <c r="G98" s="1"/>
  <c r="G99" s="1"/>
  <c r="G100" s="1"/>
  <c r="G101" s="1"/>
  <c r="G102" s="1"/>
  <c r="G103" s="1"/>
  <c r="G104" s="1"/>
  <c r="G105" s="1"/>
  <c r="G106" s="1"/>
  <c r="G107" s="1"/>
  <c r="G108" s="1"/>
  <c r="G109" s="1"/>
  <c r="G110" s="1"/>
  <c r="G111" s="1"/>
  <c r="G112" s="1"/>
  <c r="G113" s="1"/>
  <c r="G114" s="1"/>
  <c r="G115" s="1"/>
  <c r="G116" s="1"/>
  <c r="G117" s="1"/>
  <c r="G118" s="1"/>
  <c r="G119" s="1"/>
  <c r="G120" s="1"/>
  <c r="G121" s="1"/>
  <c r="G122" s="1"/>
  <c r="G123" s="1"/>
  <c r="G124" s="1"/>
  <c r="G125" s="1"/>
  <c r="G126" s="1"/>
  <c r="G127" s="1"/>
  <c r="G128" s="1"/>
  <c r="G129" s="1"/>
  <c r="G130" s="1"/>
  <c r="G131" s="1"/>
  <c r="G132" s="1"/>
  <c r="G133" s="1"/>
  <c r="G134" s="1"/>
  <c r="G135" s="1"/>
  <c r="G136" s="1"/>
  <c r="G137" s="1"/>
  <c r="G138" s="1"/>
  <c r="G139" s="1"/>
  <c r="G140" s="1"/>
  <c r="G141" s="1"/>
  <c r="G142" s="1"/>
  <c r="G143" s="1"/>
  <c r="G144" s="1"/>
  <c r="G145" s="1"/>
  <c r="G146" s="1"/>
  <c r="G147" s="1"/>
  <c r="G148" s="1"/>
  <c r="G149" s="1"/>
  <c r="G150" s="1"/>
  <c r="G151" s="1"/>
  <c r="G152" s="1"/>
  <c r="G153" s="1"/>
  <c r="G154" s="1"/>
  <c r="G155" s="1"/>
  <c r="G156" s="1"/>
  <c r="G157" s="1"/>
  <c r="G158" s="1"/>
  <c r="G159" s="1"/>
  <c r="G160" s="1"/>
  <c r="G161" s="1"/>
  <c r="G162" s="1"/>
  <c r="G163" s="1"/>
  <c r="G164" s="1"/>
  <c r="G165" s="1"/>
  <c r="G166" s="1"/>
  <c r="G167" s="1"/>
  <c r="G168" s="1"/>
  <c r="G169" s="1"/>
  <c r="G170" s="1"/>
  <c r="G171" s="1"/>
  <c r="G172" s="1"/>
  <c r="G173" s="1"/>
  <c r="G174" s="1"/>
  <c r="G175" s="1"/>
  <c r="G176" s="1"/>
  <c r="G177" s="1"/>
  <c r="G178" s="1"/>
  <c r="G179" s="1"/>
  <c r="G180" s="1"/>
  <c r="G181" s="1"/>
  <c r="G182" s="1"/>
  <c r="G183" s="1"/>
  <c r="G184" s="1"/>
  <c r="G185" s="1"/>
  <c r="G186" s="1"/>
  <c r="G187" s="1"/>
  <c r="G188" s="1"/>
  <c r="G189" s="1"/>
  <c r="G190" s="1"/>
  <c r="G191" s="1"/>
  <c r="G192" s="1"/>
  <c r="G193" s="1"/>
  <c r="G194" s="1"/>
  <c r="G195" s="1"/>
  <c r="G196" s="1"/>
  <c r="G197" s="1"/>
  <c r="G198" s="1"/>
  <c r="G199" s="1"/>
  <c r="G200" s="1"/>
  <c r="G201" s="1"/>
  <c r="G202" s="1"/>
  <c r="G203" s="1"/>
  <c r="G204" s="1"/>
  <c r="G205" s="1"/>
  <c r="G206" s="1"/>
  <c r="G207" s="1"/>
  <c r="G208" s="1"/>
  <c r="G209" s="1"/>
  <c r="G210" s="1"/>
  <c r="G211" s="1"/>
  <c r="G212" s="1"/>
  <c r="G213" s="1"/>
  <c r="G214" s="1"/>
  <c r="G215" s="1"/>
  <c r="G216" s="1"/>
  <c r="G217" s="1"/>
  <c r="G218" s="1"/>
  <c r="G219" s="1"/>
  <c r="G220" s="1"/>
  <c r="G221" s="1"/>
  <c r="G222" s="1"/>
  <c r="G223" s="1"/>
  <c r="G224" s="1"/>
  <c r="G225" s="1"/>
  <c r="G226" s="1"/>
  <c r="G227" s="1"/>
  <c r="G228" s="1"/>
  <c r="G229" s="1"/>
  <c r="G230" s="1"/>
  <c r="G231" s="1"/>
  <c r="G232" s="1"/>
  <c r="G233" s="1"/>
  <c r="G234" s="1"/>
  <c r="G235" s="1"/>
  <c r="G236" s="1"/>
  <c r="G237" s="1"/>
  <c r="G238" s="1"/>
  <c r="G239" s="1"/>
  <c r="G240" s="1"/>
  <c r="G241" s="1"/>
  <c r="G242" s="1"/>
  <c r="G243" s="1"/>
  <c r="G244" s="1"/>
  <c r="G245" s="1"/>
  <c r="G246" s="1"/>
  <c r="G247" s="1"/>
  <c r="G248" s="1"/>
  <c r="G249" s="1"/>
  <c r="G250" s="1"/>
  <c r="G251" s="1"/>
  <c r="G252" s="1"/>
  <c r="G253" s="1"/>
  <c r="G254" s="1"/>
  <c r="G255" s="1"/>
  <c r="G256" s="1"/>
  <c r="G257" s="1"/>
  <c r="G258" s="1"/>
  <c r="G259" s="1"/>
  <c r="G260" s="1"/>
  <c r="G261" s="1"/>
  <c r="G262" s="1"/>
  <c r="G263" s="1"/>
  <c r="G264" s="1"/>
  <c r="G265" s="1"/>
  <c r="G266" s="1"/>
  <c r="G267" s="1"/>
  <c r="G268" s="1"/>
  <c r="G269" s="1"/>
  <c r="G270" s="1"/>
  <c r="G271" s="1"/>
  <c r="G272" s="1"/>
  <c r="G273" s="1"/>
  <c r="G274" s="1"/>
  <c r="G275" s="1"/>
  <c r="G276" s="1"/>
  <c r="G277" s="1"/>
  <c r="G278" s="1"/>
  <c r="G279" s="1"/>
  <c r="G280" s="1"/>
  <c r="G281" s="1"/>
  <c r="G282" s="1"/>
  <c r="G283" s="1"/>
  <c r="G284" s="1"/>
  <c r="G285" s="1"/>
  <c r="G286" s="1"/>
  <c r="G287" s="1"/>
  <c r="G288" s="1"/>
  <c r="G289" s="1"/>
  <c r="G290" s="1"/>
  <c r="G291" s="1"/>
  <c r="G292" s="1"/>
  <c r="G293" s="1"/>
  <c r="G294" s="1"/>
  <c r="G295" s="1"/>
  <c r="G296" s="1"/>
  <c r="G297" s="1"/>
  <c r="G298" s="1"/>
  <c r="G299" s="1"/>
  <c r="G300" s="1"/>
  <c r="G301" s="1"/>
  <c r="G302" s="1"/>
  <c r="G303" s="1"/>
  <c r="G304" s="1"/>
  <c r="G305" s="1"/>
  <c r="G306" s="1"/>
  <c r="G307" s="1"/>
  <c r="G308" s="1"/>
  <c r="G309" s="1"/>
  <c r="G310" s="1"/>
  <c r="G311" s="1"/>
  <c r="G312" s="1"/>
  <c r="G313" s="1"/>
  <c r="G314" s="1"/>
  <c r="G315" s="1"/>
  <c r="G316" s="1"/>
  <c r="G317" s="1"/>
  <c r="G318" s="1"/>
  <c r="G319" s="1"/>
  <c r="G320" s="1"/>
  <c r="G321" s="1"/>
  <c r="G322" s="1"/>
  <c r="G323" s="1"/>
  <c r="G324" s="1"/>
  <c r="G325" s="1"/>
  <c r="G326" s="1"/>
  <c r="G327" s="1"/>
  <c r="G328" s="1"/>
  <c r="G329" s="1"/>
  <c r="G330" s="1"/>
  <c r="G331" s="1"/>
  <c r="G332" s="1"/>
  <c r="G333" s="1"/>
  <c r="G334" s="1"/>
  <c r="G335" s="1"/>
  <c r="G336" s="1"/>
  <c r="G337" s="1"/>
  <c r="G338" s="1"/>
  <c r="G339" s="1"/>
  <c r="G340" s="1"/>
  <c r="G341" s="1"/>
  <c r="G342" s="1"/>
  <c r="G343" s="1"/>
  <c r="G344" s="1"/>
  <c r="G345" s="1"/>
  <c r="G346" s="1"/>
  <c r="G347" s="1"/>
  <c r="G348" s="1"/>
  <c r="G349" s="1"/>
  <c r="G350" s="1"/>
  <c r="G351" s="1"/>
  <c r="G352" s="1"/>
  <c r="G353" s="1"/>
  <c r="G354" s="1"/>
  <c r="G355" s="1"/>
  <c r="G356" s="1"/>
  <c r="G357" s="1"/>
  <c r="G358" s="1"/>
  <c r="G359" s="1"/>
  <c r="G360" s="1"/>
  <c r="G361" s="1"/>
  <c r="G362" s="1"/>
  <c r="G363" s="1"/>
  <c r="G364" s="1"/>
  <c r="G365" s="1"/>
  <c r="G366" s="1"/>
  <c r="H1"/>
  <c r="I1"/>
  <c r="G367" l="1"/>
  <c r="G368" s="1"/>
  <c r="B26" i="6"/>
  <c r="C26"/>
  <c r="D26"/>
  <c r="E26"/>
  <c r="F26"/>
  <c r="G26"/>
  <c r="H26"/>
  <c r="I26"/>
  <c r="J26"/>
  <c r="C2" i="1" l="1"/>
  <c r="C3" s="1"/>
  <c r="C4" s="1"/>
  <c r="C5" s="1"/>
  <c r="C6" s="1"/>
  <c r="C7" s="1"/>
  <c r="C8" s="1"/>
  <c r="C9" s="1"/>
  <c r="C10" s="1"/>
  <c r="C11" s="1"/>
  <c r="C12" s="1"/>
  <c r="C13" s="1"/>
  <c r="C14" s="1"/>
  <c r="C15" s="1"/>
  <c r="C16" s="1"/>
  <c r="C17" s="1"/>
  <c r="C18" s="1"/>
  <c r="C19" s="1"/>
  <c r="C20" s="1"/>
  <c r="C21" s="1"/>
  <c r="C22" s="1"/>
  <c r="C23" s="1"/>
  <c r="C24" s="1"/>
  <c r="C25" s="1"/>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C71" s="1"/>
  <c r="C72" s="1"/>
  <c r="C73" s="1"/>
  <c r="C74" s="1"/>
  <c r="C75" s="1"/>
  <c r="C76" s="1"/>
  <c r="C77" s="1"/>
  <c r="C78" s="1"/>
  <c r="C79" s="1"/>
  <c r="C80" s="1"/>
  <c r="C81" s="1"/>
  <c r="C82" s="1"/>
  <c r="C83" s="1"/>
  <c r="C84" s="1"/>
  <c r="C85" s="1"/>
  <c r="C86" s="1"/>
  <c r="C87" s="1"/>
  <c r="C88" s="1"/>
  <c r="C89" s="1"/>
  <c r="C90" s="1"/>
  <c r="C91" s="1"/>
  <c r="C92" s="1"/>
  <c r="C93" s="1"/>
  <c r="C94" s="1"/>
  <c r="C95" s="1"/>
  <c r="C96" s="1"/>
  <c r="C97" s="1"/>
  <c r="C98" s="1"/>
  <c r="C99" s="1"/>
  <c r="C100" s="1"/>
  <c r="C101" s="1"/>
  <c r="C102" s="1"/>
  <c r="C103" s="1"/>
  <c r="C104" s="1"/>
  <c r="C105" s="1"/>
  <c r="C106" s="1"/>
  <c r="C107" s="1"/>
  <c r="C108" s="1"/>
  <c r="C109" s="1"/>
  <c r="C110" s="1"/>
  <c r="C111" s="1"/>
  <c r="C112" s="1"/>
  <c r="C113" s="1"/>
  <c r="C114" s="1"/>
  <c r="C115" s="1"/>
  <c r="C116" s="1"/>
  <c r="C117" s="1"/>
  <c r="C118" s="1"/>
  <c r="C119" s="1"/>
  <c r="C120" s="1"/>
  <c r="C121" s="1"/>
  <c r="C122" s="1"/>
  <c r="C123" s="1"/>
  <c r="C124" s="1"/>
  <c r="C125" s="1"/>
  <c r="C126" s="1"/>
  <c r="C127" s="1"/>
  <c r="C128" s="1"/>
  <c r="C129" s="1"/>
  <c r="C130" s="1"/>
  <c r="C131" s="1"/>
  <c r="C132" s="1"/>
  <c r="C133" s="1"/>
  <c r="C134" s="1"/>
  <c r="C135" s="1"/>
  <c r="C136" s="1"/>
  <c r="C137" s="1"/>
  <c r="C138" s="1"/>
  <c r="C139" s="1"/>
  <c r="C140" s="1"/>
  <c r="C141" s="1"/>
  <c r="C142" s="1"/>
  <c r="C143" s="1"/>
  <c r="C144" s="1"/>
  <c r="C145" s="1"/>
  <c r="C146" s="1"/>
  <c r="C147" s="1"/>
  <c r="C148" s="1"/>
  <c r="C149" s="1"/>
  <c r="C150" s="1"/>
  <c r="C151" s="1"/>
  <c r="C152" s="1"/>
  <c r="C153" s="1"/>
  <c r="C154" s="1"/>
  <c r="C155" s="1"/>
  <c r="C156" s="1"/>
  <c r="C157" s="1"/>
  <c r="C158" s="1"/>
  <c r="C159" s="1"/>
  <c r="C160" s="1"/>
  <c r="C161" s="1"/>
  <c r="C162" s="1"/>
  <c r="C163" s="1"/>
  <c r="C164" s="1"/>
  <c r="C165" s="1"/>
  <c r="C166" s="1"/>
  <c r="C167" s="1"/>
  <c r="C168" s="1"/>
  <c r="C169" s="1"/>
  <c r="C170" s="1"/>
  <c r="C171" s="1"/>
  <c r="C172" s="1"/>
  <c r="C173" s="1"/>
  <c r="C174" s="1"/>
  <c r="C175" s="1"/>
  <c r="C176" s="1"/>
  <c r="C177" s="1"/>
  <c r="C178" s="1"/>
  <c r="C179" s="1"/>
  <c r="C180" s="1"/>
  <c r="C181" s="1"/>
  <c r="C182" s="1"/>
  <c r="C183" s="1"/>
  <c r="C184" s="1"/>
  <c r="C185" s="1"/>
  <c r="C186" s="1"/>
  <c r="C187" s="1"/>
  <c r="C188" s="1"/>
  <c r="C189" s="1"/>
  <c r="C190" s="1"/>
  <c r="C191" s="1"/>
  <c r="C192" s="1"/>
  <c r="C193" s="1"/>
  <c r="C194" s="1"/>
  <c r="C195" s="1"/>
  <c r="C196" s="1"/>
  <c r="C197" s="1"/>
  <c r="C198" s="1"/>
  <c r="C199" s="1"/>
  <c r="C200" s="1"/>
  <c r="C201" s="1"/>
  <c r="C202" s="1"/>
  <c r="C203" s="1"/>
  <c r="C204" s="1"/>
  <c r="C205" s="1"/>
  <c r="C206" s="1"/>
  <c r="C207" s="1"/>
  <c r="C208" s="1"/>
  <c r="C209" s="1"/>
  <c r="C210" s="1"/>
  <c r="C211" s="1"/>
  <c r="C212" s="1"/>
  <c r="C213" s="1"/>
  <c r="C214" s="1"/>
  <c r="C215" s="1"/>
  <c r="C216" s="1"/>
  <c r="C217" s="1"/>
  <c r="C218" s="1"/>
  <c r="C219" s="1"/>
  <c r="C220" s="1"/>
  <c r="C221" s="1"/>
  <c r="C222" s="1"/>
  <c r="C223" s="1"/>
  <c r="C224" s="1"/>
  <c r="C225" s="1"/>
  <c r="C226" s="1"/>
  <c r="C227" s="1"/>
  <c r="C228" s="1"/>
  <c r="C229" s="1"/>
  <c r="C230" s="1"/>
  <c r="C231" s="1"/>
  <c r="C232" s="1"/>
  <c r="C233" s="1"/>
  <c r="C234" s="1"/>
  <c r="C235" s="1"/>
  <c r="C236" s="1"/>
  <c r="C237" s="1"/>
  <c r="C238" s="1"/>
  <c r="C239" s="1"/>
  <c r="C240" s="1"/>
  <c r="C241" s="1"/>
  <c r="C242" s="1"/>
  <c r="C243" s="1"/>
  <c r="C244" s="1"/>
  <c r="C245" s="1"/>
  <c r="C246" s="1"/>
  <c r="C247" s="1"/>
  <c r="C248" s="1"/>
  <c r="C249" s="1"/>
  <c r="C250" s="1"/>
  <c r="C251" s="1"/>
  <c r="C252" s="1"/>
  <c r="C253" s="1"/>
  <c r="C254" s="1"/>
  <c r="C255" s="1"/>
  <c r="C256" s="1"/>
  <c r="C257" s="1"/>
  <c r="C258" s="1"/>
  <c r="C259" s="1"/>
  <c r="C260" s="1"/>
  <c r="C261" s="1"/>
  <c r="C262" s="1"/>
  <c r="C263" s="1"/>
  <c r="C264" s="1"/>
  <c r="C265" s="1"/>
  <c r="C266" s="1"/>
  <c r="C267" s="1"/>
  <c r="C268" s="1"/>
  <c r="C269" s="1"/>
  <c r="C270" s="1"/>
  <c r="C271" s="1"/>
  <c r="C272" s="1"/>
  <c r="C273" s="1"/>
  <c r="C274" s="1"/>
  <c r="C275" s="1"/>
  <c r="C276" s="1"/>
  <c r="C277" s="1"/>
  <c r="C278" s="1"/>
  <c r="C279" s="1"/>
  <c r="C280" s="1"/>
  <c r="C281" s="1"/>
  <c r="C282" s="1"/>
  <c r="C283" s="1"/>
  <c r="C284" s="1"/>
  <c r="C285" s="1"/>
  <c r="C286" s="1"/>
  <c r="C287" s="1"/>
  <c r="C288" s="1"/>
  <c r="C289" s="1"/>
  <c r="C290" s="1"/>
  <c r="C291" s="1"/>
  <c r="C292" s="1"/>
  <c r="C293" s="1"/>
  <c r="C294" s="1"/>
  <c r="C295" s="1"/>
  <c r="C296" s="1"/>
  <c r="C297" s="1"/>
  <c r="C298" s="1"/>
  <c r="C299" s="1"/>
  <c r="C300" s="1"/>
  <c r="C301" s="1"/>
  <c r="C302" s="1"/>
  <c r="C303" s="1"/>
  <c r="C304" s="1"/>
  <c r="C305" s="1"/>
  <c r="C306" s="1"/>
  <c r="C307" s="1"/>
  <c r="C308" s="1"/>
  <c r="C309" s="1"/>
  <c r="C310" s="1"/>
  <c r="C311" s="1"/>
  <c r="C312" s="1"/>
  <c r="C313" s="1"/>
  <c r="C314" s="1"/>
  <c r="C315" s="1"/>
  <c r="C316" s="1"/>
  <c r="C317" s="1"/>
  <c r="C318" s="1"/>
  <c r="C319" s="1"/>
  <c r="C320" s="1"/>
  <c r="C321" s="1"/>
  <c r="C322" s="1"/>
  <c r="C323" s="1"/>
  <c r="C324" s="1"/>
  <c r="C325" s="1"/>
  <c r="C326" s="1"/>
  <c r="C327" s="1"/>
  <c r="C328" s="1"/>
  <c r="C329" s="1"/>
  <c r="C330" s="1"/>
  <c r="C331" s="1"/>
  <c r="C332" s="1"/>
  <c r="C333" s="1"/>
  <c r="C334" s="1"/>
  <c r="C335" s="1"/>
  <c r="C336" s="1"/>
  <c r="C337" s="1"/>
  <c r="C338" s="1"/>
  <c r="C339" s="1"/>
  <c r="C340" s="1"/>
  <c r="C341" s="1"/>
  <c r="C342" s="1"/>
  <c r="C343" s="1"/>
  <c r="C344" s="1"/>
  <c r="C345" s="1"/>
  <c r="C346" s="1"/>
  <c r="C347" s="1"/>
  <c r="C348" s="1"/>
  <c r="C349" s="1"/>
  <c r="C350" s="1"/>
  <c r="C351" s="1"/>
  <c r="C352" s="1"/>
  <c r="C353" s="1"/>
  <c r="C354" s="1"/>
  <c r="C355" s="1"/>
  <c r="C356" s="1"/>
  <c r="C357" s="1"/>
  <c r="C358" s="1"/>
  <c r="C359" s="1"/>
  <c r="C360" s="1"/>
  <c r="C361" s="1"/>
  <c r="C362" s="1"/>
  <c r="C363" s="1"/>
  <c r="C364" s="1"/>
  <c r="C365" s="1"/>
  <c r="C366" s="1"/>
  <c r="C367" s="1"/>
  <c r="C368" s="1"/>
  <c r="C369" s="1"/>
  <c r="C370" s="1"/>
  <c r="C371" s="1"/>
  <c r="C372" s="1"/>
  <c r="C373" s="1"/>
  <c r="C374" s="1"/>
  <c r="C375" s="1"/>
  <c r="C376" s="1"/>
  <c r="C377" s="1"/>
  <c r="C378" s="1"/>
  <c r="C379" s="1"/>
  <c r="C380" s="1"/>
  <c r="C381" s="1"/>
  <c r="C382" s="1"/>
  <c r="C383" s="1"/>
  <c r="C384" s="1"/>
  <c r="C385" s="1"/>
  <c r="C386" s="1"/>
  <c r="C387" s="1"/>
  <c r="C388" s="1"/>
  <c r="C389" s="1"/>
  <c r="C390" s="1"/>
  <c r="C391" s="1"/>
  <c r="C392" s="1"/>
  <c r="C393" s="1"/>
  <c r="C394" s="1"/>
  <c r="C395" s="1"/>
  <c r="C396" s="1"/>
  <c r="C397" s="1"/>
  <c r="C398" s="1"/>
  <c r="C399" s="1"/>
  <c r="C400" s="1"/>
  <c r="C401" s="1"/>
  <c r="C402" s="1"/>
  <c r="C403" s="1"/>
  <c r="C404" s="1"/>
  <c r="C405" s="1"/>
  <c r="C406" s="1"/>
  <c r="C407" s="1"/>
  <c r="C408" s="1"/>
  <c r="C409" s="1"/>
  <c r="C410" s="1"/>
  <c r="C411" s="1"/>
  <c r="C412" s="1"/>
  <c r="C413" s="1"/>
  <c r="C414" s="1"/>
  <c r="C415" s="1"/>
  <c r="C416" s="1"/>
  <c r="C417" s="1"/>
  <c r="C418" s="1"/>
  <c r="C419" s="1"/>
  <c r="C420" s="1"/>
  <c r="C421" s="1"/>
  <c r="C422" s="1"/>
  <c r="C423" s="1"/>
  <c r="C424" s="1"/>
  <c r="C425" s="1"/>
  <c r="C426" s="1"/>
  <c r="C427" s="1"/>
  <c r="C428" s="1"/>
  <c r="C429" s="1"/>
  <c r="C430" s="1"/>
  <c r="C431" s="1"/>
  <c r="C432" s="1"/>
  <c r="C433" s="1"/>
  <c r="C434" s="1"/>
  <c r="C435" s="1"/>
  <c r="C436" s="1"/>
  <c r="C437" s="1"/>
  <c r="C438" s="1"/>
  <c r="C439" s="1"/>
  <c r="C440" s="1"/>
  <c r="C441" s="1"/>
  <c r="C442" s="1"/>
  <c r="C443" s="1"/>
  <c r="C444" s="1"/>
  <c r="C445" s="1"/>
  <c r="C446" s="1"/>
  <c r="C447" s="1"/>
  <c r="C448" s="1"/>
  <c r="C449" s="1"/>
  <c r="C450" s="1"/>
  <c r="C451" s="1"/>
  <c r="C452" s="1"/>
  <c r="C453" s="1"/>
  <c r="C454" s="1"/>
  <c r="C455" s="1"/>
  <c r="C456" s="1"/>
  <c r="C457" s="1"/>
  <c r="C458" s="1"/>
  <c r="C459" s="1"/>
  <c r="C460" s="1"/>
  <c r="C461" s="1"/>
  <c r="C462" s="1"/>
  <c r="C463" s="1"/>
  <c r="C464" s="1"/>
  <c r="C465" s="1"/>
  <c r="C466" s="1"/>
  <c r="C467" s="1"/>
  <c r="C468" s="1"/>
  <c r="C469" s="1"/>
  <c r="C470" s="1"/>
  <c r="C471" s="1"/>
  <c r="C472" s="1"/>
  <c r="C473" s="1"/>
  <c r="C474" s="1"/>
  <c r="C475" s="1"/>
  <c r="C476" s="1"/>
  <c r="C477" s="1"/>
  <c r="C478" s="1"/>
  <c r="C479" s="1"/>
  <c r="C480" s="1"/>
  <c r="C481" s="1"/>
  <c r="C482" s="1"/>
  <c r="C483" s="1"/>
  <c r="C484" s="1"/>
  <c r="C485" s="1"/>
  <c r="C486" s="1"/>
  <c r="C487" s="1"/>
  <c r="C488" s="1"/>
  <c r="C489" s="1"/>
  <c r="C490" s="1"/>
  <c r="C491" s="1"/>
  <c r="C492" s="1"/>
  <c r="C493" s="1"/>
  <c r="C494" s="1"/>
  <c r="C495" s="1"/>
  <c r="C496" s="1"/>
  <c r="C497" s="1"/>
  <c r="C498" s="1"/>
  <c r="C499" s="1"/>
  <c r="C500" s="1"/>
  <c r="C501" s="1"/>
  <c r="C502" s="1"/>
  <c r="C503" s="1"/>
  <c r="C504" s="1"/>
  <c r="C505" s="1"/>
  <c r="C506" s="1"/>
  <c r="C507" s="1"/>
  <c r="C508" s="1"/>
  <c r="C509" s="1"/>
  <c r="C510" s="1"/>
  <c r="C511" s="1"/>
  <c r="C512" s="1"/>
  <c r="C513" s="1"/>
  <c r="C514" s="1"/>
  <c r="C515" s="1"/>
  <c r="C516" s="1"/>
  <c r="C517" s="1"/>
  <c r="C518" s="1"/>
  <c r="C519" s="1"/>
  <c r="C520" s="1"/>
  <c r="C521" s="1"/>
  <c r="C522" s="1"/>
  <c r="C523" s="1"/>
  <c r="C524" s="1"/>
  <c r="C525" s="1"/>
  <c r="C526" s="1"/>
  <c r="C527" s="1"/>
  <c r="C528" s="1"/>
  <c r="C529" s="1"/>
  <c r="C530" s="1"/>
  <c r="C531" s="1"/>
  <c r="C532" s="1"/>
  <c r="C533" s="1"/>
  <c r="C534" s="1"/>
  <c r="C535" s="1"/>
  <c r="C536" s="1"/>
  <c r="C537" s="1"/>
  <c r="C538" s="1"/>
  <c r="C539" s="1"/>
  <c r="C540" s="1"/>
  <c r="C541" s="1"/>
  <c r="C542" s="1"/>
  <c r="C543" s="1"/>
  <c r="C544" s="1"/>
  <c r="C545" s="1"/>
  <c r="C546" s="1"/>
  <c r="C547" s="1"/>
  <c r="C548" s="1"/>
  <c r="C549" s="1"/>
  <c r="C550" s="1"/>
  <c r="C551" s="1"/>
  <c r="C552" s="1"/>
  <c r="C553" s="1"/>
  <c r="C554" s="1"/>
  <c r="C555" s="1"/>
  <c r="C556" s="1"/>
  <c r="C557" s="1"/>
  <c r="C558" s="1"/>
  <c r="C559" s="1"/>
  <c r="C560" s="1"/>
  <c r="C561" s="1"/>
  <c r="C562" s="1"/>
  <c r="C563" s="1"/>
  <c r="C564" s="1"/>
  <c r="C565" s="1"/>
  <c r="C566" s="1"/>
  <c r="C567" s="1"/>
  <c r="C568" s="1"/>
  <c r="C569" s="1"/>
  <c r="C570" s="1"/>
  <c r="C571" s="1"/>
  <c r="C572" s="1"/>
  <c r="C573" s="1"/>
  <c r="C574" s="1"/>
  <c r="C575" s="1"/>
  <c r="C576" s="1"/>
  <c r="C577" s="1"/>
  <c r="C578" s="1"/>
  <c r="C579" s="1"/>
  <c r="C580" s="1"/>
  <c r="C581" s="1"/>
  <c r="C582" s="1"/>
  <c r="C583" s="1"/>
  <c r="C584" s="1"/>
  <c r="C585" s="1"/>
  <c r="C586" s="1"/>
  <c r="C587" s="1"/>
  <c r="C588" s="1"/>
  <c r="C589" s="1"/>
  <c r="C590" s="1"/>
  <c r="C591" s="1"/>
  <c r="C592" s="1"/>
  <c r="C593" s="1"/>
  <c r="C594" s="1"/>
  <c r="C595" s="1"/>
  <c r="C596" s="1"/>
  <c r="C597" s="1"/>
  <c r="C598" s="1"/>
  <c r="C599" s="1"/>
  <c r="C600" s="1"/>
  <c r="C601" s="1"/>
  <c r="C602" s="1"/>
  <c r="C603" s="1"/>
  <c r="C604" s="1"/>
  <c r="C605" s="1"/>
  <c r="C606" s="1"/>
  <c r="C607" s="1"/>
  <c r="C608" s="1"/>
  <c r="C609" s="1"/>
  <c r="C610" s="1"/>
  <c r="C611" s="1"/>
  <c r="C612" s="1"/>
  <c r="C613" s="1"/>
  <c r="C614" s="1"/>
  <c r="C615" s="1"/>
  <c r="C616" s="1"/>
  <c r="C617" s="1"/>
  <c r="C618" s="1"/>
  <c r="C619" s="1"/>
  <c r="C620" s="1"/>
  <c r="C621" s="1"/>
  <c r="C622" s="1"/>
  <c r="C623" s="1"/>
  <c r="C624" s="1"/>
  <c r="C625" s="1"/>
  <c r="C626" s="1"/>
  <c r="C627" s="1"/>
  <c r="C628" s="1"/>
  <c r="C629" s="1"/>
  <c r="C630" s="1"/>
  <c r="C631" s="1"/>
  <c r="C632" s="1"/>
  <c r="C633" s="1"/>
  <c r="C634" s="1"/>
  <c r="C635" s="1"/>
  <c r="C636" s="1"/>
  <c r="C637" s="1"/>
  <c r="C638" s="1"/>
  <c r="C639" s="1"/>
  <c r="C640" s="1"/>
  <c r="C641" s="1"/>
  <c r="C642" s="1"/>
  <c r="C643" s="1"/>
  <c r="C644" s="1"/>
  <c r="C645" s="1"/>
  <c r="C646" s="1"/>
  <c r="C647" s="1"/>
  <c r="C648" s="1"/>
  <c r="C649" s="1"/>
  <c r="C650" s="1"/>
  <c r="C651" s="1"/>
  <c r="C652" s="1"/>
  <c r="C653" s="1"/>
  <c r="C654" s="1"/>
  <c r="C655" s="1"/>
  <c r="C656" s="1"/>
  <c r="C657" s="1"/>
  <c r="C658" s="1"/>
  <c r="C659" s="1"/>
  <c r="C660" s="1"/>
  <c r="C661" s="1"/>
  <c r="C662" s="1"/>
  <c r="C663" s="1"/>
  <c r="C664" s="1"/>
  <c r="C665" s="1"/>
  <c r="C666" s="1"/>
  <c r="C667" s="1"/>
  <c r="C668" s="1"/>
  <c r="C669" s="1"/>
  <c r="C670" s="1"/>
  <c r="C671" s="1"/>
  <c r="C672" s="1"/>
  <c r="C673" s="1"/>
  <c r="C674" s="1"/>
  <c r="C675" s="1"/>
  <c r="C676" s="1"/>
  <c r="C677" s="1"/>
  <c r="C678" s="1"/>
  <c r="C679" s="1"/>
  <c r="C680" s="1"/>
  <c r="C681" s="1"/>
  <c r="C682" s="1"/>
  <c r="C683" s="1"/>
  <c r="C684" s="1"/>
  <c r="C685" s="1"/>
  <c r="C686" s="1"/>
  <c r="C687" s="1"/>
  <c r="C688" s="1"/>
  <c r="C689" s="1"/>
  <c r="C690" s="1"/>
  <c r="C691" s="1"/>
  <c r="C692" s="1"/>
  <c r="C693" s="1"/>
  <c r="C694" s="1"/>
  <c r="C695" s="1"/>
  <c r="C696" s="1"/>
  <c r="C697" s="1"/>
  <c r="C698" s="1"/>
  <c r="C699" s="1"/>
  <c r="C700" s="1"/>
  <c r="C701" s="1"/>
  <c r="C702" s="1"/>
  <c r="C703" s="1"/>
  <c r="C704" s="1"/>
  <c r="C705" s="1"/>
  <c r="C706" s="1"/>
  <c r="C707" s="1"/>
  <c r="C708" s="1"/>
  <c r="C709" s="1"/>
  <c r="C710" s="1"/>
  <c r="C711" s="1"/>
  <c r="C712" s="1"/>
  <c r="C713" s="1"/>
  <c r="C714" s="1"/>
  <c r="C715" s="1"/>
  <c r="C716" s="1"/>
  <c r="C717" s="1"/>
  <c r="C718" s="1"/>
  <c r="C719" s="1"/>
  <c r="C720" s="1"/>
  <c r="C721" s="1"/>
  <c r="C722" s="1"/>
  <c r="C723" s="1"/>
  <c r="C724" s="1"/>
  <c r="C725" s="1"/>
  <c r="C726" s="1"/>
  <c r="C727" s="1"/>
  <c r="C728" s="1"/>
  <c r="C729" s="1"/>
  <c r="C730" s="1"/>
  <c r="C731" s="1"/>
  <c r="C732" s="1"/>
  <c r="C733" s="1"/>
  <c r="C734" s="1"/>
  <c r="C735" s="1"/>
  <c r="C736" s="1"/>
  <c r="C737" s="1"/>
  <c r="C738" s="1"/>
  <c r="C739" s="1"/>
  <c r="C740" s="1"/>
  <c r="C741" s="1"/>
  <c r="C742" s="1"/>
  <c r="C743" s="1"/>
  <c r="C744" s="1"/>
  <c r="C745" s="1"/>
  <c r="C746" s="1"/>
  <c r="C747" s="1"/>
  <c r="C748" s="1"/>
  <c r="C749" s="1"/>
  <c r="C750" s="1"/>
  <c r="C751" s="1"/>
  <c r="C752" s="1"/>
  <c r="C753" s="1"/>
  <c r="C754" s="1"/>
  <c r="C755" s="1"/>
  <c r="C756" s="1"/>
  <c r="C757" s="1"/>
  <c r="C758" s="1"/>
  <c r="C759" s="1"/>
  <c r="C760" s="1"/>
  <c r="C761" s="1"/>
  <c r="C762" s="1"/>
  <c r="C763" s="1"/>
  <c r="C764" s="1"/>
  <c r="C765" s="1"/>
  <c r="C766" s="1"/>
  <c r="C767" s="1"/>
  <c r="C768" s="1"/>
  <c r="C769" s="1"/>
  <c r="C770" s="1"/>
  <c r="C771" s="1"/>
  <c r="C772" s="1"/>
  <c r="C773" s="1"/>
  <c r="C774" s="1"/>
  <c r="C775" s="1"/>
  <c r="C776" s="1"/>
  <c r="C777" s="1"/>
  <c r="C778" s="1"/>
  <c r="C779" s="1"/>
  <c r="C780" s="1"/>
  <c r="C781" s="1"/>
  <c r="C782" s="1"/>
  <c r="C783" s="1"/>
  <c r="C784" s="1"/>
  <c r="C785" s="1"/>
  <c r="C786" s="1"/>
  <c r="C787" s="1"/>
  <c r="C788" s="1"/>
  <c r="C789" s="1"/>
  <c r="C790" s="1"/>
  <c r="C791" s="1"/>
  <c r="C792" s="1"/>
  <c r="C793" s="1"/>
  <c r="C794" s="1"/>
  <c r="C795" s="1"/>
  <c r="C796" s="1"/>
  <c r="C797" s="1"/>
  <c r="C798" s="1"/>
  <c r="C799" s="1"/>
  <c r="C800" s="1"/>
  <c r="C801" s="1"/>
  <c r="C802" s="1"/>
  <c r="C803" s="1"/>
  <c r="C804" s="1"/>
  <c r="C805" s="1"/>
  <c r="C806" s="1"/>
  <c r="C807" s="1"/>
  <c r="C808" s="1"/>
  <c r="C809" s="1"/>
  <c r="C810" s="1"/>
  <c r="C811" s="1"/>
  <c r="C812" s="1"/>
  <c r="C813" s="1"/>
  <c r="C814" s="1"/>
  <c r="C815" s="1"/>
  <c r="C816" s="1"/>
  <c r="C817" s="1"/>
  <c r="C818" s="1"/>
  <c r="C819" s="1"/>
  <c r="C820" s="1"/>
  <c r="C821" s="1"/>
  <c r="C822" s="1"/>
  <c r="C823" s="1"/>
  <c r="C824" s="1"/>
  <c r="C825" s="1"/>
  <c r="C826" s="1"/>
  <c r="C827" s="1"/>
  <c r="C828" s="1"/>
  <c r="C829" s="1"/>
  <c r="C830" s="1"/>
  <c r="C831" s="1"/>
  <c r="C832" s="1"/>
  <c r="C833" s="1"/>
  <c r="C834" s="1"/>
  <c r="C835" s="1"/>
  <c r="C836" s="1"/>
  <c r="C837" s="1"/>
  <c r="C838" s="1"/>
  <c r="C839" s="1"/>
  <c r="C840" s="1"/>
  <c r="C841" s="1"/>
  <c r="C842" s="1"/>
  <c r="C843" s="1"/>
  <c r="C844" s="1"/>
  <c r="C845" s="1"/>
  <c r="C846" s="1"/>
  <c r="C847" s="1"/>
  <c r="C848" s="1"/>
  <c r="C849" s="1"/>
  <c r="C850" s="1"/>
  <c r="C851" s="1"/>
  <c r="C852" s="1"/>
  <c r="C853" s="1"/>
  <c r="C854" s="1"/>
  <c r="C855" s="1"/>
  <c r="C856" s="1"/>
  <c r="C857" s="1"/>
  <c r="C858" s="1"/>
  <c r="C859" s="1"/>
  <c r="C860" s="1"/>
  <c r="C861" s="1"/>
  <c r="C862" s="1"/>
  <c r="C863" s="1"/>
  <c r="C864" s="1"/>
  <c r="C865" s="1"/>
  <c r="C866" s="1"/>
  <c r="C867" s="1"/>
  <c r="C868" s="1"/>
  <c r="C869" s="1"/>
  <c r="C870" s="1"/>
  <c r="C871" s="1"/>
  <c r="C872" s="1"/>
  <c r="C873" s="1"/>
  <c r="C874" s="1"/>
  <c r="C875" s="1"/>
  <c r="C876" s="1"/>
  <c r="C877" s="1"/>
  <c r="C878" s="1"/>
  <c r="C879" s="1"/>
  <c r="C880" s="1"/>
  <c r="C881" s="1"/>
  <c r="C882" s="1"/>
  <c r="C883" s="1"/>
  <c r="C884" s="1"/>
  <c r="C885" s="1"/>
  <c r="C886" s="1"/>
  <c r="C887" s="1"/>
  <c r="C888" s="1"/>
  <c r="C889" s="1"/>
  <c r="C890" s="1"/>
  <c r="C891" s="1"/>
  <c r="C892" s="1"/>
  <c r="C893" s="1"/>
  <c r="C894" s="1"/>
  <c r="C895" s="1"/>
  <c r="C896" s="1"/>
  <c r="C897" s="1"/>
  <c r="C898" s="1"/>
  <c r="C899" s="1"/>
  <c r="C900" s="1"/>
  <c r="C901" s="1"/>
  <c r="C902" s="1"/>
  <c r="C903" s="1"/>
  <c r="C904" s="1"/>
  <c r="C905" s="1"/>
  <c r="C906" s="1"/>
  <c r="C907" s="1"/>
  <c r="C908" s="1"/>
  <c r="C909" s="1"/>
  <c r="C910" s="1"/>
  <c r="C911" s="1"/>
  <c r="C912" s="1"/>
  <c r="C913" s="1"/>
  <c r="C914" s="1"/>
  <c r="C915" s="1"/>
  <c r="C916" s="1"/>
  <c r="C917" s="1"/>
  <c r="C918" s="1"/>
  <c r="C919" s="1"/>
  <c r="C920" s="1"/>
  <c r="C921" s="1"/>
  <c r="C922" s="1"/>
  <c r="C923" s="1"/>
  <c r="C924" s="1"/>
  <c r="C925" s="1"/>
  <c r="C926" s="1"/>
  <c r="C927" s="1"/>
  <c r="C928" s="1"/>
  <c r="C929" s="1"/>
  <c r="C930" s="1"/>
  <c r="C931" s="1"/>
  <c r="C932" s="1"/>
  <c r="C933" s="1"/>
  <c r="C934" s="1"/>
  <c r="C935" s="1"/>
  <c r="C936" s="1"/>
  <c r="C937" s="1"/>
  <c r="C938" s="1"/>
  <c r="C939" s="1"/>
  <c r="C940" s="1"/>
  <c r="C941" s="1"/>
  <c r="C942" s="1"/>
  <c r="C943" s="1"/>
  <c r="C944" s="1"/>
  <c r="C945" s="1"/>
  <c r="C946" s="1"/>
  <c r="C947" s="1"/>
  <c r="C948" s="1"/>
  <c r="C949" s="1"/>
  <c r="C950" s="1"/>
  <c r="C951" s="1"/>
  <c r="C952" s="1"/>
  <c r="C953" s="1"/>
  <c r="C954" s="1"/>
  <c r="C955" s="1"/>
  <c r="C956" s="1"/>
  <c r="C957" s="1"/>
  <c r="C958" s="1"/>
  <c r="C959" s="1"/>
  <c r="C960" s="1"/>
  <c r="C961" s="1"/>
  <c r="C962" s="1"/>
  <c r="C963" s="1"/>
  <c r="C964" s="1"/>
  <c r="C965" s="1"/>
  <c r="C966" s="1"/>
  <c r="C967" s="1"/>
  <c r="C968" s="1"/>
  <c r="C969" s="1"/>
  <c r="C970" s="1"/>
  <c r="C971" s="1"/>
  <c r="C972" s="1"/>
  <c r="C973" s="1"/>
  <c r="C974" s="1"/>
  <c r="C975" s="1"/>
  <c r="C976" s="1"/>
  <c r="C977" s="1"/>
  <c r="C978" s="1"/>
  <c r="C979" s="1"/>
  <c r="C980" s="1"/>
  <c r="C981" s="1"/>
  <c r="C982" s="1"/>
  <c r="C983" s="1"/>
  <c r="C984" s="1"/>
  <c r="C985" s="1"/>
  <c r="C986" s="1"/>
  <c r="C987" s="1"/>
  <c r="C988" s="1"/>
  <c r="C989" s="1"/>
  <c r="C990" s="1"/>
  <c r="C991" s="1"/>
  <c r="C992" s="1"/>
  <c r="C993" s="1"/>
  <c r="C994" s="1"/>
  <c r="C995" s="1"/>
  <c r="C996" s="1"/>
  <c r="C997" s="1"/>
  <c r="C998" s="1"/>
  <c r="C999" s="1"/>
  <c r="C1000" s="1"/>
  <c r="C1001" s="1"/>
  <c r="C1002" s="1"/>
  <c r="C1003" s="1"/>
  <c r="C1004" s="1"/>
  <c r="C1005" s="1"/>
  <c r="C1006" s="1"/>
  <c r="C1007" s="1"/>
  <c r="C1008" s="1"/>
  <c r="C1009" s="1"/>
  <c r="C1010" s="1"/>
  <c r="C1011" s="1"/>
  <c r="C1012" s="1"/>
  <c r="C1013" s="1"/>
  <c r="C1014" s="1"/>
  <c r="C1015" s="1"/>
  <c r="C1016" s="1"/>
  <c r="C1017" s="1"/>
  <c r="C1018" s="1"/>
  <c r="C1019" s="1"/>
  <c r="C1020" s="1"/>
  <c r="C1021" s="1"/>
  <c r="C1022" s="1"/>
  <c r="C1023" s="1"/>
  <c r="C1024" s="1"/>
  <c r="C1025" s="1"/>
  <c r="C1026" s="1"/>
  <c r="C1027" s="1"/>
  <c r="C1028" s="1"/>
  <c r="C1029" s="1"/>
  <c r="C1030" s="1"/>
  <c r="C1031" s="1"/>
  <c r="C1032" s="1"/>
  <c r="C1033" s="1"/>
  <c r="C1034" s="1"/>
  <c r="C1035" s="1"/>
  <c r="C1036" s="1"/>
  <c r="C1037" s="1"/>
  <c r="C1038" s="1"/>
  <c r="C1039" s="1"/>
  <c r="C1040" s="1"/>
  <c r="C1041" s="1"/>
  <c r="C1042" s="1"/>
  <c r="C1043" s="1"/>
  <c r="C1044" s="1"/>
  <c r="C1045" s="1"/>
  <c r="C1046" s="1"/>
  <c r="C1047" s="1"/>
  <c r="C1048" s="1"/>
  <c r="C1049" s="1"/>
  <c r="C1050" s="1"/>
  <c r="C1051" s="1"/>
  <c r="C1052" s="1"/>
  <c r="C1053" s="1"/>
  <c r="C1054" s="1"/>
  <c r="C1055" s="1"/>
  <c r="C1056" s="1"/>
  <c r="C1057" s="1"/>
  <c r="C1058" s="1"/>
  <c r="C1059" s="1"/>
  <c r="C1060" s="1"/>
  <c r="C1061" s="1"/>
  <c r="C1062" s="1"/>
  <c r="C1063" s="1"/>
  <c r="C1064" s="1"/>
  <c r="C1065" s="1"/>
  <c r="C1066" s="1"/>
  <c r="C1067" s="1"/>
  <c r="C1068" s="1"/>
  <c r="C1069" s="1"/>
  <c r="C1070" s="1"/>
  <c r="C1071" s="1"/>
  <c r="C1072" s="1"/>
  <c r="C1073" s="1"/>
  <c r="C1074" s="1"/>
  <c r="C1075" s="1"/>
  <c r="C1076" s="1"/>
  <c r="C1077" s="1"/>
  <c r="C1078" s="1"/>
  <c r="C1079" s="1"/>
  <c r="C1080" s="1"/>
  <c r="C1081" s="1"/>
  <c r="C1082" s="1"/>
  <c r="C1083" s="1"/>
  <c r="C1084" s="1"/>
  <c r="C1085" s="1"/>
  <c r="C1086" s="1"/>
  <c r="C1087" s="1"/>
  <c r="C1088" s="1"/>
  <c r="C1089" s="1"/>
  <c r="C1090" s="1"/>
  <c r="C1091" s="1"/>
  <c r="C1092" s="1"/>
  <c r="C1093" s="1"/>
  <c r="C1094" s="1"/>
  <c r="C1095" s="1"/>
  <c r="C1096" s="1"/>
  <c r="C1097" s="1"/>
  <c r="C1098" s="1"/>
  <c r="C1099" s="1"/>
  <c r="C1100" s="1"/>
  <c r="C1101" s="1"/>
  <c r="C1102" s="1"/>
  <c r="C1103" s="1"/>
  <c r="C1104" s="1"/>
  <c r="C1105" s="1"/>
  <c r="C1106" s="1"/>
  <c r="C1107" s="1"/>
  <c r="C1108" s="1"/>
  <c r="C1109" s="1"/>
  <c r="C1110" s="1"/>
  <c r="C1111" s="1"/>
  <c r="C1112" s="1"/>
  <c r="C1113" s="1"/>
  <c r="C1114" s="1"/>
  <c r="C1115" s="1"/>
  <c r="C1116" s="1"/>
  <c r="C1117" s="1"/>
  <c r="C1118" s="1"/>
  <c r="C1119" s="1"/>
  <c r="C1120" s="1"/>
  <c r="C1121" s="1"/>
  <c r="C1122" s="1"/>
  <c r="C1123" s="1"/>
  <c r="C1124" s="1"/>
  <c r="C1125" s="1"/>
  <c r="C1126" s="1"/>
  <c r="C1127" s="1"/>
  <c r="C1128" s="1"/>
  <c r="C1129" s="1"/>
  <c r="C1130" s="1"/>
  <c r="C1131" s="1"/>
  <c r="C1132" s="1"/>
  <c r="C1133" s="1"/>
  <c r="C1134" s="1"/>
  <c r="C1135" s="1"/>
  <c r="C1136" s="1"/>
  <c r="C1137" s="1"/>
  <c r="C1138" s="1"/>
  <c r="C1139" s="1"/>
  <c r="C1140" s="1"/>
  <c r="C1141" s="1"/>
  <c r="C1142" s="1"/>
  <c r="C1143" s="1"/>
  <c r="C1144" s="1"/>
  <c r="C1145" s="1"/>
  <c r="C1146" s="1"/>
  <c r="C1147" s="1"/>
  <c r="C1148" s="1"/>
  <c r="C1149" s="1"/>
  <c r="C1150" s="1"/>
  <c r="C1151" s="1"/>
  <c r="C1152" s="1"/>
  <c r="C1153" s="1"/>
  <c r="C1154" s="1"/>
  <c r="C1155" s="1"/>
  <c r="C1156" s="1"/>
  <c r="C1157" s="1"/>
  <c r="C1158" s="1"/>
  <c r="C1159" s="1"/>
  <c r="C1160" s="1"/>
  <c r="C1161" s="1"/>
  <c r="C1162" s="1"/>
  <c r="C1163" s="1"/>
  <c r="C1164" s="1"/>
  <c r="C1165" s="1"/>
  <c r="C1166" s="1"/>
  <c r="C1167" s="1"/>
  <c r="C1168" s="1"/>
  <c r="C1169" s="1"/>
  <c r="C1170" s="1"/>
  <c r="C1171" s="1"/>
  <c r="C1172" s="1"/>
  <c r="C1173" s="1"/>
  <c r="C1174" s="1"/>
  <c r="C1175" s="1"/>
  <c r="C1176" s="1"/>
  <c r="C1177" s="1"/>
  <c r="C1178" s="1"/>
  <c r="C1179" s="1"/>
  <c r="C1180" s="1"/>
  <c r="C1181" s="1"/>
  <c r="C1182" s="1"/>
  <c r="C1183" s="1"/>
  <c r="C1184" s="1"/>
  <c r="C1185" s="1"/>
  <c r="C1186" s="1"/>
  <c r="C1187" s="1"/>
  <c r="C1188" s="1"/>
  <c r="C1189" s="1"/>
  <c r="C1190" s="1"/>
  <c r="C1191" s="1"/>
  <c r="C1192" s="1"/>
  <c r="C1193" s="1"/>
  <c r="C1194" s="1"/>
  <c r="C1195" s="1"/>
  <c r="C1196" s="1"/>
  <c r="C1197" s="1"/>
  <c r="C1198" s="1"/>
  <c r="C1199" s="1"/>
  <c r="C1200" s="1"/>
  <c r="C1201" s="1"/>
  <c r="C1202" s="1"/>
  <c r="C1203" s="1"/>
  <c r="C1204" s="1"/>
  <c r="C1205" s="1"/>
  <c r="C1206" s="1"/>
  <c r="C1207" s="1"/>
  <c r="C1208" s="1"/>
  <c r="C1209" s="1"/>
  <c r="C1210" s="1"/>
  <c r="C1211" s="1"/>
  <c r="C1212" s="1"/>
  <c r="C1213" s="1"/>
  <c r="C1214" s="1"/>
  <c r="C1215" s="1"/>
  <c r="C1216" s="1"/>
  <c r="C1217" s="1"/>
  <c r="C1218" s="1"/>
  <c r="C1219" s="1"/>
  <c r="C1220" s="1"/>
  <c r="C1221" s="1"/>
  <c r="C1222" s="1"/>
  <c r="C1223" s="1"/>
  <c r="C1224" s="1"/>
  <c r="C1225" s="1"/>
  <c r="C1226" s="1"/>
  <c r="C1227" s="1"/>
  <c r="C1228" s="1"/>
  <c r="C1229" s="1"/>
  <c r="C1230" s="1"/>
  <c r="C1231" s="1"/>
  <c r="C1232" s="1"/>
  <c r="C1233" s="1"/>
  <c r="C1234" s="1"/>
  <c r="C1235" s="1"/>
  <c r="C1236" s="1"/>
  <c r="C1237" s="1"/>
  <c r="C1238" s="1"/>
  <c r="C1239" s="1"/>
  <c r="C1240" s="1"/>
  <c r="C1241" s="1"/>
  <c r="C1242" s="1"/>
  <c r="C1243" s="1"/>
  <c r="C1244" s="1"/>
  <c r="C1245" s="1"/>
  <c r="C1246" s="1"/>
  <c r="C1247" s="1"/>
  <c r="C1248" s="1"/>
  <c r="C1249" s="1"/>
  <c r="C1250" s="1"/>
  <c r="C1251" s="1"/>
  <c r="C1252" s="1"/>
  <c r="C1253" s="1"/>
  <c r="C1254" s="1"/>
  <c r="C1255" s="1"/>
  <c r="C1256" s="1"/>
  <c r="C1257" s="1"/>
  <c r="C1258" s="1"/>
  <c r="C1259" s="1"/>
  <c r="C1260" s="1"/>
  <c r="C1261" s="1"/>
  <c r="C1262" s="1"/>
  <c r="C1263" s="1"/>
  <c r="C1264" s="1"/>
  <c r="C1265" s="1"/>
  <c r="C1266" s="1"/>
  <c r="C1267" s="1"/>
  <c r="C1268" s="1"/>
  <c r="C1269" s="1"/>
  <c r="C1270" s="1"/>
  <c r="C1271" s="1"/>
  <c r="C1272" s="1"/>
  <c r="C1273" s="1"/>
  <c r="C1274" s="1"/>
  <c r="C1275" s="1"/>
  <c r="C1276" s="1"/>
  <c r="C1277" s="1"/>
  <c r="C1278" s="1"/>
  <c r="C1279" s="1"/>
  <c r="C1280" s="1"/>
  <c r="C1281" s="1"/>
  <c r="C1282" s="1"/>
  <c r="C1283" s="1"/>
  <c r="C1284" s="1"/>
  <c r="C1285" s="1"/>
  <c r="C1286" s="1"/>
  <c r="C1287" s="1"/>
  <c r="C1288" s="1"/>
  <c r="C1289" s="1"/>
  <c r="C1290" s="1"/>
  <c r="C1291" s="1"/>
  <c r="C1292" s="1"/>
  <c r="C1293" s="1"/>
  <c r="C1294" s="1"/>
  <c r="C1295" s="1"/>
  <c r="C1296" s="1"/>
  <c r="C1297" s="1"/>
  <c r="C1298" s="1"/>
  <c r="C1299" s="1"/>
  <c r="C1300" s="1"/>
  <c r="C1301" s="1"/>
  <c r="C1302" s="1"/>
  <c r="C1303" s="1"/>
  <c r="C1304" s="1"/>
  <c r="C1305" s="1"/>
  <c r="C1306" s="1"/>
  <c r="C1307" s="1"/>
  <c r="C1308" s="1"/>
  <c r="C1309" s="1"/>
  <c r="C1310" s="1"/>
  <c r="C1311" s="1"/>
  <c r="C1312" s="1"/>
  <c r="C1313" s="1"/>
  <c r="C1314" s="1"/>
  <c r="C1315" s="1"/>
  <c r="C1316" s="1"/>
  <c r="C1317" s="1"/>
  <c r="C1318" s="1"/>
  <c r="C1319" s="1"/>
  <c r="C1320" s="1"/>
  <c r="C1321" s="1"/>
  <c r="C1322" s="1"/>
  <c r="C1323" s="1"/>
  <c r="C1324" s="1"/>
  <c r="C1325" s="1"/>
  <c r="C1326" s="1"/>
  <c r="C1327" s="1"/>
  <c r="C1328" s="1"/>
  <c r="C1329" s="1"/>
  <c r="C1330" s="1"/>
  <c r="C1331" s="1"/>
  <c r="C1332" s="1"/>
  <c r="C1333" s="1"/>
  <c r="C1334" s="1"/>
  <c r="C1335" s="1"/>
  <c r="C1336" s="1"/>
  <c r="C1337" s="1"/>
  <c r="C1338" s="1"/>
  <c r="C1339" s="1"/>
  <c r="C1340" s="1"/>
  <c r="C1341" s="1"/>
  <c r="C1342" s="1"/>
  <c r="C1343" s="1"/>
  <c r="C1344" s="1"/>
  <c r="C1345" s="1"/>
  <c r="C1346" s="1"/>
  <c r="C1347" s="1"/>
  <c r="C1348" s="1"/>
  <c r="C1349" s="1"/>
  <c r="C1350" s="1"/>
  <c r="C1351" s="1"/>
  <c r="C1352" s="1"/>
  <c r="C1353" s="1"/>
  <c r="C1354" s="1"/>
  <c r="C1355" s="1"/>
  <c r="C1356" s="1"/>
  <c r="C1357" s="1"/>
  <c r="C1358" s="1"/>
  <c r="C1359" s="1"/>
  <c r="C1360" s="1"/>
  <c r="C1361" s="1"/>
  <c r="C1362" s="1"/>
  <c r="C1363" s="1"/>
  <c r="C1364" s="1"/>
  <c r="C1365" s="1"/>
  <c r="C1366" s="1"/>
  <c r="C1367" s="1"/>
  <c r="C1368" s="1"/>
  <c r="C1369" s="1"/>
  <c r="C1370" s="1"/>
  <c r="C1371" s="1"/>
  <c r="C1372" s="1"/>
  <c r="C1373" s="1"/>
  <c r="C1374" s="1"/>
  <c r="C1375" s="1"/>
  <c r="C1376" s="1"/>
  <c r="C1377" s="1"/>
  <c r="C1378" s="1"/>
  <c r="C1379" s="1"/>
  <c r="C1380" s="1"/>
  <c r="C1381" s="1"/>
  <c r="C1382" s="1"/>
  <c r="C1383" s="1"/>
  <c r="C1384" s="1"/>
  <c r="C1385" s="1"/>
  <c r="C1386" s="1"/>
  <c r="C1387" s="1"/>
  <c r="C1388" s="1"/>
  <c r="C1389" s="1"/>
  <c r="C1390" s="1"/>
  <c r="C1391" s="1"/>
  <c r="C1392" s="1"/>
  <c r="C1393" s="1"/>
  <c r="C1394" s="1"/>
  <c r="C1395" s="1"/>
  <c r="C1396" s="1"/>
  <c r="C1397" s="1"/>
  <c r="C1398" s="1"/>
  <c r="C1399" s="1"/>
  <c r="C1400" s="1"/>
  <c r="C1401" s="1"/>
  <c r="C1402" s="1"/>
  <c r="C1403" s="1"/>
  <c r="C1404" s="1"/>
  <c r="C1405" s="1"/>
  <c r="C1406" s="1"/>
  <c r="C1407" s="1"/>
  <c r="C1408" s="1"/>
  <c r="C1409" s="1"/>
  <c r="C1410" s="1"/>
  <c r="C1411" s="1"/>
  <c r="C1412" s="1"/>
  <c r="C1413" s="1"/>
  <c r="C1414" s="1"/>
  <c r="C1415" s="1"/>
  <c r="C1416" s="1"/>
  <c r="C1417" s="1"/>
  <c r="C1418" s="1"/>
  <c r="C1419" s="1"/>
  <c r="C1420" s="1"/>
  <c r="C1421" s="1"/>
  <c r="C1422" s="1"/>
  <c r="C1423" s="1"/>
  <c r="C1424" s="1"/>
  <c r="C1425" s="1"/>
  <c r="C1426" s="1"/>
  <c r="C1427" s="1"/>
  <c r="C1428" s="1"/>
  <c r="C1429" s="1"/>
  <c r="C1430" s="1"/>
  <c r="C1431" s="1"/>
  <c r="C1432" s="1"/>
  <c r="C1433" s="1"/>
  <c r="C1434" s="1"/>
  <c r="C1435" s="1"/>
  <c r="C1436" s="1"/>
  <c r="C1437" s="1"/>
  <c r="C1438" s="1"/>
  <c r="C1439" s="1"/>
  <c r="C1440" s="1"/>
  <c r="C1441" s="1"/>
  <c r="C1442" s="1"/>
  <c r="C1443" s="1"/>
  <c r="C1444" s="1"/>
  <c r="C1445" s="1"/>
  <c r="C1446" s="1"/>
  <c r="C1447" s="1"/>
  <c r="C1448" s="1"/>
  <c r="C1449" s="1"/>
  <c r="C1450" s="1"/>
  <c r="C1451" s="1"/>
  <c r="C1452" s="1"/>
  <c r="C1453" s="1"/>
  <c r="C1454" s="1"/>
  <c r="C1455" s="1"/>
  <c r="C1456" s="1"/>
  <c r="C1457" s="1"/>
  <c r="C1458" s="1"/>
  <c r="C1459" s="1"/>
  <c r="C1460" s="1"/>
  <c r="C1461" s="1"/>
  <c r="C1462" s="1"/>
  <c r="C1463" s="1"/>
  <c r="C1464" s="1"/>
  <c r="C1465" s="1"/>
  <c r="C1466" s="1"/>
  <c r="C1467" s="1"/>
  <c r="C1468" s="1"/>
  <c r="C1469" s="1"/>
  <c r="C1470" s="1"/>
  <c r="C1471" s="1"/>
  <c r="C1472" s="1"/>
  <c r="C1473" s="1"/>
  <c r="C1474" s="1"/>
  <c r="C1475" s="1"/>
  <c r="C1476" s="1"/>
  <c r="C1477" s="1"/>
  <c r="C1478" s="1"/>
  <c r="C1479" s="1"/>
  <c r="C1480" s="1"/>
  <c r="C1481" s="1"/>
  <c r="C1482" s="1"/>
  <c r="C1483" s="1"/>
  <c r="C1484" s="1"/>
  <c r="C1485" s="1"/>
  <c r="C1486" s="1"/>
  <c r="C1487" s="1"/>
  <c r="C1488" s="1"/>
  <c r="C1489" s="1"/>
  <c r="C1490" s="1"/>
  <c r="C1491" s="1"/>
  <c r="C1492" s="1"/>
  <c r="C1493" s="1"/>
  <c r="C1494" s="1"/>
  <c r="C1495" s="1"/>
  <c r="C1496" s="1"/>
  <c r="C1497" s="1"/>
  <c r="C1498" s="1"/>
  <c r="C1499" s="1"/>
  <c r="C1500" s="1"/>
  <c r="C1501" s="1"/>
  <c r="C1502" s="1"/>
  <c r="C1503" s="1"/>
  <c r="C1504" s="1"/>
  <c r="C1505" s="1"/>
  <c r="C1506" s="1"/>
  <c r="C1507" s="1"/>
  <c r="C1508" s="1"/>
  <c r="C1509" s="1"/>
  <c r="C1510" s="1"/>
  <c r="C1511" s="1"/>
  <c r="C1512" s="1"/>
  <c r="C1513" s="1"/>
  <c r="C1514" s="1"/>
  <c r="C1515" s="1"/>
  <c r="C1516" s="1"/>
  <c r="C1517" s="1"/>
  <c r="C1518" s="1"/>
  <c r="C1519" s="1"/>
  <c r="C1520" s="1"/>
  <c r="C1521" s="1"/>
  <c r="C1522" s="1"/>
  <c r="C1523" s="1"/>
  <c r="C1524" s="1"/>
  <c r="C1525" s="1"/>
  <c r="C1526" s="1"/>
  <c r="C1527" s="1"/>
  <c r="C1528" s="1"/>
  <c r="C1529" s="1"/>
  <c r="C1530" s="1"/>
  <c r="C1531" s="1"/>
  <c r="C1532" s="1"/>
  <c r="C1533" s="1"/>
  <c r="C1534" s="1"/>
  <c r="C1535" s="1"/>
  <c r="C1536" s="1"/>
  <c r="C1537" s="1"/>
  <c r="C1538" s="1"/>
  <c r="C1539" s="1"/>
  <c r="C1540" s="1"/>
  <c r="C1541" s="1"/>
  <c r="C1542" s="1"/>
  <c r="C1543" s="1"/>
  <c r="C1544" s="1"/>
  <c r="C1545" s="1"/>
  <c r="C1546" s="1"/>
  <c r="C1547" s="1"/>
  <c r="C1548" s="1"/>
  <c r="C1549" s="1"/>
  <c r="C1550" s="1"/>
  <c r="C1551" s="1"/>
  <c r="C1552" s="1"/>
  <c r="C1553" s="1"/>
  <c r="C1554" s="1"/>
  <c r="C1555" s="1"/>
  <c r="C1556" s="1"/>
  <c r="C1557" s="1"/>
  <c r="C1558" s="1"/>
  <c r="C1559" s="1"/>
  <c r="C1560" s="1"/>
  <c r="C1561" s="1"/>
  <c r="C1562" s="1"/>
  <c r="C1563" s="1"/>
  <c r="C1564" s="1"/>
  <c r="C1565" s="1"/>
  <c r="C1566" s="1"/>
  <c r="C1567" s="1"/>
  <c r="C1568" s="1"/>
  <c r="C1569" s="1"/>
  <c r="C1570" s="1"/>
  <c r="C1571" s="1"/>
  <c r="C1572" s="1"/>
  <c r="C1573" s="1"/>
  <c r="C1574" s="1"/>
  <c r="C1575" s="1"/>
  <c r="C1576" s="1"/>
  <c r="C1577" s="1"/>
  <c r="C1578" s="1"/>
  <c r="C1579" s="1"/>
  <c r="C1580" s="1"/>
  <c r="C1581" s="1"/>
  <c r="C1582" s="1"/>
  <c r="C1583" s="1"/>
  <c r="C1584" s="1"/>
  <c r="C1585" s="1"/>
  <c r="C1586" s="1"/>
  <c r="C1587" s="1"/>
  <c r="C1588" s="1"/>
  <c r="C1589" s="1"/>
  <c r="C1590" s="1"/>
  <c r="C1591" s="1"/>
  <c r="C1592" s="1"/>
  <c r="C1593" s="1"/>
  <c r="C1594" s="1"/>
  <c r="C1595" s="1"/>
  <c r="C1596" s="1"/>
  <c r="C1597" s="1"/>
  <c r="C1598" s="1"/>
  <c r="C1599" s="1"/>
  <c r="C1600" s="1"/>
  <c r="C1601" s="1"/>
  <c r="C1602" s="1"/>
  <c r="C1603" s="1"/>
  <c r="C1604" s="1"/>
  <c r="C1605" s="1"/>
  <c r="C1606" s="1"/>
  <c r="C1607" s="1"/>
  <c r="C1608" s="1"/>
  <c r="C1609" s="1"/>
  <c r="C1610" s="1"/>
  <c r="C1611" s="1"/>
  <c r="C1612" s="1"/>
  <c r="C1613" s="1"/>
  <c r="C1614" s="1"/>
  <c r="C1615" s="1"/>
  <c r="C1616" s="1"/>
  <c r="C1617" s="1"/>
  <c r="C1618" s="1"/>
  <c r="C1619" s="1"/>
  <c r="C1620" s="1"/>
  <c r="C1621" s="1"/>
  <c r="C1622" s="1"/>
  <c r="C1623" s="1"/>
  <c r="C1624" s="1"/>
  <c r="C1625" s="1"/>
  <c r="C1626" s="1"/>
  <c r="C1627" s="1"/>
  <c r="C1628" s="1"/>
  <c r="C1629" s="1"/>
  <c r="C1630" s="1"/>
  <c r="C1631" s="1"/>
  <c r="C1632" s="1"/>
  <c r="C1633" s="1"/>
  <c r="C1634" s="1"/>
  <c r="C1635" s="1"/>
  <c r="C1636" s="1"/>
  <c r="C1637" s="1"/>
  <c r="C1638" s="1"/>
  <c r="C1639" s="1"/>
  <c r="C1640" s="1"/>
  <c r="C1641" s="1"/>
  <c r="C1642" s="1"/>
  <c r="C1643" s="1"/>
  <c r="C1644" s="1"/>
  <c r="C1645" s="1"/>
  <c r="C1646" s="1"/>
  <c r="C1647" s="1"/>
  <c r="C1648" s="1"/>
  <c r="C1649" s="1"/>
  <c r="C1650" s="1"/>
  <c r="C1651" s="1"/>
  <c r="C1652" s="1"/>
  <c r="C1653" s="1"/>
  <c r="C1654" s="1"/>
  <c r="C1655" s="1"/>
  <c r="C1656" s="1"/>
  <c r="C1657" s="1"/>
  <c r="C1658" s="1"/>
  <c r="C1659" s="1"/>
  <c r="C1660" s="1"/>
  <c r="C1661" s="1"/>
  <c r="C1662" s="1"/>
  <c r="C1663" s="1"/>
  <c r="C1664" s="1"/>
  <c r="C1665" s="1"/>
  <c r="C1666" s="1"/>
  <c r="C1667" s="1"/>
  <c r="C1668" s="1"/>
  <c r="C1669" s="1"/>
  <c r="C1670" s="1"/>
  <c r="C1671" s="1"/>
  <c r="C1672" s="1"/>
  <c r="C1673" s="1"/>
  <c r="C1674" s="1"/>
  <c r="C1675" s="1"/>
  <c r="C1676" s="1"/>
  <c r="C1677" s="1"/>
  <c r="C1678" s="1"/>
  <c r="C1679" s="1"/>
  <c r="C1680" s="1"/>
  <c r="C1681" s="1"/>
  <c r="C1682" s="1"/>
  <c r="C1683" s="1"/>
  <c r="C1684" s="1"/>
  <c r="C1685" s="1"/>
  <c r="C1686" s="1"/>
  <c r="C1687" s="1"/>
  <c r="C1688" s="1"/>
  <c r="C1689" s="1"/>
  <c r="C1690" s="1"/>
  <c r="C1691" s="1"/>
  <c r="C1692" s="1"/>
  <c r="C1693" s="1"/>
  <c r="C1694" s="1"/>
  <c r="C1695" s="1"/>
  <c r="C1696" s="1"/>
  <c r="C1697" s="1"/>
  <c r="C1698" s="1"/>
  <c r="C1699" s="1"/>
  <c r="C1700" s="1"/>
  <c r="C1701" s="1"/>
  <c r="C1702" s="1"/>
  <c r="C1703" s="1"/>
  <c r="C1704" s="1"/>
  <c r="C1705" s="1"/>
  <c r="C1706" s="1"/>
  <c r="C1707" s="1"/>
  <c r="C1708" s="1"/>
  <c r="C1709" s="1"/>
  <c r="C1710" s="1"/>
  <c r="C1711" s="1"/>
  <c r="C1712" s="1"/>
  <c r="C1713" s="1"/>
  <c r="C1714" s="1"/>
  <c r="C1715" s="1"/>
  <c r="C1716" s="1"/>
  <c r="C1717" s="1"/>
  <c r="C1718" s="1"/>
  <c r="C1719" s="1"/>
  <c r="C1720" s="1"/>
  <c r="C1721" s="1"/>
  <c r="C1722" s="1"/>
  <c r="C1723" s="1"/>
  <c r="C1724" s="1"/>
  <c r="C1725" s="1"/>
  <c r="C1726" s="1"/>
  <c r="C1727" s="1"/>
  <c r="C1728" s="1"/>
  <c r="C1729" s="1"/>
  <c r="C1730" s="1"/>
  <c r="C1731" s="1"/>
  <c r="C1732" s="1"/>
  <c r="C1733" s="1"/>
  <c r="C1734" s="1"/>
  <c r="C1735" s="1"/>
  <c r="C1736" s="1"/>
  <c r="C1737" s="1"/>
  <c r="C1738" s="1"/>
  <c r="C1739" s="1"/>
  <c r="C1740" s="1"/>
  <c r="C1741" s="1"/>
  <c r="C1742" s="1"/>
  <c r="C1743" s="1"/>
  <c r="C1744" s="1"/>
  <c r="C1745" s="1"/>
  <c r="C1746" s="1"/>
  <c r="C1747" s="1"/>
  <c r="C1748" s="1"/>
  <c r="C1749" s="1"/>
  <c r="C1750" s="1"/>
  <c r="C1751" s="1"/>
  <c r="C1752" s="1"/>
  <c r="C1753" s="1"/>
  <c r="C1754" s="1"/>
  <c r="C1755" s="1"/>
  <c r="C1756" s="1"/>
  <c r="C1757" s="1"/>
  <c r="C1758" s="1"/>
  <c r="C1759" s="1"/>
  <c r="C1760" s="1"/>
  <c r="C1761" s="1"/>
  <c r="C1762" s="1"/>
  <c r="C1763" s="1"/>
  <c r="C1764" s="1"/>
  <c r="C1765" s="1"/>
  <c r="C1766" s="1"/>
  <c r="C1767" s="1"/>
  <c r="C1768" s="1"/>
  <c r="C1769" s="1"/>
  <c r="C1770" s="1"/>
  <c r="C1771" s="1"/>
  <c r="C1772" s="1"/>
  <c r="C1773" s="1"/>
  <c r="C1774" s="1"/>
  <c r="C1775" s="1"/>
  <c r="C1776" s="1"/>
  <c r="C1777" s="1"/>
  <c r="C1778" s="1"/>
  <c r="C1779" s="1"/>
  <c r="C1780" s="1"/>
  <c r="C1781" s="1"/>
  <c r="C1782" s="1"/>
  <c r="C1783" s="1"/>
  <c r="C1784" s="1"/>
  <c r="C1785" s="1"/>
  <c r="C1786" s="1"/>
  <c r="C1787" s="1"/>
  <c r="C1788" s="1"/>
  <c r="C1789" s="1"/>
  <c r="C1790" s="1"/>
  <c r="C1791" s="1"/>
  <c r="C1792" s="1"/>
  <c r="C1793" s="1"/>
  <c r="C1794" s="1"/>
  <c r="C1795" s="1"/>
  <c r="C1796" s="1"/>
  <c r="C1797" s="1"/>
  <c r="C1798" s="1"/>
  <c r="C1799" s="1"/>
  <c r="C1800" s="1"/>
  <c r="C1801" s="1"/>
  <c r="C1802" s="1"/>
  <c r="C1803" s="1"/>
  <c r="C1804" s="1"/>
  <c r="C1805" s="1"/>
  <c r="C1806" s="1"/>
  <c r="C1807" s="1"/>
  <c r="C1808" s="1"/>
  <c r="C1809" s="1"/>
  <c r="C1810" s="1"/>
  <c r="C1811" s="1"/>
  <c r="C1812" s="1"/>
  <c r="C1813" s="1"/>
  <c r="C1814" s="1"/>
  <c r="C1815" s="1"/>
  <c r="C1816" s="1"/>
  <c r="C1817" s="1"/>
  <c r="C1818" s="1"/>
  <c r="C1819" s="1"/>
  <c r="C1820" s="1"/>
  <c r="C1821" s="1"/>
  <c r="C1822" s="1"/>
  <c r="C1823" s="1"/>
  <c r="C1824" s="1"/>
  <c r="C1825" s="1"/>
  <c r="C1826" s="1"/>
  <c r="C1827" s="1"/>
  <c r="C1828" s="1"/>
  <c r="C1829" s="1"/>
  <c r="C1830" s="1"/>
  <c r="C1831" s="1"/>
  <c r="C1832" s="1"/>
  <c r="C1833" s="1"/>
  <c r="C1834" s="1"/>
  <c r="C1835" s="1"/>
  <c r="C1836" s="1"/>
  <c r="C1837" s="1"/>
  <c r="C1838" s="1"/>
  <c r="C1839" s="1"/>
  <c r="C1840" s="1"/>
  <c r="C1841" s="1"/>
  <c r="C1842" s="1"/>
  <c r="C1843" s="1"/>
  <c r="C1844" s="1"/>
  <c r="C1845" s="1"/>
  <c r="C1846" s="1"/>
  <c r="C1847" s="1"/>
  <c r="C1848" s="1"/>
  <c r="C1849" s="1"/>
  <c r="C1850" s="1"/>
  <c r="C1851" s="1"/>
  <c r="C1852" s="1"/>
  <c r="C1853" s="1"/>
  <c r="C1854" s="1"/>
  <c r="C1855" s="1"/>
  <c r="C1856" s="1"/>
  <c r="C1857" s="1"/>
  <c r="C1858" s="1"/>
  <c r="C1859" s="1"/>
  <c r="C1860" s="1"/>
  <c r="C1861" s="1"/>
  <c r="C1862" s="1"/>
  <c r="C1863" s="1"/>
  <c r="C1864" s="1"/>
  <c r="C1865" s="1"/>
  <c r="C1866" s="1"/>
  <c r="C1867" s="1"/>
  <c r="C1868" s="1"/>
  <c r="C1869" s="1"/>
  <c r="C1870" s="1"/>
  <c r="C1871" s="1"/>
  <c r="C1872" s="1"/>
  <c r="C1873" s="1"/>
  <c r="C1874" s="1"/>
  <c r="C1875" s="1"/>
  <c r="C1876" s="1"/>
  <c r="C1877" s="1"/>
  <c r="C1878" s="1"/>
  <c r="C1879" s="1"/>
  <c r="C1880" s="1"/>
  <c r="C1881" s="1"/>
  <c r="C1882" s="1"/>
  <c r="C1883" s="1"/>
  <c r="C1884" s="1"/>
  <c r="C1885" s="1"/>
  <c r="C1886" s="1"/>
  <c r="C1887" s="1"/>
  <c r="C1888" s="1"/>
  <c r="C1889" s="1"/>
  <c r="C1890" s="1"/>
  <c r="C1891" s="1"/>
  <c r="C1892" s="1"/>
  <c r="C1893" s="1"/>
  <c r="C1894" s="1"/>
  <c r="C1895" s="1"/>
  <c r="C1896" s="1"/>
  <c r="C1897" s="1"/>
  <c r="C1898" s="1"/>
  <c r="C1899" s="1"/>
  <c r="C1900" s="1"/>
  <c r="C1901" s="1"/>
  <c r="C1902" s="1"/>
  <c r="C1903" s="1"/>
  <c r="C1904" s="1"/>
  <c r="C1905" s="1"/>
  <c r="C1906" s="1"/>
  <c r="C1907" s="1"/>
  <c r="C1908" s="1"/>
  <c r="C1909" s="1"/>
  <c r="C1910" s="1"/>
  <c r="C1911" s="1"/>
  <c r="C1912" s="1"/>
  <c r="C1913" s="1"/>
  <c r="C1914" s="1"/>
  <c r="C1915" s="1"/>
  <c r="C1916" s="1"/>
  <c r="C1917" s="1"/>
  <c r="C1918" s="1"/>
  <c r="C1919" s="1"/>
  <c r="C1920" s="1"/>
  <c r="C1921" s="1"/>
  <c r="C1922" s="1"/>
  <c r="C1923" s="1"/>
  <c r="C1924" s="1"/>
  <c r="C1925" s="1"/>
  <c r="C1926" s="1"/>
  <c r="C1927" s="1"/>
  <c r="C1928" s="1"/>
  <c r="C1929" s="1"/>
  <c r="C1930" s="1"/>
  <c r="C1931" s="1"/>
  <c r="C1932" s="1"/>
  <c r="C1933" s="1"/>
  <c r="C1934" s="1"/>
  <c r="C1935" s="1"/>
  <c r="C1936" s="1"/>
  <c r="C1937" s="1"/>
  <c r="C1938" s="1"/>
  <c r="C1939" s="1"/>
  <c r="C1940" s="1"/>
  <c r="C1941" s="1"/>
  <c r="C1942" s="1"/>
  <c r="C1943" s="1"/>
  <c r="C1944" s="1"/>
  <c r="C1945" s="1"/>
  <c r="C1946" s="1"/>
  <c r="C1947" s="1"/>
  <c r="C1948" s="1"/>
  <c r="C1949" s="1"/>
  <c r="C1950" s="1"/>
  <c r="C1951" s="1"/>
  <c r="C1952" s="1"/>
  <c r="C1953" s="1"/>
  <c r="C1954" s="1"/>
  <c r="C1955" s="1"/>
  <c r="C1956" s="1"/>
  <c r="C1957" s="1"/>
  <c r="C1958" s="1"/>
  <c r="C1959" s="1"/>
  <c r="C1960" s="1"/>
  <c r="C1961" s="1"/>
  <c r="C1962" s="1"/>
  <c r="C1963" s="1"/>
  <c r="C1964" s="1"/>
  <c r="C1965" s="1"/>
  <c r="C1966" s="1"/>
  <c r="C1967" s="1"/>
  <c r="C1968" s="1"/>
  <c r="C1969" s="1"/>
  <c r="C1970" s="1"/>
  <c r="C1971" s="1"/>
  <c r="C1972" s="1"/>
  <c r="C1973" s="1"/>
  <c r="C1974" s="1"/>
  <c r="C1975" s="1"/>
  <c r="C1976" s="1"/>
  <c r="C1977" s="1"/>
  <c r="C1978" s="1"/>
  <c r="C1979" s="1"/>
  <c r="C1980" s="1"/>
  <c r="C1981" s="1"/>
  <c r="C1982" s="1"/>
  <c r="C1983" s="1"/>
  <c r="C1984" s="1"/>
  <c r="C1985" s="1"/>
  <c r="C1986" s="1"/>
  <c r="C1987" s="1"/>
  <c r="C1988" s="1"/>
  <c r="C1989" s="1"/>
  <c r="C1990" s="1"/>
  <c r="C1991" s="1"/>
  <c r="C1992" s="1"/>
  <c r="C1993" s="1"/>
  <c r="C1994" s="1"/>
  <c r="C1995" s="1"/>
  <c r="C1996" s="1"/>
  <c r="C1997" s="1"/>
  <c r="C1998" s="1"/>
  <c r="C1999" s="1"/>
  <c r="C2000" s="1"/>
  <c r="C2001" s="1"/>
  <c r="C2002" s="1"/>
  <c r="C2003" s="1"/>
  <c r="C2004" s="1"/>
  <c r="C2005" s="1"/>
  <c r="C2006" s="1"/>
  <c r="C2007" s="1"/>
  <c r="C2008" s="1"/>
  <c r="C2009" s="1"/>
  <c r="C2010" s="1"/>
  <c r="C2011" s="1"/>
  <c r="C2012" s="1"/>
  <c r="C2013" s="1"/>
  <c r="C2014" s="1"/>
  <c r="C2015" s="1"/>
  <c r="C2016" s="1"/>
  <c r="C2017" s="1"/>
  <c r="C2018" s="1"/>
  <c r="C2019" s="1"/>
  <c r="C2020" s="1"/>
  <c r="C2021" s="1"/>
  <c r="C2022" s="1"/>
  <c r="C2023" s="1"/>
  <c r="C2024" s="1"/>
  <c r="C2025" s="1"/>
  <c r="C2026" s="1"/>
  <c r="C2027" s="1"/>
  <c r="C2028" s="1"/>
  <c r="C2029" s="1"/>
  <c r="C2030" s="1"/>
  <c r="C2031" s="1"/>
  <c r="C2032" s="1"/>
  <c r="C2033" s="1"/>
  <c r="C2034" s="1"/>
  <c r="C2035" s="1"/>
  <c r="C2036" s="1"/>
  <c r="C2037" s="1"/>
  <c r="C2038" s="1"/>
  <c r="C2039" s="1"/>
  <c r="C2040" s="1"/>
  <c r="C2041" s="1"/>
  <c r="C2042" s="1"/>
  <c r="C2043" s="1"/>
  <c r="C2044" s="1"/>
  <c r="C2045" s="1"/>
  <c r="C2046" s="1"/>
  <c r="C2047" s="1"/>
  <c r="C2048" s="1"/>
  <c r="C2049" s="1"/>
  <c r="C2050" s="1"/>
  <c r="C2051" s="1"/>
  <c r="C2052" s="1"/>
  <c r="C2053" s="1"/>
  <c r="C2054" s="1"/>
  <c r="C2055" s="1"/>
  <c r="C2056" s="1"/>
  <c r="C2057" s="1"/>
  <c r="C2058" s="1"/>
  <c r="C2059" s="1"/>
  <c r="C2060" s="1"/>
  <c r="C2061" s="1"/>
  <c r="C2062" s="1"/>
  <c r="C2063" s="1"/>
  <c r="C2064" s="1"/>
  <c r="C2065" s="1"/>
  <c r="C2066" s="1"/>
  <c r="C2067" s="1"/>
  <c r="C2068" s="1"/>
  <c r="C2069" s="1"/>
  <c r="C2070" s="1"/>
  <c r="C2071" s="1"/>
  <c r="C2072" s="1"/>
  <c r="C2073" s="1"/>
  <c r="C2074" s="1"/>
  <c r="C2075" s="1"/>
  <c r="C2076" s="1"/>
  <c r="C2077" s="1"/>
  <c r="C2078" s="1"/>
  <c r="C2079" s="1"/>
  <c r="C2080" s="1"/>
  <c r="C2081" s="1"/>
  <c r="C2082" s="1"/>
  <c r="C2083" s="1"/>
  <c r="C2084" s="1"/>
  <c r="C2085" s="1"/>
  <c r="C2086" s="1"/>
  <c r="C2087" s="1"/>
  <c r="C2088" s="1"/>
  <c r="C2089" s="1"/>
  <c r="C2090" s="1"/>
  <c r="C2091" s="1"/>
  <c r="C2092" s="1"/>
  <c r="C2093" s="1"/>
  <c r="C2094" s="1"/>
  <c r="C2095" s="1"/>
  <c r="C2096" s="1"/>
  <c r="C2097" s="1"/>
  <c r="C2098" s="1"/>
  <c r="C2099" s="1"/>
  <c r="C2100" s="1"/>
  <c r="C2101" s="1"/>
  <c r="C2102" s="1"/>
  <c r="C2103" s="1"/>
  <c r="C2104" s="1"/>
  <c r="C2105" s="1"/>
  <c r="C2106" s="1"/>
  <c r="C2107" s="1"/>
  <c r="C2108" s="1"/>
  <c r="C2109" s="1"/>
  <c r="C2110" s="1"/>
  <c r="C2111" s="1"/>
  <c r="C2112" s="1"/>
  <c r="C2113" s="1"/>
  <c r="C2114" s="1"/>
  <c r="C2115" s="1"/>
  <c r="C2116" s="1"/>
  <c r="C2117" s="1"/>
  <c r="C2118" s="1"/>
  <c r="C2119" s="1"/>
  <c r="C2120" s="1"/>
  <c r="C2121" s="1"/>
  <c r="C2122" s="1"/>
  <c r="C2123" s="1"/>
  <c r="C2124" s="1"/>
  <c r="C2125" s="1"/>
  <c r="C2126" s="1"/>
  <c r="C2127" s="1"/>
  <c r="C2128" s="1"/>
  <c r="C2129" s="1"/>
  <c r="C2130" s="1"/>
  <c r="C2131" s="1"/>
  <c r="C2132" s="1"/>
  <c r="C2133" s="1"/>
  <c r="C2134" s="1"/>
  <c r="C2135" s="1"/>
  <c r="C2136" s="1"/>
  <c r="C2137" s="1"/>
  <c r="C2138" s="1"/>
  <c r="C2139" s="1"/>
  <c r="C2140" s="1"/>
  <c r="C2141" s="1"/>
  <c r="C2142" s="1"/>
  <c r="C2143" s="1"/>
  <c r="C2144" s="1"/>
  <c r="C2145" s="1"/>
  <c r="C2146" s="1"/>
  <c r="C2147" s="1"/>
  <c r="C2148" s="1"/>
  <c r="C2149" s="1"/>
  <c r="C2150" s="1"/>
  <c r="C2151" s="1"/>
  <c r="C2152" s="1"/>
  <c r="C2153" s="1"/>
  <c r="C2154" s="1"/>
  <c r="C2155" s="1"/>
  <c r="C2156" s="1"/>
  <c r="C2157" s="1"/>
  <c r="C2158" s="1"/>
  <c r="C2159" s="1"/>
  <c r="C2160" s="1"/>
  <c r="C2161" s="1"/>
  <c r="C2162" s="1"/>
  <c r="C2163" s="1"/>
  <c r="C2164" s="1"/>
  <c r="C2165" s="1"/>
  <c r="C2166" s="1"/>
  <c r="C2167" s="1"/>
  <c r="C2168" s="1"/>
  <c r="C2169" s="1"/>
  <c r="C2170" s="1"/>
  <c r="C2171" s="1"/>
  <c r="C2172" s="1"/>
  <c r="C2173" s="1"/>
  <c r="C2174" s="1"/>
  <c r="C2175" s="1"/>
  <c r="C2176" s="1"/>
  <c r="C2177" s="1"/>
  <c r="C2178" s="1"/>
  <c r="C2179" s="1"/>
  <c r="C2180" s="1"/>
  <c r="C2181" s="1"/>
  <c r="C2182" s="1"/>
  <c r="C2183" s="1"/>
  <c r="C2184" s="1"/>
  <c r="C2185" s="1"/>
  <c r="C2186" s="1"/>
  <c r="C2187" s="1"/>
  <c r="C2188" s="1"/>
  <c r="C2189" s="1"/>
  <c r="C2190" s="1"/>
  <c r="C2191" s="1"/>
  <c r="C2192" s="1"/>
  <c r="C2193" s="1"/>
  <c r="C2194" s="1"/>
  <c r="C2195" s="1"/>
  <c r="C2196" s="1"/>
  <c r="C2197" s="1"/>
  <c r="C2198" s="1"/>
  <c r="C2199" s="1"/>
  <c r="C2200" s="1"/>
  <c r="C2201" s="1"/>
  <c r="C2202" s="1"/>
  <c r="C2203" s="1"/>
  <c r="C2204" s="1"/>
  <c r="C2205" s="1"/>
  <c r="C2206" s="1"/>
  <c r="C2207" s="1"/>
  <c r="C2208" s="1"/>
  <c r="C2209" s="1"/>
  <c r="C2210" s="1"/>
  <c r="C2211" s="1"/>
  <c r="C2212" s="1"/>
  <c r="C2213" s="1"/>
  <c r="C2214" s="1"/>
  <c r="C2215" s="1"/>
  <c r="C2216" s="1"/>
  <c r="C2217" s="1"/>
  <c r="C2218" s="1"/>
  <c r="C2219" s="1"/>
  <c r="C2220" s="1"/>
  <c r="C2221" s="1"/>
  <c r="C2222" s="1"/>
  <c r="C2223" s="1"/>
  <c r="C2224" s="1"/>
  <c r="C2225" s="1"/>
  <c r="C2226" s="1"/>
  <c r="C2227" s="1"/>
  <c r="C2228" s="1"/>
  <c r="C2229" s="1"/>
  <c r="C2230" s="1"/>
  <c r="C2231" s="1"/>
  <c r="C2232" s="1"/>
  <c r="C2233" s="1"/>
  <c r="C2234" s="1"/>
  <c r="C2235" s="1"/>
  <c r="C2236" s="1"/>
  <c r="C2237" s="1"/>
  <c r="C2238" s="1"/>
  <c r="C2239" s="1"/>
  <c r="C2240" s="1"/>
  <c r="C2241" s="1"/>
  <c r="C2242" s="1"/>
  <c r="C2243" s="1"/>
  <c r="C2244" s="1"/>
  <c r="C2245" s="1"/>
  <c r="C2246" s="1"/>
  <c r="C2247" s="1"/>
  <c r="C2248" s="1"/>
  <c r="C2249" s="1"/>
  <c r="C2250" s="1"/>
  <c r="C2251" s="1"/>
  <c r="C2252" s="1"/>
  <c r="C2253" s="1"/>
  <c r="C2254" s="1"/>
  <c r="C2255" s="1"/>
  <c r="C2256" s="1"/>
  <c r="C2257" s="1"/>
  <c r="C2258" s="1"/>
  <c r="C2259" s="1"/>
  <c r="C2260" s="1"/>
  <c r="C2261" s="1"/>
  <c r="C2262" s="1"/>
  <c r="C2263" s="1"/>
  <c r="C2264" s="1"/>
  <c r="C2265" s="1"/>
  <c r="C2266" s="1"/>
  <c r="C2267" s="1"/>
  <c r="C2268" s="1"/>
  <c r="C2269" s="1"/>
  <c r="C2270" s="1"/>
  <c r="C2271" s="1"/>
  <c r="C2272" s="1"/>
  <c r="C2273" s="1"/>
  <c r="C2274" s="1"/>
  <c r="C2275" s="1"/>
  <c r="C2276" s="1"/>
  <c r="C2277" s="1"/>
  <c r="C2278" s="1"/>
  <c r="C2279" s="1"/>
  <c r="C2280" s="1"/>
  <c r="C2281" s="1"/>
  <c r="C2282" s="1"/>
  <c r="C2283" s="1"/>
  <c r="C2284" s="1"/>
  <c r="C2285" s="1"/>
  <c r="C2286" s="1"/>
  <c r="C2287" s="1"/>
  <c r="C2288" s="1"/>
  <c r="C2289" s="1"/>
  <c r="C2290" s="1"/>
  <c r="C2291" s="1"/>
  <c r="C2292" s="1"/>
  <c r="C2293" s="1"/>
  <c r="C2294" s="1"/>
  <c r="C2295" s="1"/>
  <c r="C2296" s="1"/>
  <c r="C2297" s="1"/>
  <c r="C2298" s="1"/>
  <c r="C2299" s="1"/>
  <c r="C2300" s="1"/>
  <c r="C2301" s="1"/>
  <c r="C2302" s="1"/>
  <c r="C2303" s="1"/>
  <c r="C2304" s="1"/>
  <c r="C2305" s="1"/>
  <c r="C2306" s="1"/>
  <c r="C2307" s="1"/>
  <c r="C2308" s="1"/>
  <c r="C2309" s="1"/>
  <c r="C2310" s="1"/>
  <c r="C2311" s="1"/>
  <c r="C2312" s="1"/>
  <c r="C2313" s="1"/>
  <c r="C2314" s="1"/>
  <c r="C2315" s="1"/>
  <c r="C2316" s="1"/>
  <c r="C2317" s="1"/>
  <c r="C2318" s="1"/>
  <c r="C2319" s="1"/>
  <c r="C2320" s="1"/>
  <c r="C2321" s="1"/>
  <c r="C2322" s="1"/>
  <c r="C2323" s="1"/>
  <c r="C2324" s="1"/>
  <c r="C2325" s="1"/>
  <c r="C2326" s="1"/>
  <c r="C2327" s="1"/>
  <c r="C2328" s="1"/>
  <c r="C2329" s="1"/>
  <c r="C2330" s="1"/>
  <c r="C2331" s="1"/>
  <c r="C2332" s="1"/>
  <c r="C2333" s="1"/>
  <c r="C2334" s="1"/>
  <c r="C2335" s="1"/>
  <c r="C2336" s="1"/>
  <c r="C2337" s="1"/>
  <c r="C2338" s="1"/>
  <c r="C2339" s="1"/>
  <c r="C2340" s="1"/>
  <c r="C2341" s="1"/>
  <c r="C2342" s="1"/>
  <c r="C2343" s="1"/>
  <c r="C2344" s="1"/>
  <c r="C2345" s="1"/>
  <c r="C2346" s="1"/>
  <c r="C2347" s="1"/>
  <c r="C2348" s="1"/>
  <c r="C2349" s="1"/>
  <c r="C2350" s="1"/>
  <c r="C2351" s="1"/>
  <c r="C2352" s="1"/>
  <c r="C2353" s="1"/>
  <c r="C2354" s="1"/>
  <c r="C2355" s="1"/>
  <c r="C2356" s="1"/>
  <c r="C2357" s="1"/>
  <c r="C2358" s="1"/>
  <c r="C2359" s="1"/>
  <c r="C2360" s="1"/>
  <c r="C2361" s="1"/>
  <c r="C2362" s="1"/>
  <c r="C2363" s="1"/>
  <c r="C2364" s="1"/>
  <c r="C2365" s="1"/>
  <c r="C2366" s="1"/>
  <c r="C2367" s="1"/>
  <c r="C2368" s="1"/>
  <c r="C2369" s="1"/>
  <c r="C2370" s="1"/>
  <c r="C2371" s="1"/>
  <c r="C2372" s="1"/>
  <c r="C2373" s="1"/>
  <c r="C2374" s="1"/>
  <c r="C2375" s="1"/>
  <c r="C2376" s="1"/>
  <c r="C2377" s="1"/>
  <c r="C2378" s="1"/>
  <c r="C2379" s="1"/>
  <c r="C2380" s="1"/>
  <c r="C2381" s="1"/>
  <c r="C2382" s="1"/>
  <c r="C2383" s="1"/>
  <c r="C2384" s="1"/>
  <c r="C2385" s="1"/>
  <c r="C2386" s="1"/>
  <c r="C2387" s="1"/>
  <c r="C2388" s="1"/>
  <c r="C2389" s="1"/>
  <c r="C2390" s="1"/>
  <c r="C2391" s="1"/>
  <c r="C2392" s="1"/>
  <c r="C2393" s="1"/>
  <c r="C2394" s="1"/>
  <c r="C2395" s="1"/>
  <c r="C2396" s="1"/>
  <c r="C2397" s="1"/>
  <c r="C2398" s="1"/>
  <c r="C2399" s="1"/>
  <c r="C2400" s="1"/>
  <c r="C2401" s="1"/>
  <c r="C2402" s="1"/>
  <c r="C2403" s="1"/>
  <c r="C2404" s="1"/>
  <c r="C2405" s="1"/>
  <c r="C2406" s="1"/>
  <c r="C2407" s="1"/>
  <c r="C2408" s="1"/>
  <c r="C2409" s="1"/>
  <c r="C2410" s="1"/>
  <c r="C2411" s="1"/>
  <c r="C2412" s="1"/>
  <c r="C2413" s="1"/>
  <c r="C2414" s="1"/>
  <c r="C2415" s="1"/>
  <c r="C2416" s="1"/>
  <c r="C2417" s="1"/>
  <c r="C2418" s="1"/>
  <c r="C2419" s="1"/>
  <c r="C2420" s="1"/>
  <c r="C2421" s="1"/>
  <c r="C2422" s="1"/>
  <c r="C2423" s="1"/>
  <c r="C2424" s="1"/>
  <c r="C2425" s="1"/>
  <c r="C2426" s="1"/>
  <c r="C2427" s="1"/>
  <c r="C2428" s="1"/>
  <c r="C2429" s="1"/>
  <c r="C2430" s="1"/>
  <c r="C2431" s="1"/>
  <c r="C2432" s="1"/>
  <c r="C2433" s="1"/>
  <c r="C2434" s="1"/>
  <c r="C2435" s="1"/>
  <c r="C2436" s="1"/>
  <c r="C2437" s="1"/>
  <c r="C2438" s="1"/>
  <c r="C2439" s="1"/>
  <c r="C2440" s="1"/>
  <c r="C2441" s="1"/>
  <c r="C2442" s="1"/>
  <c r="C2443" s="1"/>
  <c r="C2444" s="1"/>
  <c r="C2445" s="1"/>
  <c r="C2446" s="1"/>
  <c r="C2447" s="1"/>
  <c r="C2448" s="1"/>
  <c r="C2449" s="1"/>
  <c r="C2450" s="1"/>
  <c r="C2451" s="1"/>
  <c r="C2452" s="1"/>
  <c r="C2453" s="1"/>
  <c r="C2454" s="1"/>
  <c r="C2455" s="1"/>
  <c r="C2456" s="1"/>
  <c r="C2457" s="1"/>
  <c r="C2458" s="1"/>
  <c r="C2459" s="1"/>
  <c r="C2460" s="1"/>
  <c r="C2461" s="1"/>
  <c r="C2462" s="1"/>
  <c r="C2463" s="1"/>
  <c r="C2464" s="1"/>
  <c r="C2465" s="1"/>
  <c r="C2466" s="1"/>
  <c r="C2467" s="1"/>
  <c r="C2468" s="1"/>
  <c r="C2469" s="1"/>
  <c r="C2470" s="1"/>
  <c r="C2471" s="1"/>
  <c r="C2472" s="1"/>
  <c r="C2473" s="1"/>
  <c r="C2474" s="1"/>
  <c r="C2475" s="1"/>
  <c r="C2476" s="1"/>
  <c r="C2477" s="1"/>
  <c r="C2478" s="1"/>
  <c r="C2479" s="1"/>
  <c r="C2480" s="1"/>
  <c r="C2481" s="1"/>
  <c r="C2482" s="1"/>
  <c r="C2483" s="1"/>
  <c r="C2484" s="1"/>
  <c r="C2485" s="1"/>
  <c r="C2486" s="1"/>
  <c r="C2487" s="1"/>
  <c r="C2488" s="1"/>
  <c r="C2489" s="1"/>
  <c r="C2490" s="1"/>
  <c r="C2491" s="1"/>
  <c r="C2492" s="1"/>
  <c r="C2493" s="1"/>
  <c r="C2494" s="1"/>
  <c r="C2495" s="1"/>
  <c r="C2496" s="1"/>
  <c r="C2497" s="1"/>
  <c r="C2498" s="1"/>
  <c r="C2499" s="1"/>
  <c r="C2500" s="1"/>
  <c r="C2501" s="1"/>
  <c r="C2502" s="1"/>
  <c r="C2503" s="1"/>
  <c r="C2504" s="1"/>
  <c r="C2505" s="1"/>
  <c r="C2506" s="1"/>
  <c r="C2507" s="1"/>
  <c r="C2508" s="1"/>
  <c r="C2509" s="1"/>
  <c r="C2510" s="1"/>
  <c r="C2511" s="1"/>
  <c r="C2512" s="1"/>
  <c r="C2513" s="1"/>
  <c r="C2514" s="1"/>
  <c r="C2515" s="1"/>
  <c r="C2516" s="1"/>
  <c r="C2517" s="1"/>
  <c r="C2518" s="1"/>
  <c r="C2519" s="1"/>
  <c r="C2520" s="1"/>
  <c r="C2521" s="1"/>
  <c r="C2522" s="1"/>
  <c r="C2523" s="1"/>
  <c r="C2524" s="1"/>
  <c r="C2525" s="1"/>
  <c r="C2526" s="1"/>
  <c r="C2527" s="1"/>
  <c r="C2528" s="1"/>
  <c r="C2529" s="1"/>
  <c r="C2530" s="1"/>
  <c r="C2531" s="1"/>
  <c r="C2532" s="1"/>
  <c r="C2533" s="1"/>
  <c r="C2534" s="1"/>
  <c r="C2535" s="1"/>
  <c r="C2536" s="1"/>
  <c r="C2537" s="1"/>
  <c r="C2538" s="1"/>
  <c r="C2539" s="1"/>
  <c r="C2540" s="1"/>
  <c r="C2541" s="1"/>
  <c r="C2542" s="1"/>
  <c r="C2543" s="1"/>
  <c r="C2544" s="1"/>
  <c r="C2545" s="1"/>
  <c r="C2546" s="1"/>
  <c r="C2547" s="1"/>
  <c r="C2548" s="1"/>
  <c r="C2549" s="1"/>
  <c r="C2550" s="1"/>
  <c r="C2551" s="1"/>
  <c r="C2552" s="1"/>
  <c r="C2553" s="1"/>
  <c r="C2554" s="1"/>
  <c r="C2555" s="1"/>
  <c r="C2556" s="1"/>
  <c r="C2557" s="1"/>
  <c r="C2558" s="1"/>
  <c r="C2559" s="1"/>
  <c r="C2560" s="1"/>
  <c r="C2561" s="1"/>
  <c r="C2562" s="1"/>
  <c r="C2563" s="1"/>
  <c r="C2564" s="1"/>
  <c r="C2565" s="1"/>
  <c r="C2566" s="1"/>
  <c r="C2567" s="1"/>
  <c r="C2568" s="1"/>
  <c r="C2569" s="1"/>
  <c r="C2570" s="1"/>
  <c r="C2571" s="1"/>
  <c r="C2572" s="1"/>
  <c r="C2573" s="1"/>
  <c r="C2574" s="1"/>
  <c r="C2575" s="1"/>
  <c r="C2576" s="1"/>
  <c r="C2577" s="1"/>
  <c r="C2578" s="1"/>
  <c r="C2579" s="1"/>
  <c r="C2580" s="1"/>
  <c r="C2581" s="1"/>
  <c r="C2582" s="1"/>
  <c r="C2583" s="1"/>
  <c r="C2584" s="1"/>
  <c r="C2585" s="1"/>
  <c r="C2586" s="1"/>
  <c r="C2587" s="1"/>
  <c r="C2588" s="1"/>
  <c r="C2589" s="1"/>
  <c r="C2590" s="1"/>
  <c r="C2591" s="1"/>
  <c r="C2592" s="1"/>
  <c r="C2593" s="1"/>
  <c r="C2594" s="1"/>
  <c r="C2595" s="1"/>
  <c r="C2596" s="1"/>
  <c r="C2597" s="1"/>
  <c r="C2598" s="1"/>
  <c r="C2599" s="1"/>
  <c r="C2600" s="1"/>
  <c r="C2601" s="1"/>
  <c r="C2602" s="1"/>
  <c r="C2603" s="1"/>
  <c r="C2604" s="1"/>
  <c r="C2605" s="1"/>
  <c r="C2606" s="1"/>
  <c r="C2607" s="1"/>
  <c r="C2608" s="1"/>
  <c r="C2609" s="1"/>
  <c r="C2610" s="1"/>
  <c r="C2611" s="1"/>
  <c r="C2612" s="1"/>
  <c r="C2613" s="1"/>
  <c r="C2614" s="1"/>
  <c r="C2615" s="1"/>
  <c r="C2616" s="1"/>
  <c r="C2617" s="1"/>
  <c r="C2618" s="1"/>
  <c r="C2619" s="1"/>
  <c r="C2620" s="1"/>
  <c r="C2621" s="1"/>
  <c r="C2622" s="1"/>
  <c r="C2623" s="1"/>
  <c r="C2624" s="1"/>
  <c r="C2625" s="1"/>
  <c r="C2626" s="1"/>
  <c r="C2627" s="1"/>
  <c r="C2628" s="1"/>
  <c r="C2629" s="1"/>
  <c r="C2630" s="1"/>
  <c r="C2631" s="1"/>
  <c r="C2632" s="1"/>
  <c r="C2633" s="1"/>
  <c r="C2634" s="1"/>
  <c r="C2635" s="1"/>
  <c r="C2636" s="1"/>
  <c r="C2637" s="1"/>
  <c r="C2638" s="1"/>
  <c r="C2639" s="1"/>
  <c r="C2640" s="1"/>
  <c r="C2641" s="1"/>
  <c r="C2642" s="1"/>
  <c r="C2643" s="1"/>
  <c r="C2644" s="1"/>
  <c r="C2645" s="1"/>
  <c r="C2646" s="1"/>
  <c r="C2647" s="1"/>
  <c r="C2648" s="1"/>
  <c r="C2649" s="1"/>
  <c r="C2650" s="1"/>
  <c r="C2651" s="1"/>
  <c r="C2652" s="1"/>
  <c r="C2653" s="1"/>
  <c r="C2654" s="1"/>
  <c r="C2655" s="1"/>
  <c r="C2656" s="1"/>
  <c r="C2657" s="1"/>
  <c r="C2658" s="1"/>
  <c r="C2659" s="1"/>
  <c r="C2660" s="1"/>
  <c r="C2661" s="1"/>
  <c r="C2662" s="1"/>
  <c r="C2663" s="1"/>
  <c r="C2664" s="1"/>
  <c r="C2665" s="1"/>
  <c r="C2666" s="1"/>
  <c r="C2667" s="1"/>
  <c r="C2668" s="1"/>
  <c r="C2669" s="1"/>
  <c r="C2670" s="1"/>
  <c r="C2671" s="1"/>
  <c r="C2672" s="1"/>
  <c r="C2673" s="1"/>
  <c r="C2674" s="1"/>
  <c r="C2675" s="1"/>
  <c r="C2676" s="1"/>
  <c r="C2677" s="1"/>
  <c r="C2678" s="1"/>
  <c r="C2679" s="1"/>
  <c r="C2680" s="1"/>
  <c r="C2681" s="1"/>
  <c r="C2682" s="1"/>
  <c r="C2683" s="1"/>
  <c r="C2684" s="1"/>
  <c r="C2685" s="1"/>
  <c r="C2686" s="1"/>
  <c r="C2687" s="1"/>
  <c r="C2688" s="1"/>
  <c r="C2689" s="1"/>
  <c r="C2690" s="1"/>
  <c r="C2691" s="1"/>
  <c r="C2692" s="1"/>
  <c r="C2693" s="1"/>
  <c r="C2694" s="1"/>
  <c r="C2695" s="1"/>
  <c r="C2696" s="1"/>
  <c r="C2697" s="1"/>
  <c r="C2698" s="1"/>
  <c r="C2699" s="1"/>
  <c r="C2700" s="1"/>
  <c r="C2701" s="1"/>
  <c r="C2702" s="1"/>
  <c r="C2703" s="1"/>
  <c r="C2704" s="1"/>
  <c r="C2705" s="1"/>
  <c r="C2706" s="1"/>
  <c r="C2707" s="1"/>
  <c r="C2708" s="1"/>
  <c r="C2709" s="1"/>
  <c r="C2710" s="1"/>
  <c r="C2711" s="1"/>
  <c r="C2712" s="1"/>
  <c r="C2713" s="1"/>
  <c r="C2714" s="1"/>
  <c r="C2715" s="1"/>
  <c r="C2716" s="1"/>
  <c r="C2717" s="1"/>
  <c r="C2718" s="1"/>
  <c r="C2719" s="1"/>
  <c r="C2720" s="1"/>
  <c r="C2721" s="1"/>
  <c r="C2722" s="1"/>
  <c r="C2723" s="1"/>
  <c r="C2724" s="1"/>
  <c r="C2725" s="1"/>
  <c r="C2726" s="1"/>
  <c r="C2727" s="1"/>
  <c r="C2728" s="1"/>
  <c r="C2729" s="1"/>
  <c r="C2730" s="1"/>
  <c r="C2731" s="1"/>
  <c r="C2732" s="1"/>
  <c r="C2733" s="1"/>
  <c r="C2734" s="1"/>
  <c r="C2735" s="1"/>
  <c r="C2736" s="1"/>
  <c r="C2737" s="1"/>
  <c r="C2738" s="1"/>
  <c r="C2739" s="1"/>
  <c r="C2740" s="1"/>
  <c r="C2741" s="1"/>
  <c r="C2742" s="1"/>
  <c r="C2743" s="1"/>
  <c r="C2744" s="1"/>
  <c r="C2745" s="1"/>
  <c r="C2746" s="1"/>
  <c r="C2747" s="1"/>
  <c r="C2748" s="1"/>
  <c r="C2749" s="1"/>
  <c r="C2750" s="1"/>
  <c r="C2751" s="1"/>
  <c r="C2752" s="1"/>
  <c r="C2753" s="1"/>
  <c r="C2754" s="1"/>
  <c r="C2755" s="1"/>
  <c r="C2756" s="1"/>
  <c r="C2757" s="1"/>
  <c r="C2758" s="1"/>
  <c r="C2759" s="1"/>
  <c r="C2760" s="1"/>
  <c r="C2761" s="1"/>
  <c r="C2762" s="1"/>
  <c r="C2763" s="1"/>
  <c r="C2764" s="1"/>
  <c r="C2765" s="1"/>
  <c r="C2766" s="1"/>
  <c r="C2767" s="1"/>
  <c r="C2768" s="1"/>
  <c r="C2769" s="1"/>
  <c r="C2770" s="1"/>
  <c r="C2771" s="1"/>
  <c r="C2772" s="1"/>
  <c r="C2773" s="1"/>
  <c r="C2774" s="1"/>
  <c r="C2775" s="1"/>
  <c r="C2776" s="1"/>
  <c r="C2777" s="1"/>
  <c r="C2778" s="1"/>
  <c r="C2779" s="1"/>
  <c r="C2780" s="1"/>
  <c r="C2781" s="1"/>
  <c r="C2782" s="1"/>
  <c r="C2783" s="1"/>
  <c r="C2784" s="1"/>
  <c r="C2785" s="1"/>
  <c r="C2786" s="1"/>
  <c r="C2787" s="1"/>
  <c r="C2788" s="1"/>
  <c r="C2789" s="1"/>
  <c r="C2790" s="1"/>
  <c r="C2791" s="1"/>
  <c r="C2792" s="1"/>
  <c r="C2793" s="1"/>
  <c r="C2794" s="1"/>
  <c r="C2795" s="1"/>
  <c r="C2796" s="1"/>
  <c r="C2797" s="1"/>
  <c r="C2798" s="1"/>
  <c r="C2799" s="1"/>
  <c r="C2800" s="1"/>
  <c r="C2801" s="1"/>
  <c r="C2802" s="1"/>
  <c r="C2803" s="1"/>
  <c r="C2804" s="1"/>
  <c r="C2805" s="1"/>
  <c r="C2806" s="1"/>
  <c r="C2807" s="1"/>
  <c r="C2808" s="1"/>
  <c r="C2809" s="1"/>
  <c r="C2810" s="1"/>
  <c r="C2811" s="1"/>
  <c r="C2812" s="1"/>
  <c r="C2813" s="1"/>
  <c r="C2814" s="1"/>
  <c r="C2815" s="1"/>
  <c r="C2816" s="1"/>
  <c r="C2817" s="1"/>
  <c r="C2818" s="1"/>
  <c r="C2819" s="1"/>
  <c r="C2820" s="1"/>
  <c r="C2821" s="1"/>
  <c r="C2822" s="1"/>
  <c r="C2823" s="1"/>
  <c r="C2824" s="1"/>
  <c r="C2825" s="1"/>
  <c r="C2826" s="1"/>
  <c r="C2827" s="1"/>
  <c r="C2828" s="1"/>
  <c r="C2829" s="1"/>
  <c r="C2830" s="1"/>
  <c r="C2831" s="1"/>
  <c r="C2832" s="1"/>
  <c r="C2833" s="1"/>
  <c r="C2834" s="1"/>
  <c r="C2835" s="1"/>
  <c r="C2836" s="1"/>
  <c r="C2837" s="1"/>
  <c r="C2838" s="1"/>
  <c r="C2839" s="1"/>
  <c r="C2840" s="1"/>
  <c r="C2841" s="1"/>
  <c r="C2842" s="1"/>
  <c r="C2843" s="1"/>
  <c r="C2844" s="1"/>
  <c r="C2845" s="1"/>
  <c r="C2846" s="1"/>
  <c r="C2847" s="1"/>
  <c r="C2848" s="1"/>
  <c r="C2849" s="1"/>
  <c r="C2850" s="1"/>
  <c r="C2851" s="1"/>
  <c r="C2852" s="1"/>
  <c r="C2853" s="1"/>
  <c r="C2854" s="1"/>
  <c r="C2855" s="1"/>
  <c r="C2856" s="1"/>
  <c r="C2857" s="1"/>
  <c r="C2858" s="1"/>
  <c r="C2859" s="1"/>
  <c r="C2860" s="1"/>
  <c r="C2861" s="1"/>
  <c r="C2862" s="1"/>
  <c r="C2863" s="1"/>
  <c r="C2864" s="1"/>
  <c r="C2865" s="1"/>
  <c r="C2866" s="1"/>
  <c r="C2867" s="1"/>
  <c r="C2868" s="1"/>
  <c r="C2869" s="1"/>
  <c r="C2870" s="1"/>
  <c r="C2871" s="1"/>
  <c r="C2872" s="1"/>
  <c r="C2873" s="1"/>
  <c r="C2874" s="1"/>
  <c r="C2875" s="1"/>
  <c r="C2876" s="1"/>
  <c r="C2877" s="1"/>
  <c r="C2878" s="1"/>
  <c r="C2879" s="1"/>
  <c r="C2880" s="1"/>
  <c r="C2881" s="1"/>
  <c r="C2882" s="1"/>
  <c r="C2883" s="1"/>
  <c r="C2884" s="1"/>
  <c r="C2885" s="1"/>
  <c r="C2886" s="1"/>
  <c r="C2887" s="1"/>
  <c r="C2888" s="1"/>
  <c r="C2889" s="1"/>
  <c r="C2890" s="1"/>
  <c r="C2891" s="1"/>
  <c r="C2892" s="1"/>
  <c r="C2893" s="1"/>
  <c r="C2894" s="1"/>
  <c r="C2895" s="1"/>
  <c r="C2896" s="1"/>
  <c r="C2897" s="1"/>
  <c r="C2898" s="1"/>
  <c r="C2899" s="1"/>
  <c r="C2900" s="1"/>
  <c r="C2901" s="1"/>
  <c r="C2902" s="1"/>
  <c r="C2903" s="1"/>
  <c r="C2904" s="1"/>
  <c r="C2905" s="1"/>
  <c r="C2906" s="1"/>
  <c r="C2907" s="1"/>
  <c r="C2908" s="1"/>
  <c r="C2909" s="1"/>
  <c r="C2910" s="1"/>
  <c r="C2911" s="1"/>
  <c r="C2912" s="1"/>
  <c r="C2913" s="1"/>
  <c r="C2914" s="1"/>
  <c r="C2915" s="1"/>
  <c r="C2916" s="1"/>
  <c r="C2917" s="1"/>
  <c r="C2918" s="1"/>
  <c r="C2919" s="1"/>
  <c r="C2920" s="1"/>
  <c r="C2921" s="1"/>
  <c r="C2922" s="1"/>
  <c r="C2923" s="1"/>
  <c r="C2924" s="1"/>
  <c r="C2925" s="1"/>
  <c r="C2926" s="1"/>
  <c r="C2927" s="1"/>
  <c r="C2928" s="1"/>
  <c r="C2929" s="1"/>
  <c r="C2930" s="1"/>
  <c r="C2931" s="1"/>
  <c r="C2932" s="1"/>
  <c r="C2933" s="1"/>
  <c r="C2934" s="1"/>
  <c r="C2935" s="1"/>
  <c r="C2936" s="1"/>
  <c r="C2937" s="1"/>
  <c r="C2938" s="1"/>
  <c r="C2939" s="1"/>
  <c r="C2940" s="1"/>
  <c r="C2941" s="1"/>
  <c r="C2942" s="1"/>
  <c r="C2943" s="1"/>
  <c r="C2944" s="1"/>
  <c r="C2945" s="1"/>
  <c r="C2946" s="1"/>
  <c r="C2947" s="1"/>
  <c r="C2948" s="1"/>
  <c r="C2949" s="1"/>
  <c r="C2950" s="1"/>
  <c r="C2951" s="1"/>
  <c r="C2952" s="1"/>
  <c r="C2953" s="1"/>
  <c r="C2954" s="1"/>
  <c r="C2955" s="1"/>
  <c r="C2956" s="1"/>
  <c r="C2957" s="1"/>
  <c r="C2958" s="1"/>
  <c r="C2959" s="1"/>
  <c r="C2960" s="1"/>
  <c r="C2961" s="1"/>
  <c r="C2962" s="1"/>
  <c r="C2963" s="1"/>
  <c r="C2964" s="1"/>
  <c r="C2965" s="1"/>
  <c r="C2966" s="1"/>
  <c r="C2967" s="1"/>
  <c r="C2968" s="1"/>
  <c r="C2969" s="1"/>
  <c r="C2970" s="1"/>
  <c r="C2971" s="1"/>
  <c r="C2972" s="1"/>
  <c r="C2973" s="1"/>
  <c r="C2974" s="1"/>
  <c r="C2975" s="1"/>
  <c r="C2976" s="1"/>
  <c r="C2977" s="1"/>
  <c r="C2978" s="1"/>
  <c r="C2979" s="1"/>
  <c r="C2980" s="1"/>
  <c r="C2981" s="1"/>
  <c r="C2982" s="1"/>
  <c r="C2983" s="1"/>
  <c r="C2984" s="1"/>
  <c r="C2985" s="1"/>
  <c r="C2986" s="1"/>
  <c r="C2987" s="1"/>
  <c r="C2988" s="1"/>
  <c r="C2989" s="1"/>
  <c r="C2990" s="1"/>
  <c r="C2991" s="1"/>
  <c r="C2992" s="1"/>
  <c r="C2993" s="1"/>
  <c r="C2994" s="1"/>
  <c r="C2995" s="1"/>
  <c r="C2996" s="1"/>
  <c r="C2997" s="1"/>
  <c r="C2998" s="1"/>
  <c r="C2999" s="1"/>
  <c r="C3000" s="1"/>
  <c r="C3001" s="1"/>
  <c r="C3002" s="1"/>
  <c r="C3003" s="1"/>
  <c r="C3004" s="1"/>
  <c r="C3005" s="1"/>
  <c r="C3006" s="1"/>
  <c r="C3007" s="1"/>
  <c r="C3008" s="1"/>
  <c r="C3009" s="1"/>
  <c r="C3010" s="1"/>
  <c r="C3011" s="1"/>
  <c r="C3012" s="1"/>
  <c r="C3013" s="1"/>
  <c r="C3014" s="1"/>
  <c r="C3015" s="1"/>
  <c r="C3016" s="1"/>
  <c r="C3017" s="1"/>
  <c r="C3018" s="1"/>
  <c r="C3019" s="1"/>
  <c r="C3020" s="1"/>
  <c r="C3021" s="1"/>
  <c r="C3022" s="1"/>
  <c r="C3023" s="1"/>
  <c r="C3024" s="1"/>
  <c r="C3025" s="1"/>
  <c r="C3026" s="1"/>
  <c r="C3027" s="1"/>
  <c r="C3028" s="1"/>
  <c r="C3029" s="1"/>
  <c r="C3030" s="1"/>
  <c r="C3031" s="1"/>
  <c r="C3032" s="1"/>
  <c r="C3033" s="1"/>
  <c r="C3034" s="1"/>
  <c r="C3035" s="1"/>
  <c r="C3036" s="1"/>
  <c r="C3037" s="1"/>
  <c r="C3038" s="1"/>
  <c r="C3039" s="1"/>
  <c r="C3040" s="1"/>
  <c r="C3041" s="1"/>
  <c r="C3042" s="1"/>
  <c r="C3043" s="1"/>
  <c r="C3044" s="1"/>
  <c r="C3045" s="1"/>
  <c r="C3046" s="1"/>
  <c r="C3047" s="1"/>
  <c r="C3048" s="1"/>
  <c r="C3049" s="1"/>
  <c r="C3050" s="1"/>
  <c r="C3051" s="1"/>
  <c r="C3052" s="1"/>
  <c r="C3053" s="1"/>
  <c r="C3054" s="1"/>
  <c r="C3055" s="1"/>
  <c r="C3056" s="1"/>
  <c r="C3057" s="1"/>
  <c r="C3058" s="1"/>
  <c r="C3059" s="1"/>
  <c r="C3060" s="1"/>
  <c r="C3061" s="1"/>
  <c r="C3062" s="1"/>
  <c r="C3063" s="1"/>
  <c r="C3064" s="1"/>
  <c r="C3065" s="1"/>
  <c r="C3066" s="1"/>
  <c r="C3067" s="1"/>
  <c r="C3068" s="1"/>
  <c r="C3069" s="1"/>
  <c r="C3070" s="1"/>
  <c r="C3071" s="1"/>
  <c r="C3072" s="1"/>
  <c r="C3073" s="1"/>
  <c r="C3074" s="1"/>
  <c r="C3075" s="1"/>
  <c r="C3076" s="1"/>
  <c r="C3077" s="1"/>
  <c r="C3078" s="1"/>
  <c r="C3079" s="1"/>
  <c r="C3080" s="1"/>
  <c r="C3081" s="1"/>
  <c r="C3082" s="1"/>
  <c r="C3083" s="1"/>
  <c r="C3084" s="1"/>
  <c r="C3085" s="1"/>
  <c r="C3086" s="1"/>
  <c r="C3087" s="1"/>
  <c r="C3088" s="1"/>
  <c r="C3089" s="1"/>
  <c r="C3090" s="1"/>
  <c r="C3091" s="1"/>
  <c r="C3092" s="1"/>
  <c r="C3093" s="1"/>
  <c r="C3094" s="1"/>
  <c r="C3095" s="1"/>
  <c r="C3096" s="1"/>
  <c r="C3097" s="1"/>
  <c r="C3098" s="1"/>
  <c r="C3099" s="1"/>
  <c r="C3100" s="1"/>
  <c r="C3101" s="1"/>
  <c r="C3102" s="1"/>
  <c r="C3103" s="1"/>
  <c r="C3104" s="1"/>
  <c r="C3105" s="1"/>
  <c r="C3106" s="1"/>
  <c r="C3107" s="1"/>
  <c r="C3108" s="1"/>
  <c r="C3109" s="1"/>
  <c r="C3110" s="1"/>
  <c r="C3111" s="1"/>
  <c r="C3112" s="1"/>
  <c r="C3113" s="1"/>
  <c r="C3114" s="1"/>
  <c r="C3115" s="1"/>
  <c r="C3116" s="1"/>
  <c r="C3117" s="1"/>
  <c r="C3118" s="1"/>
  <c r="C3119" s="1"/>
  <c r="C3120" s="1"/>
  <c r="C3121" s="1"/>
  <c r="C3122" s="1"/>
  <c r="C3123" s="1"/>
  <c r="C3124" s="1"/>
  <c r="C3125" s="1"/>
  <c r="C3126" s="1"/>
  <c r="C3127" s="1"/>
  <c r="C3128" s="1"/>
  <c r="C3129" s="1"/>
  <c r="C3130" s="1"/>
  <c r="C3131" s="1"/>
  <c r="C3132" s="1"/>
  <c r="C3133" s="1"/>
  <c r="C3134" s="1"/>
  <c r="C3135" s="1"/>
  <c r="C3136" s="1"/>
  <c r="C3137" s="1"/>
  <c r="C3138" s="1"/>
  <c r="C3139" s="1"/>
  <c r="C3140" s="1"/>
  <c r="C3141" s="1"/>
  <c r="C3142" s="1"/>
  <c r="C3143" s="1"/>
  <c r="C3144" s="1"/>
  <c r="C3145" s="1"/>
  <c r="C3146" s="1"/>
  <c r="C3147" s="1"/>
  <c r="C3148" s="1"/>
  <c r="C3149" s="1"/>
  <c r="C3150" s="1"/>
  <c r="C3151" s="1"/>
  <c r="C3152" s="1"/>
  <c r="C3153" s="1"/>
  <c r="C3154" s="1"/>
  <c r="C3155" s="1"/>
  <c r="C3156" s="1"/>
  <c r="C3157" s="1"/>
  <c r="C3158" s="1"/>
  <c r="C3159" s="1"/>
  <c r="C3160" s="1"/>
  <c r="C3161" s="1"/>
  <c r="C3162" s="1"/>
  <c r="C3163" s="1"/>
  <c r="C3164" s="1"/>
  <c r="C3165" s="1"/>
  <c r="C3166" s="1"/>
  <c r="C3167" s="1"/>
  <c r="C3168" s="1"/>
  <c r="C3169" s="1"/>
  <c r="C3170" s="1"/>
  <c r="C3171" s="1"/>
  <c r="C3172" s="1"/>
  <c r="C3173" s="1"/>
  <c r="C3174" s="1"/>
  <c r="C3175" s="1"/>
  <c r="C3176" s="1"/>
  <c r="C3177" s="1"/>
  <c r="C3178" s="1"/>
  <c r="C3179" s="1"/>
  <c r="C3180" s="1"/>
  <c r="C3181" s="1"/>
  <c r="C3182" s="1"/>
  <c r="C3183" s="1"/>
  <c r="C3184" s="1"/>
  <c r="C3185" s="1"/>
  <c r="C3186" s="1"/>
  <c r="C3187" s="1"/>
  <c r="C3188" s="1"/>
  <c r="C3189" s="1"/>
  <c r="C3190" s="1"/>
  <c r="C3191" s="1"/>
  <c r="C3192" s="1"/>
  <c r="C3193" s="1"/>
  <c r="C3194" s="1"/>
  <c r="C3195" s="1"/>
  <c r="C3196" s="1"/>
  <c r="C3197" s="1"/>
  <c r="C3198" s="1"/>
  <c r="C3199" s="1"/>
  <c r="C3200" s="1"/>
  <c r="C3201" s="1"/>
  <c r="C3202" s="1"/>
  <c r="C3203" s="1"/>
  <c r="C3204" s="1"/>
  <c r="C3205" s="1"/>
  <c r="C3206" s="1"/>
  <c r="C3207" s="1"/>
  <c r="C3208" s="1"/>
  <c r="C3209" s="1"/>
  <c r="C3210" s="1"/>
  <c r="C3211" s="1"/>
  <c r="C3212" s="1"/>
  <c r="C3213" s="1"/>
  <c r="C3214" s="1"/>
  <c r="C3215" s="1"/>
  <c r="C3216" s="1"/>
  <c r="C3217" s="1"/>
  <c r="C3218" s="1"/>
  <c r="C3219" s="1"/>
  <c r="C3220" s="1"/>
  <c r="C3221" s="1"/>
  <c r="C3222" s="1"/>
  <c r="C3223" s="1"/>
  <c r="C3224" s="1"/>
  <c r="C3225" s="1"/>
  <c r="C3226" s="1"/>
  <c r="C3227" s="1"/>
  <c r="C3228" s="1"/>
  <c r="C3229" s="1"/>
  <c r="C3230" s="1"/>
  <c r="C3231" s="1"/>
  <c r="C3232" s="1"/>
  <c r="C3233" s="1"/>
  <c r="C3234" s="1"/>
  <c r="C3235" s="1"/>
  <c r="C3236" s="1"/>
  <c r="C3237" s="1"/>
  <c r="C3238" s="1"/>
  <c r="C3239" s="1"/>
  <c r="C3240" s="1"/>
  <c r="C3241" s="1"/>
  <c r="C3242" s="1"/>
  <c r="C3243" s="1"/>
  <c r="C3244" s="1"/>
  <c r="C3245" s="1"/>
  <c r="C3246" s="1"/>
  <c r="C3247" s="1"/>
  <c r="C3248" s="1"/>
  <c r="C3249" s="1"/>
  <c r="C3250" s="1"/>
  <c r="C3251" s="1"/>
  <c r="C3252" s="1"/>
  <c r="C3253" s="1"/>
  <c r="C3254" s="1"/>
  <c r="C3255" s="1"/>
  <c r="C3256" s="1"/>
  <c r="C3257" s="1"/>
  <c r="C3258" s="1"/>
  <c r="C3259" s="1"/>
  <c r="C3260" s="1"/>
  <c r="C3261" s="1"/>
  <c r="C3262" s="1"/>
  <c r="C3263" s="1"/>
  <c r="C3264" s="1"/>
  <c r="C3265" s="1"/>
  <c r="C3266" s="1"/>
  <c r="C3267" s="1"/>
  <c r="C3268" s="1"/>
  <c r="C3269" s="1"/>
  <c r="C3270" s="1"/>
  <c r="C3271" s="1"/>
  <c r="C3272" s="1"/>
  <c r="C3273" s="1"/>
  <c r="C3274" s="1"/>
  <c r="C3275" s="1"/>
  <c r="C3276" s="1"/>
  <c r="C3277" s="1"/>
  <c r="C3278" s="1"/>
  <c r="C3279" s="1"/>
  <c r="C3280" s="1"/>
  <c r="C3281" s="1"/>
  <c r="C3282" s="1"/>
  <c r="C3283" s="1"/>
  <c r="C3284" s="1"/>
  <c r="C3285" s="1"/>
  <c r="C3286" s="1"/>
  <c r="C3287" s="1"/>
  <c r="C3288" s="1"/>
  <c r="C3289" s="1"/>
  <c r="C3290" s="1"/>
  <c r="C3291" s="1"/>
  <c r="C3292" s="1"/>
  <c r="C3293" s="1"/>
  <c r="C3294" s="1"/>
  <c r="C3295" s="1"/>
  <c r="C3296" s="1"/>
  <c r="C3297" s="1"/>
  <c r="C3298" s="1"/>
  <c r="C3299" s="1"/>
  <c r="C3300" s="1"/>
  <c r="C3301" s="1"/>
  <c r="C3302" s="1"/>
  <c r="C3303" s="1"/>
  <c r="C3304" s="1"/>
  <c r="C3305" s="1"/>
  <c r="C3306" s="1"/>
  <c r="C3307" s="1"/>
  <c r="C3308" s="1"/>
  <c r="C3309" s="1"/>
  <c r="C3310" s="1"/>
  <c r="C3311" s="1"/>
  <c r="C3312" s="1"/>
  <c r="C3313" s="1"/>
  <c r="C3314" s="1"/>
  <c r="C3315" s="1"/>
  <c r="C3316" s="1"/>
  <c r="C3317" s="1"/>
  <c r="C3318" s="1"/>
  <c r="C3319" s="1"/>
  <c r="C3320" s="1"/>
  <c r="C3321" s="1"/>
  <c r="C3322" s="1"/>
  <c r="C3323" s="1"/>
  <c r="C3324" s="1"/>
  <c r="C3325" s="1"/>
  <c r="C3326" s="1"/>
  <c r="C3327" s="1"/>
  <c r="C3328" s="1"/>
  <c r="C3329" s="1"/>
  <c r="C3330" s="1"/>
  <c r="C3331" s="1"/>
  <c r="C3332" s="1"/>
  <c r="C3333" s="1"/>
  <c r="C3334" s="1"/>
  <c r="C3335" s="1"/>
  <c r="C3336" s="1"/>
  <c r="C3337" s="1"/>
  <c r="C3338" s="1"/>
  <c r="C3339" s="1"/>
  <c r="C3340" s="1"/>
  <c r="C3341" s="1"/>
  <c r="C3342" s="1"/>
  <c r="C3343" s="1"/>
  <c r="C3344" s="1"/>
  <c r="C3345" s="1"/>
  <c r="C3346" s="1"/>
  <c r="C3347" s="1"/>
  <c r="C3348" s="1"/>
  <c r="C3349" s="1"/>
  <c r="C3350" s="1"/>
  <c r="C3351" s="1"/>
  <c r="C3352" s="1"/>
  <c r="C3353" s="1"/>
  <c r="C3354" s="1"/>
  <c r="C3355" s="1"/>
  <c r="C3356" s="1"/>
  <c r="C3357" s="1"/>
  <c r="C3358" s="1"/>
  <c r="C3359" s="1"/>
  <c r="C3360" s="1"/>
  <c r="C3361" s="1"/>
  <c r="C3362" s="1"/>
  <c r="C3363" s="1"/>
  <c r="C3364" s="1"/>
  <c r="C3365" s="1"/>
  <c r="C3366" s="1"/>
  <c r="C3367" s="1"/>
  <c r="C3368" s="1"/>
  <c r="C3369" s="1"/>
  <c r="C3370" s="1"/>
  <c r="C3371" s="1"/>
  <c r="C3372" s="1"/>
  <c r="C3373" s="1"/>
  <c r="C3374" s="1"/>
  <c r="C3375" s="1"/>
  <c r="C3376" s="1"/>
  <c r="C3377" s="1"/>
  <c r="C3378" s="1"/>
  <c r="C3379" s="1"/>
  <c r="C3380" s="1"/>
  <c r="C3381" s="1"/>
  <c r="C3382" s="1"/>
  <c r="C3383" s="1"/>
  <c r="C3384" s="1"/>
  <c r="C3385" s="1"/>
  <c r="C3386" s="1"/>
  <c r="C3387" s="1"/>
  <c r="C3388" s="1"/>
  <c r="C3389" s="1"/>
  <c r="C3390" s="1"/>
  <c r="C3391" s="1"/>
  <c r="C3392" s="1"/>
  <c r="C3393" s="1"/>
  <c r="C3394" s="1"/>
  <c r="C3395" s="1"/>
  <c r="C3396" s="1"/>
  <c r="C3397" s="1"/>
  <c r="C3398" s="1"/>
  <c r="C3399" s="1"/>
  <c r="C3400" s="1"/>
  <c r="C3401" s="1"/>
  <c r="C3402" s="1"/>
  <c r="C3403" s="1"/>
  <c r="C3404" s="1"/>
  <c r="C3405" s="1"/>
  <c r="C3406" s="1"/>
  <c r="C3407" s="1"/>
  <c r="C3408" s="1"/>
  <c r="C3409" s="1"/>
  <c r="C3410" s="1"/>
  <c r="C3411" s="1"/>
  <c r="C3412" s="1"/>
  <c r="C3413" s="1"/>
  <c r="C3414" s="1"/>
  <c r="C3415" s="1"/>
  <c r="C3416" s="1"/>
  <c r="C3417" s="1"/>
  <c r="C3418" s="1"/>
  <c r="C3419" s="1"/>
  <c r="C3420" s="1"/>
  <c r="C3421" s="1"/>
  <c r="C3422" s="1"/>
  <c r="C3423" s="1"/>
  <c r="C3424" s="1"/>
  <c r="C3425" s="1"/>
  <c r="C3426" s="1"/>
  <c r="C3427" s="1"/>
  <c r="C3428" s="1"/>
  <c r="C3429" s="1"/>
  <c r="C3430" s="1"/>
  <c r="C3431" s="1"/>
  <c r="C3432" s="1"/>
  <c r="C3433" s="1"/>
  <c r="C3434" s="1"/>
  <c r="C3435" s="1"/>
  <c r="C3436" s="1"/>
  <c r="C3437" s="1"/>
  <c r="C3438" s="1"/>
  <c r="C3439" s="1"/>
  <c r="C3440" s="1"/>
  <c r="C3441" s="1"/>
  <c r="C3442" s="1"/>
  <c r="C3443" s="1"/>
  <c r="C3444" s="1"/>
  <c r="C3445" s="1"/>
  <c r="C3446" s="1"/>
  <c r="C3447" s="1"/>
  <c r="C3448" s="1"/>
  <c r="C3449" s="1"/>
  <c r="C3450" s="1"/>
  <c r="C3451" s="1"/>
  <c r="C3452" s="1"/>
  <c r="C3453" s="1"/>
  <c r="C3454" s="1"/>
  <c r="C3455" s="1"/>
  <c r="C3456" s="1"/>
  <c r="C3457" s="1"/>
  <c r="C3458" s="1"/>
  <c r="C3459" s="1"/>
  <c r="C3460" s="1"/>
  <c r="C3461" s="1"/>
  <c r="C3462" s="1"/>
  <c r="C3463" s="1"/>
  <c r="C3464" s="1"/>
  <c r="C3465" s="1"/>
  <c r="C3466" s="1"/>
  <c r="C3467" s="1"/>
  <c r="C3468" s="1"/>
  <c r="C3469" s="1"/>
  <c r="C3470" s="1"/>
  <c r="C3471" s="1"/>
  <c r="C3472" s="1"/>
  <c r="C3473" s="1"/>
  <c r="C3474" s="1"/>
  <c r="C3475" s="1"/>
  <c r="C3476" s="1"/>
  <c r="C3477" s="1"/>
  <c r="C3478" s="1"/>
  <c r="C3479" s="1"/>
  <c r="C3480" s="1"/>
  <c r="C3481" s="1"/>
  <c r="C3482" s="1"/>
  <c r="C3483" s="1"/>
  <c r="C3484" s="1"/>
  <c r="C3485" s="1"/>
  <c r="C3486" s="1"/>
  <c r="C3487" s="1"/>
  <c r="C3488" s="1"/>
  <c r="C3489" s="1"/>
  <c r="C3490" s="1"/>
  <c r="C3491" s="1"/>
  <c r="C3492" s="1"/>
  <c r="C3493" s="1"/>
  <c r="C3494" s="1"/>
  <c r="C3495" s="1"/>
  <c r="C3496" s="1"/>
  <c r="C3497" s="1"/>
  <c r="C3498" s="1"/>
  <c r="C3499" s="1"/>
  <c r="C3500" s="1"/>
  <c r="C3501" s="1"/>
  <c r="C3502" s="1"/>
  <c r="C3503" s="1"/>
  <c r="C3504" s="1"/>
  <c r="C3505" s="1"/>
  <c r="C3506" s="1"/>
  <c r="C3507" s="1"/>
  <c r="C3508" s="1"/>
  <c r="C3509" s="1"/>
  <c r="C3510" s="1"/>
  <c r="C3511" s="1"/>
  <c r="C3512" s="1"/>
  <c r="C3513" s="1"/>
  <c r="C3514" s="1"/>
  <c r="C3515" s="1"/>
  <c r="C3516" s="1"/>
  <c r="C3517" s="1"/>
  <c r="C3518" s="1"/>
  <c r="C3519" s="1"/>
  <c r="C3520" s="1"/>
  <c r="C3521" s="1"/>
  <c r="C3522" s="1"/>
  <c r="C3523" s="1"/>
  <c r="C3524" s="1"/>
  <c r="C3525" s="1"/>
  <c r="C3526" s="1"/>
  <c r="C3527" s="1"/>
  <c r="C3528" s="1"/>
  <c r="C3529" s="1"/>
  <c r="C3530" s="1"/>
  <c r="C3531" s="1"/>
  <c r="C3532" s="1"/>
  <c r="C3533" s="1"/>
  <c r="C3534" s="1"/>
  <c r="C3535" s="1"/>
  <c r="C3536" s="1"/>
  <c r="C3537" s="1"/>
  <c r="C3538" s="1"/>
  <c r="C3539" s="1"/>
  <c r="C3540" s="1"/>
  <c r="C3541" s="1"/>
  <c r="C3542" s="1"/>
  <c r="C3543" s="1"/>
  <c r="C3544" s="1"/>
  <c r="C3545" s="1"/>
  <c r="C3546" s="1"/>
  <c r="C3547" s="1"/>
  <c r="C3548" s="1"/>
  <c r="C3549" s="1"/>
  <c r="C3550" s="1"/>
  <c r="C3551" s="1"/>
  <c r="C3552" s="1"/>
  <c r="C3553" s="1"/>
  <c r="C3554" s="1"/>
  <c r="C3555" s="1"/>
  <c r="C3556" s="1"/>
  <c r="C3557" s="1"/>
  <c r="C3558" s="1"/>
  <c r="C3559" s="1"/>
  <c r="C3560" s="1"/>
  <c r="C3561" s="1"/>
  <c r="C3562" s="1"/>
  <c r="C3563" s="1"/>
  <c r="C3564" s="1"/>
  <c r="C3565" s="1"/>
  <c r="C3566" s="1"/>
  <c r="C3567" s="1"/>
  <c r="C3568" s="1"/>
  <c r="C3569" s="1"/>
  <c r="C3570" s="1"/>
  <c r="C3571" s="1"/>
  <c r="C3572" s="1"/>
  <c r="C3573" s="1"/>
  <c r="C3574" s="1"/>
  <c r="C3575" s="1"/>
  <c r="C3576" s="1"/>
  <c r="C3577" s="1"/>
  <c r="C3578" s="1"/>
  <c r="C3579" s="1"/>
  <c r="C3580" s="1"/>
  <c r="C3581" s="1"/>
  <c r="C3582" s="1"/>
  <c r="C3583" s="1"/>
  <c r="C3584" s="1"/>
  <c r="C3585" s="1"/>
  <c r="C3586" s="1"/>
  <c r="C3587" s="1"/>
  <c r="C3588" s="1"/>
  <c r="C3589" s="1"/>
  <c r="C3590" s="1"/>
  <c r="C3591" s="1"/>
  <c r="C3592" s="1"/>
  <c r="C3593" s="1"/>
  <c r="C3594" s="1"/>
  <c r="C3595" s="1"/>
  <c r="C3596" s="1"/>
  <c r="C3597" s="1"/>
  <c r="C3598" s="1"/>
  <c r="C3599" s="1"/>
  <c r="C3600" s="1"/>
  <c r="C3601" s="1"/>
  <c r="C3602" s="1"/>
  <c r="C3603" s="1"/>
  <c r="C3604" s="1"/>
  <c r="C3605" s="1"/>
  <c r="C3606" s="1"/>
  <c r="C3607" s="1"/>
  <c r="C3608" s="1"/>
  <c r="C3609" s="1"/>
  <c r="C3610" s="1"/>
  <c r="C3611" s="1"/>
  <c r="C3612" s="1"/>
  <c r="C3613" s="1"/>
  <c r="C3614" s="1"/>
  <c r="C3615" s="1"/>
  <c r="C3616" s="1"/>
  <c r="C3617" s="1"/>
  <c r="C3618" s="1"/>
  <c r="C3619" s="1"/>
  <c r="C3620" s="1"/>
  <c r="C3621" s="1"/>
  <c r="C3622" s="1"/>
  <c r="C3623" s="1"/>
  <c r="C3624" s="1"/>
  <c r="C3625" s="1"/>
  <c r="C3626" s="1"/>
  <c r="C3627" s="1"/>
  <c r="C3628" s="1"/>
  <c r="C3629" s="1"/>
  <c r="C3630" s="1"/>
  <c r="C3631" s="1"/>
  <c r="C3632" s="1"/>
  <c r="C3633" s="1"/>
  <c r="C3634" s="1"/>
  <c r="C3635" s="1"/>
  <c r="C3636" s="1"/>
  <c r="C3637" s="1"/>
  <c r="C3638" s="1"/>
  <c r="C3639" s="1"/>
  <c r="C3640" s="1"/>
  <c r="C3641" s="1"/>
  <c r="C3642" s="1"/>
  <c r="C3643" s="1"/>
  <c r="C3644" s="1"/>
  <c r="C3645" s="1"/>
  <c r="C3646" s="1"/>
  <c r="C3647" s="1"/>
  <c r="C3648" s="1"/>
  <c r="C3649" s="1"/>
  <c r="C3650" s="1"/>
  <c r="C3651" s="1"/>
  <c r="C3652" s="1"/>
  <c r="C3653" s="1"/>
  <c r="C3654" s="1"/>
  <c r="C3655" s="1"/>
  <c r="C3656" s="1"/>
  <c r="C3657" s="1"/>
  <c r="C3658" s="1"/>
  <c r="C3659" s="1"/>
  <c r="C3660" s="1"/>
  <c r="C3661" s="1"/>
  <c r="C3662" s="1"/>
  <c r="C3663" s="1"/>
  <c r="C3664" s="1"/>
  <c r="C3665" s="1"/>
  <c r="C3666" s="1"/>
  <c r="C3667" s="1"/>
  <c r="C3668" s="1"/>
  <c r="C3669" s="1"/>
  <c r="C3670" s="1"/>
  <c r="C3671" s="1"/>
  <c r="C3672" s="1"/>
  <c r="C3673" s="1"/>
  <c r="C3674" s="1"/>
  <c r="C3675" s="1"/>
  <c r="C3676" s="1"/>
  <c r="C3677" s="1"/>
  <c r="C3678" s="1"/>
  <c r="C3679" s="1"/>
  <c r="C3680" s="1"/>
  <c r="C3681" s="1"/>
  <c r="C3682" s="1"/>
  <c r="C3683" s="1"/>
  <c r="C3684" s="1"/>
  <c r="C3685" s="1"/>
  <c r="C3686" s="1"/>
  <c r="C3687" s="1"/>
  <c r="C3688" s="1"/>
  <c r="C3689" s="1"/>
  <c r="C3690" s="1"/>
  <c r="C3691" s="1"/>
  <c r="C3692" s="1"/>
  <c r="C3693" s="1"/>
  <c r="C3694" s="1"/>
  <c r="C3695" s="1"/>
  <c r="C3696" s="1"/>
  <c r="C3697" s="1"/>
  <c r="C3698" s="1"/>
  <c r="C3699" s="1"/>
  <c r="C3700" s="1"/>
  <c r="C3701" s="1"/>
  <c r="C3702" s="1"/>
  <c r="C3703" s="1"/>
  <c r="C3704" s="1"/>
  <c r="C3705" s="1"/>
  <c r="C3706" s="1"/>
  <c r="C3707" s="1"/>
  <c r="C3708" s="1"/>
  <c r="C3709" s="1"/>
  <c r="C3710" s="1"/>
  <c r="C3711" s="1"/>
  <c r="C3712" s="1"/>
  <c r="C3713" s="1"/>
  <c r="C3714" s="1"/>
  <c r="C3715" s="1"/>
  <c r="C3716" s="1"/>
  <c r="C3717" s="1"/>
  <c r="C3718" s="1"/>
  <c r="C3719" s="1"/>
  <c r="C3720" s="1"/>
  <c r="C3721" s="1"/>
  <c r="C3722" s="1"/>
  <c r="C3723" s="1"/>
  <c r="C3724" s="1"/>
  <c r="C3725" s="1"/>
  <c r="C3726" s="1"/>
  <c r="C3727" s="1"/>
  <c r="C3728" s="1"/>
  <c r="C3729" s="1"/>
  <c r="C3730" s="1"/>
  <c r="C3731" s="1"/>
  <c r="C3732" s="1"/>
  <c r="C3733" s="1"/>
  <c r="C3734" s="1"/>
  <c r="C3735" s="1"/>
  <c r="C3736" s="1"/>
  <c r="C3737" s="1"/>
  <c r="C3738" s="1"/>
  <c r="C3739" s="1"/>
  <c r="C3740" s="1"/>
  <c r="C3741" s="1"/>
  <c r="C3742" s="1"/>
  <c r="C3743" s="1"/>
  <c r="C3744" s="1"/>
  <c r="C3745" s="1"/>
  <c r="C3746" s="1"/>
  <c r="C3747" s="1"/>
  <c r="C3748" s="1"/>
  <c r="C3749" s="1"/>
  <c r="C3750" s="1"/>
  <c r="C3751" s="1"/>
  <c r="C3752" s="1"/>
  <c r="C3753" s="1"/>
  <c r="C3754" s="1"/>
  <c r="C3755" s="1"/>
  <c r="C3756" s="1"/>
  <c r="C3757" s="1"/>
  <c r="C3758" s="1"/>
  <c r="C3759" s="1"/>
  <c r="C3760" s="1"/>
  <c r="C3761" s="1"/>
  <c r="C3762" s="1"/>
  <c r="C3763" s="1"/>
  <c r="C3764" s="1"/>
  <c r="C3765" s="1"/>
  <c r="C3766" s="1"/>
  <c r="C3767" s="1"/>
  <c r="C3768" s="1"/>
  <c r="C3769" s="1"/>
  <c r="C3770" s="1"/>
  <c r="C3771" s="1"/>
  <c r="C3772" s="1"/>
  <c r="C3773" s="1"/>
  <c r="C3774" s="1"/>
  <c r="C3775" s="1"/>
  <c r="C3776" s="1"/>
  <c r="C3777" s="1"/>
  <c r="C3778" s="1"/>
  <c r="C3779" s="1"/>
  <c r="C3780" s="1"/>
  <c r="C3781" s="1"/>
  <c r="C3782" s="1"/>
  <c r="C3783" s="1"/>
  <c r="C3784" s="1"/>
  <c r="C3785" s="1"/>
  <c r="C3786" s="1"/>
  <c r="C3787" s="1"/>
  <c r="C3788" s="1"/>
  <c r="C3789" s="1"/>
  <c r="C3790" s="1"/>
  <c r="C3791" s="1"/>
  <c r="C3792" s="1"/>
  <c r="C3793" s="1"/>
  <c r="C3794" s="1"/>
  <c r="C3795" s="1"/>
  <c r="C3796" s="1"/>
  <c r="C3797" s="1"/>
  <c r="C3798" s="1"/>
  <c r="C3799" s="1"/>
  <c r="C3800" s="1"/>
  <c r="C3801" s="1"/>
  <c r="C3802" s="1"/>
  <c r="C3803" s="1"/>
  <c r="C3804" s="1"/>
  <c r="C3805" s="1"/>
  <c r="C3806" s="1"/>
  <c r="C3807" s="1"/>
  <c r="C3808" s="1"/>
  <c r="C3809" s="1"/>
  <c r="C3810" s="1"/>
  <c r="C3811" s="1"/>
  <c r="C3812" s="1"/>
  <c r="C3813" s="1"/>
  <c r="C3814" s="1"/>
  <c r="C3815" s="1"/>
  <c r="C3816" s="1"/>
  <c r="C3817" s="1"/>
  <c r="C3818" s="1"/>
  <c r="C3819" s="1"/>
  <c r="C3820" s="1"/>
  <c r="C3821" s="1"/>
  <c r="C3822" s="1"/>
  <c r="C3823" s="1"/>
  <c r="C3824" s="1"/>
  <c r="C3825" s="1"/>
  <c r="C3826" s="1"/>
  <c r="C3827" s="1"/>
  <c r="C3828" s="1"/>
  <c r="C3829" s="1"/>
  <c r="C3830" s="1"/>
  <c r="C3831" s="1"/>
  <c r="C3832" s="1"/>
  <c r="C3833" s="1"/>
  <c r="C3834" s="1"/>
  <c r="C3835" s="1"/>
  <c r="C3836" s="1"/>
  <c r="C3837" s="1"/>
  <c r="C3838" s="1"/>
  <c r="C3839" s="1"/>
  <c r="C3840" s="1"/>
  <c r="C3841" s="1"/>
  <c r="C3842" s="1"/>
  <c r="C3843" s="1"/>
  <c r="C3844" s="1"/>
  <c r="C3845" s="1"/>
  <c r="C3846" s="1"/>
  <c r="C3847" s="1"/>
  <c r="C3848" s="1"/>
  <c r="C3849" s="1"/>
  <c r="C3850" s="1"/>
  <c r="C3851" s="1"/>
  <c r="C3852" s="1"/>
  <c r="C3853" s="1"/>
  <c r="C3854" s="1"/>
  <c r="C3855" s="1"/>
  <c r="C3856" s="1"/>
  <c r="C3857" s="1"/>
  <c r="C3858" s="1"/>
  <c r="C3859" s="1"/>
  <c r="C3860" s="1"/>
  <c r="C3861" s="1"/>
  <c r="C3862" s="1"/>
  <c r="C3863" s="1"/>
  <c r="C3864" s="1"/>
  <c r="C3865" s="1"/>
  <c r="C3866" s="1"/>
  <c r="C3867" s="1"/>
  <c r="C3868" s="1"/>
  <c r="C3869" s="1"/>
  <c r="C3870" s="1"/>
  <c r="C3871" s="1"/>
  <c r="C3872" s="1"/>
  <c r="C3873" s="1"/>
  <c r="C3874" s="1"/>
  <c r="C3875" s="1"/>
  <c r="C3876" s="1"/>
  <c r="C3877" s="1"/>
  <c r="C3878" s="1"/>
  <c r="C3879" s="1"/>
  <c r="C3880" s="1"/>
  <c r="C3881" s="1"/>
  <c r="C3882" s="1"/>
  <c r="C3883" s="1"/>
  <c r="C3884" s="1"/>
  <c r="C3885" s="1"/>
  <c r="C3886" s="1"/>
  <c r="C3887" s="1"/>
  <c r="C3888" s="1"/>
  <c r="C3889" s="1"/>
  <c r="C3890" s="1"/>
  <c r="C3891" s="1"/>
  <c r="C3892" s="1"/>
  <c r="C3893" s="1"/>
  <c r="C3894" s="1"/>
  <c r="C3895" s="1"/>
  <c r="C3896" s="1"/>
  <c r="C3897" s="1"/>
  <c r="C3898" s="1"/>
  <c r="C3899" s="1"/>
  <c r="C3900" s="1"/>
  <c r="C3901" s="1"/>
  <c r="C3902" s="1"/>
  <c r="C3903" s="1"/>
  <c r="C3904" s="1"/>
  <c r="C3905" s="1"/>
  <c r="C3906" s="1"/>
  <c r="C3907" s="1"/>
  <c r="C3908" s="1"/>
  <c r="C3909" s="1"/>
  <c r="C3910" s="1"/>
  <c r="C3911" s="1"/>
  <c r="C3912" s="1"/>
  <c r="C3913" s="1"/>
  <c r="C3914" s="1"/>
  <c r="C3915" s="1"/>
  <c r="C3916" s="1"/>
  <c r="C3917" s="1"/>
  <c r="C3918" s="1"/>
  <c r="C3919" s="1"/>
  <c r="C3920" s="1"/>
  <c r="C3921" s="1"/>
  <c r="C3922" s="1"/>
  <c r="C3923" s="1"/>
  <c r="C3924" s="1"/>
  <c r="C3925" s="1"/>
  <c r="C3926" s="1"/>
  <c r="C3927" s="1"/>
  <c r="C3928" s="1"/>
  <c r="C3929" s="1"/>
  <c r="C3930" s="1"/>
  <c r="C3931" s="1"/>
  <c r="C3932" s="1"/>
  <c r="C3933" s="1"/>
  <c r="C3934" s="1"/>
  <c r="C3935" s="1"/>
  <c r="C3936" s="1"/>
  <c r="C3937" s="1"/>
  <c r="C3938" s="1"/>
  <c r="C3939" s="1"/>
  <c r="C3940" s="1"/>
  <c r="C3941" s="1"/>
  <c r="C3942" s="1"/>
  <c r="C3943" s="1"/>
  <c r="C3944" s="1"/>
  <c r="C3945" s="1"/>
  <c r="C3946" s="1"/>
  <c r="C3947" s="1"/>
  <c r="C3948" s="1"/>
  <c r="C3949" s="1"/>
  <c r="C3950" s="1"/>
  <c r="C3951" s="1"/>
  <c r="C3952" s="1"/>
  <c r="C3953" s="1"/>
  <c r="C3954" s="1"/>
  <c r="C3955" s="1"/>
  <c r="C3956" s="1"/>
  <c r="C3957" s="1"/>
  <c r="C3958" s="1"/>
  <c r="C3959" s="1"/>
  <c r="C3960" s="1"/>
  <c r="C3961" s="1"/>
  <c r="C3962" s="1"/>
  <c r="C3963" s="1"/>
  <c r="C3964" s="1"/>
  <c r="C3965" s="1"/>
  <c r="C3966" s="1"/>
  <c r="C3967" s="1"/>
  <c r="C3968" s="1"/>
  <c r="C3969" s="1"/>
  <c r="C3970" s="1"/>
  <c r="C3971" s="1"/>
  <c r="C3972" s="1"/>
  <c r="C3973" s="1"/>
  <c r="C3974" s="1"/>
  <c r="C3975" s="1"/>
  <c r="C3976" s="1"/>
  <c r="C3977" s="1"/>
  <c r="C3978" s="1"/>
  <c r="C3979" s="1"/>
  <c r="C3980" s="1"/>
  <c r="C3981" s="1"/>
  <c r="C3982" s="1"/>
  <c r="C3983" s="1"/>
  <c r="C3984" s="1"/>
  <c r="C3985" s="1"/>
  <c r="C3986" s="1"/>
  <c r="C3987" s="1"/>
  <c r="C3988" s="1"/>
  <c r="C3989" s="1"/>
  <c r="C3990" s="1"/>
  <c r="C3991" s="1"/>
  <c r="C3992" s="1"/>
  <c r="C3993" s="1"/>
  <c r="C3994" s="1"/>
  <c r="C3995" s="1"/>
  <c r="C3996" s="1"/>
  <c r="C3997" s="1"/>
  <c r="C3998" s="1"/>
  <c r="C3999" s="1"/>
  <c r="C4000" s="1"/>
  <c r="C4001" s="1"/>
  <c r="C4002" s="1"/>
  <c r="C4003" s="1"/>
  <c r="C4004" s="1"/>
  <c r="C4005" s="1"/>
  <c r="C4006" s="1"/>
  <c r="C4007" s="1"/>
  <c r="C4008" s="1"/>
  <c r="C4009" s="1"/>
  <c r="C4010" s="1"/>
  <c r="C4011" s="1"/>
  <c r="C4012" s="1"/>
  <c r="C4013" s="1"/>
  <c r="C4014" s="1"/>
  <c r="C4015" s="1"/>
  <c r="C4016" s="1"/>
  <c r="C4017" s="1"/>
  <c r="C4018" s="1"/>
  <c r="C4019" s="1"/>
  <c r="C4020" s="1"/>
  <c r="C4021" s="1"/>
  <c r="C4022" s="1"/>
  <c r="C4023" s="1"/>
  <c r="C4024" s="1"/>
  <c r="C4025" s="1"/>
  <c r="C4026" s="1"/>
  <c r="C4027" s="1"/>
  <c r="C4028" s="1"/>
  <c r="C4029" s="1"/>
  <c r="C4030" s="1"/>
  <c r="C4031" s="1"/>
  <c r="C4032" s="1"/>
  <c r="C4033" s="1"/>
  <c r="C4034" s="1"/>
  <c r="C4035" s="1"/>
  <c r="C4036" s="1"/>
  <c r="C4037" s="1"/>
  <c r="C4038" s="1"/>
  <c r="C4039" s="1"/>
  <c r="C4040" s="1"/>
  <c r="C4041" s="1"/>
  <c r="C4042" s="1"/>
  <c r="C4043" s="1"/>
  <c r="C4044" s="1"/>
  <c r="C4045" s="1"/>
  <c r="C4046" s="1"/>
  <c r="C4047" s="1"/>
  <c r="C4048" s="1"/>
  <c r="C4049" s="1"/>
  <c r="C4050" s="1"/>
  <c r="C4051" s="1"/>
  <c r="C4052" s="1"/>
  <c r="C4053" s="1"/>
  <c r="C4054" s="1"/>
  <c r="C4055" s="1"/>
  <c r="C4056" s="1"/>
  <c r="C4057" s="1"/>
  <c r="C4058" s="1"/>
  <c r="C4059" s="1"/>
  <c r="C4060" s="1"/>
  <c r="C4061" s="1"/>
  <c r="C4062" s="1"/>
  <c r="C4063" s="1"/>
  <c r="C4064" s="1"/>
  <c r="C4065" s="1"/>
  <c r="C4066" s="1"/>
  <c r="C4067" s="1"/>
  <c r="C4068" s="1"/>
  <c r="C4069" s="1"/>
  <c r="C4070" s="1"/>
  <c r="C4071" s="1"/>
  <c r="C4072" s="1"/>
  <c r="C4073" s="1"/>
  <c r="C4074" s="1"/>
  <c r="C4075" s="1"/>
  <c r="C4076" s="1"/>
  <c r="C4077" s="1"/>
  <c r="C4078" s="1"/>
  <c r="C4079" s="1"/>
  <c r="C4080" s="1"/>
  <c r="C4081" s="1"/>
  <c r="C4082" s="1"/>
  <c r="C4083" s="1"/>
  <c r="C4084" s="1"/>
  <c r="C4085" s="1"/>
  <c r="C4086" s="1"/>
  <c r="C4087" s="1"/>
  <c r="C4088" s="1"/>
  <c r="C4089" s="1"/>
  <c r="C4090" s="1"/>
  <c r="C4091" s="1"/>
  <c r="C4092" s="1"/>
  <c r="C4093" s="1"/>
  <c r="C4094" s="1"/>
  <c r="C4095" s="1"/>
  <c r="C4096" s="1"/>
  <c r="C4097" s="1"/>
  <c r="C4098" s="1"/>
  <c r="C4099" s="1"/>
  <c r="C4100" s="1"/>
  <c r="C4101" s="1"/>
  <c r="C4102" s="1"/>
  <c r="C4103" s="1"/>
  <c r="C4104" s="1"/>
  <c r="C4105" s="1"/>
  <c r="C4106" s="1"/>
  <c r="C4107" s="1"/>
  <c r="C4108" s="1"/>
  <c r="C4109" s="1"/>
  <c r="C4110" s="1"/>
  <c r="C4111" s="1"/>
  <c r="C4112" s="1"/>
  <c r="C4113" s="1"/>
  <c r="C4114" s="1"/>
  <c r="C4115" s="1"/>
  <c r="C4116" s="1"/>
  <c r="C4117" s="1"/>
  <c r="C4118" s="1"/>
  <c r="C4119" s="1"/>
  <c r="C4120" s="1"/>
  <c r="C4121" s="1"/>
  <c r="C4122" s="1"/>
  <c r="C4123" s="1"/>
  <c r="C4124" s="1"/>
  <c r="C4125" s="1"/>
  <c r="C4126" s="1"/>
  <c r="C4127" s="1"/>
  <c r="C4128" s="1"/>
  <c r="C4129" s="1"/>
  <c r="C4130" s="1"/>
  <c r="C4131" s="1"/>
  <c r="C4132" s="1"/>
  <c r="C4133" s="1"/>
  <c r="C4134" s="1"/>
  <c r="C4135" s="1"/>
  <c r="C4136" s="1"/>
  <c r="C4137" s="1"/>
  <c r="C4138" s="1"/>
  <c r="C4139" s="1"/>
  <c r="C4140" s="1"/>
  <c r="C4141" s="1"/>
  <c r="C4142" s="1"/>
  <c r="C4143" s="1"/>
  <c r="C4144" s="1"/>
  <c r="C4145" s="1"/>
  <c r="C4146" s="1"/>
  <c r="C4147" s="1"/>
  <c r="C4148" s="1"/>
  <c r="C4149" s="1"/>
  <c r="C4150" s="1"/>
  <c r="C4151" s="1"/>
  <c r="C4152" s="1"/>
  <c r="C4153" s="1"/>
  <c r="C4154" s="1"/>
  <c r="C4155" s="1"/>
  <c r="C4156" s="1"/>
  <c r="C4157" s="1"/>
  <c r="C4158" s="1"/>
  <c r="C4159" s="1"/>
  <c r="C4160" s="1"/>
  <c r="C4161" s="1"/>
  <c r="C4162" s="1"/>
  <c r="C4163" s="1"/>
  <c r="C4164" s="1"/>
  <c r="C4165" s="1"/>
  <c r="C4166" s="1"/>
  <c r="C4167" s="1"/>
  <c r="C4168" s="1"/>
  <c r="C4169" s="1"/>
  <c r="C4170" s="1"/>
  <c r="C4171" s="1"/>
  <c r="C4172" s="1"/>
  <c r="C4173" s="1"/>
  <c r="C4174" s="1"/>
  <c r="C4175" s="1"/>
  <c r="C4176" s="1"/>
  <c r="C4177" s="1"/>
  <c r="C4178" s="1"/>
  <c r="C4179" s="1"/>
  <c r="C4180" s="1"/>
  <c r="C4181" s="1"/>
  <c r="C4182" s="1"/>
  <c r="C4183" s="1"/>
  <c r="C4184" s="1"/>
  <c r="C4185" s="1"/>
  <c r="C4186" s="1"/>
  <c r="C4187" s="1"/>
  <c r="C4188" s="1"/>
  <c r="C4189" s="1"/>
  <c r="C4190" s="1"/>
  <c r="C4191" s="1"/>
  <c r="C4192" s="1"/>
  <c r="C4193" s="1"/>
  <c r="C4194" s="1"/>
  <c r="C4195" s="1"/>
  <c r="C4196" s="1"/>
  <c r="C4197" s="1"/>
  <c r="C4198" s="1"/>
  <c r="C4199" s="1"/>
  <c r="C4200" s="1"/>
  <c r="C4201" s="1"/>
  <c r="C4202" s="1"/>
  <c r="C4203" s="1"/>
  <c r="C4204" s="1"/>
  <c r="C4205" s="1"/>
  <c r="C4206" s="1"/>
  <c r="C4207" s="1"/>
  <c r="C4208" s="1"/>
  <c r="C4209" s="1"/>
  <c r="C4210" s="1"/>
  <c r="C4211" s="1"/>
  <c r="C4212" s="1"/>
  <c r="C4213" s="1"/>
  <c r="C4214" s="1"/>
  <c r="C4215" s="1"/>
  <c r="C4216" s="1"/>
  <c r="C4217" s="1"/>
  <c r="C4218" s="1"/>
  <c r="C4219" s="1"/>
  <c r="C4220" s="1"/>
  <c r="C4221" s="1"/>
  <c r="C4222" s="1"/>
  <c r="C4223" s="1"/>
  <c r="C4224" s="1"/>
  <c r="C4225" s="1"/>
  <c r="C4226" s="1"/>
  <c r="C4227" s="1"/>
  <c r="C4228" s="1"/>
  <c r="C4229" s="1"/>
  <c r="C4230" s="1"/>
  <c r="C4231" s="1"/>
  <c r="C4232" s="1"/>
  <c r="C4233" s="1"/>
  <c r="C4234" s="1"/>
  <c r="C4235" s="1"/>
  <c r="C4236" s="1"/>
  <c r="C4237" s="1"/>
  <c r="C4238" s="1"/>
  <c r="C4239" s="1"/>
  <c r="C4240" s="1"/>
  <c r="C4241" s="1"/>
  <c r="C4242" s="1"/>
  <c r="C4243" s="1"/>
  <c r="C4244" s="1"/>
  <c r="C4245" s="1"/>
  <c r="C4246" s="1"/>
  <c r="C4247" s="1"/>
  <c r="C4248" s="1"/>
  <c r="C4249" s="1"/>
  <c r="C4250" s="1"/>
  <c r="C4251" s="1"/>
  <c r="C4252" s="1"/>
  <c r="C4253" s="1"/>
  <c r="C4254" s="1"/>
  <c r="C4255" s="1"/>
  <c r="C4256" s="1"/>
  <c r="C4257" s="1"/>
  <c r="C4258" s="1"/>
  <c r="C4259" s="1"/>
  <c r="C4260" s="1"/>
  <c r="C4261" s="1"/>
  <c r="C4262" s="1"/>
  <c r="C4263" s="1"/>
  <c r="C4264" s="1"/>
  <c r="C4265" s="1"/>
  <c r="C4266" s="1"/>
  <c r="C4267" s="1"/>
  <c r="C4268" s="1"/>
  <c r="C4269" s="1"/>
  <c r="C4270" s="1"/>
  <c r="C4271" s="1"/>
  <c r="C4272" s="1"/>
  <c r="C4273" s="1"/>
  <c r="C4274" s="1"/>
  <c r="C4275" s="1"/>
  <c r="C4276" s="1"/>
  <c r="C4277" s="1"/>
  <c r="C4278" s="1"/>
  <c r="C4279" s="1"/>
  <c r="C4280" s="1"/>
  <c r="C4281" s="1"/>
  <c r="C4282" s="1"/>
  <c r="C4283" s="1"/>
  <c r="C4284" s="1"/>
  <c r="C4285" s="1"/>
  <c r="C4286" s="1"/>
  <c r="C4287" s="1"/>
  <c r="C4288" s="1"/>
  <c r="C4289" s="1"/>
  <c r="C4290" s="1"/>
  <c r="C4291" s="1"/>
  <c r="C4292" s="1"/>
  <c r="C4293" s="1"/>
  <c r="C4294" s="1"/>
  <c r="C4295" s="1"/>
  <c r="C4296" s="1"/>
  <c r="C4297" s="1"/>
  <c r="C4298" s="1"/>
  <c r="C4299" s="1"/>
  <c r="C4300" s="1"/>
  <c r="C4301" s="1"/>
  <c r="C4302" s="1"/>
  <c r="C4303" s="1"/>
  <c r="C4304" s="1"/>
  <c r="C4305" s="1"/>
  <c r="C4306" s="1"/>
  <c r="C4307" s="1"/>
  <c r="C4308" s="1"/>
  <c r="C4309" s="1"/>
  <c r="C4310" s="1"/>
  <c r="C4311" s="1"/>
  <c r="C4312" s="1"/>
  <c r="C4313" s="1"/>
  <c r="C4314" s="1"/>
  <c r="C4315" s="1"/>
  <c r="C4316" s="1"/>
  <c r="C4317" s="1"/>
  <c r="C4318" s="1"/>
  <c r="C4319" s="1"/>
  <c r="C4320" s="1"/>
  <c r="C4321" s="1"/>
  <c r="C4322" s="1"/>
  <c r="C4323" s="1"/>
  <c r="C4324" s="1"/>
  <c r="C4325" s="1"/>
  <c r="C4326" s="1"/>
  <c r="C4327" s="1"/>
  <c r="C4328" s="1"/>
  <c r="C4329" s="1"/>
  <c r="C4330" s="1"/>
  <c r="C4331" s="1"/>
  <c r="C4332" s="1"/>
  <c r="C4333" s="1"/>
  <c r="C4334" s="1"/>
  <c r="C4335" s="1"/>
  <c r="C4336" s="1"/>
  <c r="C4337" s="1"/>
  <c r="C4338" s="1"/>
  <c r="C4339" s="1"/>
  <c r="C4340" s="1"/>
  <c r="C4341" s="1"/>
  <c r="C4342" s="1"/>
  <c r="C4343" s="1"/>
  <c r="C4344" s="1"/>
  <c r="C4345" s="1"/>
  <c r="C4346" s="1"/>
  <c r="C4347" s="1"/>
  <c r="C4348" s="1"/>
  <c r="C4349" s="1"/>
  <c r="C4350" s="1"/>
  <c r="C4351" s="1"/>
  <c r="C4352" s="1"/>
  <c r="C4353" s="1"/>
  <c r="C4354" s="1"/>
  <c r="C4355" s="1"/>
  <c r="C4356" s="1"/>
  <c r="C4357" s="1"/>
  <c r="C4358" s="1"/>
  <c r="C4359" s="1"/>
  <c r="C4360" s="1"/>
  <c r="C4361" s="1"/>
  <c r="C4362" s="1"/>
  <c r="C4363" s="1"/>
  <c r="C4364" s="1"/>
  <c r="C4365" s="1"/>
  <c r="C4366" s="1"/>
  <c r="C4367" s="1"/>
  <c r="C4368" s="1"/>
  <c r="C4369" s="1"/>
  <c r="C4370" s="1"/>
  <c r="C4371" s="1"/>
  <c r="C4372" s="1"/>
  <c r="C4373" s="1"/>
  <c r="C4374" s="1"/>
  <c r="C4375" s="1"/>
  <c r="C4376" s="1"/>
  <c r="C4377" s="1"/>
  <c r="C4378" s="1"/>
  <c r="C4379" s="1"/>
  <c r="C4380" s="1"/>
  <c r="C4381" s="1"/>
  <c r="C4382" s="1"/>
  <c r="C4383" s="1"/>
  <c r="C4384" s="1"/>
  <c r="B32" i="22" l="1"/>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
  <c r="B4"/>
  <c r="B5"/>
  <c r="B6"/>
  <c r="B7"/>
  <c r="B8"/>
  <c r="C8" s="1"/>
  <c r="B9"/>
  <c r="B10"/>
  <c r="B11"/>
  <c r="B12"/>
  <c r="B13"/>
  <c r="B14"/>
  <c r="B15"/>
  <c r="B16"/>
  <c r="B17"/>
  <c r="B18"/>
  <c r="B19"/>
  <c r="B20"/>
  <c r="B21"/>
  <c r="B22"/>
  <c r="B23"/>
  <c r="B24"/>
  <c r="B25"/>
  <c r="B26"/>
  <c r="B27"/>
  <c r="B28"/>
  <c r="B29"/>
  <c r="B30"/>
  <c r="B31"/>
  <c r="B2"/>
  <c r="C3" s="1"/>
  <c r="C34"/>
  <c r="C36"/>
  <c r="C38"/>
  <c r="C40"/>
  <c r="C42"/>
  <c r="C44"/>
  <c r="C46"/>
  <c r="C48"/>
  <c r="C50"/>
  <c r="C52"/>
  <c r="C54"/>
  <c r="C56"/>
  <c r="C58"/>
  <c r="C60"/>
  <c r="C62"/>
  <c r="C64"/>
  <c r="C66"/>
  <c r="C68"/>
  <c r="C70"/>
  <c r="C72"/>
  <c r="C74"/>
  <c r="C76"/>
  <c r="C78"/>
  <c r="C80"/>
  <c r="C82"/>
  <c r="C84"/>
  <c r="C86"/>
  <c r="C88"/>
  <c r="C90"/>
  <c r="C92"/>
  <c r="C94"/>
  <c r="C96"/>
  <c r="C98"/>
  <c r="C100"/>
  <c r="C102"/>
  <c r="C104"/>
  <c r="C106"/>
  <c r="C108"/>
  <c r="C110"/>
  <c r="C112"/>
  <c r="C114"/>
  <c r="C116"/>
  <c r="C118"/>
  <c r="C120"/>
  <c r="C122"/>
  <c r="C124"/>
  <c r="C126"/>
  <c r="C128"/>
  <c r="C130"/>
  <c r="C132"/>
  <c r="C134"/>
  <c r="C136"/>
  <c r="C138"/>
  <c r="C140"/>
  <c r="C142"/>
  <c r="C144"/>
  <c r="C146"/>
  <c r="C148"/>
  <c r="C150"/>
  <c r="C152"/>
  <c r="C154"/>
  <c r="C156"/>
  <c r="C158"/>
  <c r="C160"/>
  <c r="C162"/>
  <c r="C164"/>
  <c r="C166"/>
  <c r="C168"/>
  <c r="C170"/>
  <c r="C172"/>
  <c r="C174"/>
  <c r="C176"/>
  <c r="C178"/>
  <c r="C180"/>
  <c r="C182"/>
  <c r="C184"/>
  <c r="C186"/>
  <c r="C188"/>
  <c r="C190"/>
  <c r="C192"/>
  <c r="C194"/>
  <c r="C196"/>
  <c r="C198"/>
  <c r="C200"/>
  <c r="C202"/>
  <c r="C204"/>
  <c r="C206"/>
  <c r="C208"/>
  <c r="C210"/>
  <c r="C212"/>
  <c r="C214"/>
  <c r="C216"/>
  <c r="C218"/>
  <c r="C220"/>
  <c r="C222"/>
  <c r="C224"/>
  <c r="C226"/>
  <c r="C228"/>
  <c r="C230"/>
  <c r="C232"/>
  <c r="C234"/>
  <c r="C236"/>
  <c r="C238"/>
  <c r="C240"/>
  <c r="C242"/>
  <c r="C244"/>
  <c r="C246"/>
  <c r="C248"/>
  <c r="C250"/>
  <c r="C252"/>
  <c r="C254"/>
  <c r="C256"/>
  <c r="C258"/>
  <c r="C260"/>
  <c r="C262"/>
  <c r="C264"/>
  <c r="C266"/>
  <c r="C268"/>
  <c r="C270"/>
  <c r="C272"/>
  <c r="C274"/>
  <c r="C276"/>
  <c r="C278"/>
  <c r="C280"/>
  <c r="C282"/>
  <c r="C284"/>
  <c r="C286"/>
  <c r="C288"/>
  <c r="C290"/>
  <c r="C292"/>
  <c r="C294"/>
  <c r="C296"/>
  <c r="C298"/>
  <c r="C300"/>
  <c r="C302"/>
  <c r="C304"/>
  <c r="C306"/>
  <c r="C308"/>
  <c r="C310"/>
  <c r="C312"/>
  <c r="C314"/>
  <c r="C316"/>
  <c r="C318"/>
  <c r="C320"/>
  <c r="C322"/>
  <c r="C324"/>
  <c r="C326"/>
  <c r="C328"/>
  <c r="C330"/>
  <c r="C332"/>
  <c r="C334"/>
  <c r="C336"/>
  <c r="C338"/>
  <c r="C340"/>
  <c r="C342"/>
  <c r="C344"/>
  <c r="C346"/>
  <c r="C348"/>
  <c r="C350"/>
  <c r="C352"/>
  <c r="C354"/>
  <c r="C356"/>
  <c r="C358"/>
  <c r="C360"/>
  <c r="C362"/>
  <c r="A4"/>
  <c r="A5"/>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
  <c r="C20" i="8"/>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6"/>
  <c r="C7"/>
  <c r="C8"/>
  <c r="C9"/>
  <c r="C10"/>
  <c r="C11"/>
  <c r="C12"/>
  <c r="C13"/>
  <c r="C14"/>
  <c r="C15"/>
  <c r="C16"/>
  <c r="C17"/>
  <c r="C18"/>
  <c r="C19"/>
  <c r="C5"/>
  <c r="F16" i="10"/>
  <c r="F12"/>
  <c r="F9"/>
  <c r="F13" s="1"/>
  <c r="F17" s="1"/>
  <c r="F19" s="1"/>
  <c r="F22" s="1"/>
  <c r="F22" i="9"/>
  <c r="F13"/>
  <c r="F6"/>
  <c r="F2"/>
  <c r="G18" i="10"/>
  <c r="G20"/>
  <c r="G21"/>
  <c r="D15" i="9"/>
  <c r="E15" s="1"/>
  <c r="G15" s="1"/>
  <c r="D16"/>
  <c r="E16" s="1"/>
  <c r="G16" s="1"/>
  <c r="C22"/>
  <c r="C13"/>
  <c r="C6"/>
  <c r="C2"/>
  <c r="B6" i="8"/>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E156" s="1"/>
  <c r="A157"/>
  <c r="E157" s="1"/>
  <c r="A158"/>
  <c r="E158" s="1"/>
  <c r="A159"/>
  <c r="E159" s="1"/>
  <c r="A160"/>
  <c r="E160" s="1"/>
  <c r="A161"/>
  <c r="E161" s="1"/>
  <c r="A162"/>
  <c r="E162" s="1"/>
  <c r="A163"/>
  <c r="E163" s="1"/>
  <c r="A164"/>
  <c r="E164" s="1"/>
  <c r="A165"/>
  <c r="E165" s="1"/>
  <c r="A166"/>
  <c r="E166" s="1"/>
  <c r="A167"/>
  <c r="E167" s="1"/>
  <c r="A168"/>
  <c r="E168" s="1"/>
  <c r="A169"/>
  <c r="E169" s="1"/>
  <c r="A170"/>
  <c r="E170" s="1"/>
  <c r="A171"/>
  <c r="E171" s="1"/>
  <c r="A172"/>
  <c r="E172" s="1"/>
  <c r="A173"/>
  <c r="E173" s="1"/>
  <c r="A174"/>
  <c r="E174" s="1"/>
  <c r="A175"/>
  <c r="E175" s="1"/>
  <c r="A176"/>
  <c r="E176" s="1"/>
  <c r="A177"/>
  <c r="E177" s="1"/>
  <c r="A178"/>
  <c r="E178" s="1"/>
  <c r="A179"/>
  <c r="E179" s="1"/>
  <c r="A180"/>
  <c r="E180" s="1"/>
  <c r="A181"/>
  <c r="E181" s="1"/>
  <c r="A182"/>
  <c r="E182" s="1"/>
  <c r="A183"/>
  <c r="E183" s="1"/>
  <c r="A184"/>
  <c r="E184" s="1"/>
  <c r="A185"/>
  <c r="E185" s="1"/>
  <c r="A186"/>
  <c r="E186" s="1"/>
  <c r="A187"/>
  <c r="E187" s="1"/>
  <c r="A188"/>
  <c r="E188" s="1"/>
  <c r="A189"/>
  <c r="E189" s="1"/>
  <c r="A190"/>
  <c r="E190" s="1"/>
  <c r="A191"/>
  <c r="E191" s="1"/>
  <c r="A192"/>
  <c r="E192" s="1"/>
  <c r="A193"/>
  <c r="E193" s="1"/>
  <c r="A194"/>
  <c r="E194" s="1"/>
  <c r="A195"/>
  <c r="E195" s="1"/>
  <c r="A196"/>
  <c r="E196" s="1"/>
  <c r="A197"/>
  <c r="E197" s="1"/>
  <c r="A198"/>
  <c r="E198" s="1"/>
  <c r="A199"/>
  <c r="E199" s="1"/>
  <c r="A200"/>
  <c r="E200" s="1"/>
  <c r="A201"/>
  <c r="E201" s="1"/>
  <c r="A202"/>
  <c r="E202" s="1"/>
  <c r="A203"/>
  <c r="E203" s="1"/>
  <c r="A204"/>
  <c r="E204" s="1"/>
  <c r="A205"/>
  <c r="E205" s="1"/>
  <c r="A206"/>
  <c r="E206" s="1"/>
  <c r="A207"/>
  <c r="E207" s="1"/>
  <c r="A208"/>
  <c r="E208" s="1"/>
  <c r="A209"/>
  <c r="E209" s="1"/>
  <c r="A210"/>
  <c r="E210" s="1"/>
  <c r="A211"/>
  <c r="E211" s="1"/>
  <c r="A212"/>
  <c r="E212" s="1"/>
  <c r="A213"/>
  <c r="E213" s="1"/>
  <c r="A214"/>
  <c r="E214" s="1"/>
  <c r="A215"/>
  <c r="E215" s="1"/>
  <c r="A216"/>
  <c r="E216" s="1"/>
  <c r="A217"/>
  <c r="E217" s="1"/>
  <c r="A218"/>
  <c r="E218" s="1"/>
  <c r="A219"/>
  <c r="E219" s="1"/>
  <c r="A220"/>
  <c r="E220" s="1"/>
  <c r="A221"/>
  <c r="E221" s="1"/>
  <c r="A222"/>
  <c r="E222" s="1"/>
  <c r="A223"/>
  <c r="E223" s="1"/>
  <c r="A224"/>
  <c r="E224" s="1"/>
  <c r="A225"/>
  <c r="E225" s="1"/>
  <c r="A226"/>
  <c r="E226" s="1"/>
  <c r="A227"/>
  <c r="E227" s="1"/>
  <c r="A228"/>
  <c r="E228" s="1"/>
  <c r="A229"/>
  <c r="E229" s="1"/>
  <c r="A230"/>
  <c r="E230" s="1"/>
  <c r="A231"/>
  <c r="E231" s="1"/>
  <c r="A232"/>
  <c r="E232" s="1"/>
  <c r="A233"/>
  <c r="E233" s="1"/>
  <c r="A234"/>
  <c r="E234" s="1"/>
  <c r="A235"/>
  <c r="E235" s="1"/>
  <c r="A236"/>
  <c r="E236" s="1"/>
  <c r="A237"/>
  <c r="E237" s="1"/>
  <c r="A238"/>
  <c r="E238" s="1"/>
  <c r="A239"/>
  <c r="E239" s="1"/>
  <c r="A240"/>
  <c r="E240" s="1"/>
  <c r="A241"/>
  <c r="E241" s="1"/>
  <c r="A242"/>
  <c r="E242" s="1"/>
  <c r="A243"/>
  <c r="E243" s="1"/>
  <c r="A244"/>
  <c r="E244" s="1"/>
  <c r="A245"/>
  <c r="E245" s="1"/>
  <c r="A246"/>
  <c r="E246" s="1"/>
  <c r="A247"/>
  <c r="E247" s="1"/>
  <c r="A248"/>
  <c r="E248" s="1"/>
  <c r="A249"/>
  <c r="E249" s="1"/>
  <c r="A250"/>
  <c r="E250" s="1"/>
  <c r="A251"/>
  <c r="E251" s="1"/>
  <c r="A252"/>
  <c r="E252" s="1"/>
  <c r="A253"/>
  <c r="E253" s="1"/>
  <c r="A254"/>
  <c r="E254" s="1"/>
  <c r="A255"/>
  <c r="E255" s="1"/>
  <c r="A256"/>
  <c r="E256" s="1"/>
  <c r="A257"/>
  <c r="E257" s="1"/>
  <c r="A258"/>
  <c r="E258" s="1"/>
  <c r="A259"/>
  <c r="E259" s="1"/>
  <c r="A260"/>
  <c r="E260" s="1"/>
  <c r="A261"/>
  <c r="E261" s="1"/>
  <c r="A262"/>
  <c r="E262" s="1"/>
  <c r="A263"/>
  <c r="E263" s="1"/>
  <c r="A264"/>
  <c r="E264" s="1"/>
  <c r="A265"/>
  <c r="E265" s="1"/>
  <c r="A266"/>
  <c r="E266" s="1"/>
  <c r="A267"/>
  <c r="E267" s="1"/>
  <c r="A268"/>
  <c r="E268" s="1"/>
  <c r="A269"/>
  <c r="E269" s="1"/>
  <c r="A270"/>
  <c r="E270" s="1"/>
  <c r="A271"/>
  <c r="E271" s="1"/>
  <c r="A272"/>
  <c r="E272" s="1"/>
  <c r="A273"/>
  <c r="E273" s="1"/>
  <c r="A274"/>
  <c r="E274" s="1"/>
  <c r="A275"/>
  <c r="E275" s="1"/>
  <c r="A276"/>
  <c r="E276" s="1"/>
  <c r="A277"/>
  <c r="E277" s="1"/>
  <c r="A278"/>
  <c r="E278" s="1"/>
  <c r="A279"/>
  <c r="E279" s="1"/>
  <c r="A280"/>
  <c r="E280" s="1"/>
  <c r="H280" s="1"/>
  <c r="A281"/>
  <c r="E281" s="1"/>
  <c r="A282"/>
  <c r="E282" s="1"/>
  <c r="J282" s="1"/>
  <c r="A283"/>
  <c r="E283" s="1"/>
  <c r="A284"/>
  <c r="E284" s="1"/>
  <c r="H284" s="1"/>
  <c r="A285"/>
  <c r="E285" s="1"/>
  <c r="A286"/>
  <c r="E286" s="1"/>
  <c r="J286" s="1"/>
  <c r="A287"/>
  <c r="E287" s="1"/>
  <c r="A288"/>
  <c r="E288" s="1"/>
  <c r="H288" s="1"/>
  <c r="A289"/>
  <c r="E289" s="1"/>
  <c r="A290"/>
  <c r="E290" s="1"/>
  <c r="J290" s="1"/>
  <c r="A291"/>
  <c r="E291" s="1"/>
  <c r="A292"/>
  <c r="E292" s="1"/>
  <c r="H292" s="1"/>
  <c r="A293"/>
  <c r="E293" s="1"/>
  <c r="A294"/>
  <c r="E294" s="1"/>
  <c r="J294" s="1"/>
  <c r="A295"/>
  <c r="E295" s="1"/>
  <c r="A296"/>
  <c r="E296" s="1"/>
  <c r="H296" s="1"/>
  <c r="A297"/>
  <c r="E297" s="1"/>
  <c r="A298"/>
  <c r="E298" s="1"/>
  <c r="J298" s="1"/>
  <c r="A299"/>
  <c r="E299" s="1"/>
  <c r="A300"/>
  <c r="E300" s="1"/>
  <c r="H300" s="1"/>
  <c r="A301"/>
  <c r="E301" s="1"/>
  <c r="A302"/>
  <c r="E302" s="1"/>
  <c r="J302" s="1"/>
  <c r="A303"/>
  <c r="E303" s="1"/>
  <c r="A304"/>
  <c r="E304" s="1"/>
  <c r="H304" s="1"/>
  <c r="A305"/>
  <c r="E305" s="1"/>
  <c r="A306"/>
  <c r="E306" s="1"/>
  <c r="J306" s="1"/>
  <c r="A307"/>
  <c r="E307" s="1"/>
  <c r="A308"/>
  <c r="E308" s="1"/>
  <c r="H308" s="1"/>
  <c r="A309"/>
  <c r="E309" s="1"/>
  <c r="A310"/>
  <c r="E310" s="1"/>
  <c r="J310" s="1"/>
  <c r="A311"/>
  <c r="E311" s="1"/>
  <c r="A312"/>
  <c r="E312" s="1"/>
  <c r="H312" s="1"/>
  <c r="A313"/>
  <c r="E313" s="1"/>
  <c r="A314"/>
  <c r="E314" s="1"/>
  <c r="J314" s="1"/>
  <c r="A315"/>
  <c r="E315" s="1"/>
  <c r="A316"/>
  <c r="E316" s="1"/>
  <c r="H316" s="1"/>
  <c r="A317"/>
  <c r="E317" s="1"/>
  <c r="A318"/>
  <c r="E318" s="1"/>
  <c r="J318" s="1"/>
  <c r="A319"/>
  <c r="E319" s="1"/>
  <c r="A320"/>
  <c r="E320" s="1"/>
  <c r="H320" s="1"/>
  <c r="A321"/>
  <c r="E321" s="1"/>
  <c r="A322"/>
  <c r="E322" s="1"/>
  <c r="J322" s="1"/>
  <c r="A323"/>
  <c r="E323" s="1"/>
  <c r="A324"/>
  <c r="E324" s="1"/>
  <c r="H324" s="1"/>
  <c r="A325"/>
  <c r="E325" s="1"/>
  <c r="A326"/>
  <c r="E326" s="1"/>
  <c r="J326" s="1"/>
  <c r="A327"/>
  <c r="E327" s="1"/>
  <c r="A328"/>
  <c r="E328" s="1"/>
  <c r="H328" s="1"/>
  <c r="A329"/>
  <c r="E329" s="1"/>
  <c r="A330"/>
  <c r="E330" s="1"/>
  <c r="J330" s="1"/>
  <c r="A331"/>
  <c r="E331" s="1"/>
  <c r="A332"/>
  <c r="E332" s="1"/>
  <c r="H332" s="1"/>
  <c r="A333"/>
  <c r="E333" s="1"/>
  <c r="A334"/>
  <c r="E334" s="1"/>
  <c r="J334" s="1"/>
  <c r="A335"/>
  <c r="E335" s="1"/>
  <c r="A336"/>
  <c r="E336" s="1"/>
  <c r="H336" s="1"/>
  <c r="A337"/>
  <c r="E337" s="1"/>
  <c r="A338"/>
  <c r="E338" s="1"/>
  <c r="J338" s="1"/>
  <c r="A339"/>
  <c r="E339" s="1"/>
  <c r="A340"/>
  <c r="E340" s="1"/>
  <c r="H340" s="1"/>
  <c r="A341"/>
  <c r="E341" s="1"/>
  <c r="A342"/>
  <c r="E342" s="1"/>
  <c r="J342" s="1"/>
  <c r="A343"/>
  <c r="E343" s="1"/>
  <c r="A344"/>
  <c r="E344" s="1"/>
  <c r="H344" s="1"/>
  <c r="A345"/>
  <c r="E345" s="1"/>
  <c r="A346"/>
  <c r="E346" s="1"/>
  <c r="J346" s="1"/>
  <c r="A347"/>
  <c r="E347" s="1"/>
  <c r="A348"/>
  <c r="E348" s="1"/>
  <c r="G348" s="1"/>
  <c r="A349"/>
  <c r="E349" s="1"/>
  <c r="P349" s="1"/>
  <c r="A350"/>
  <c r="E350" s="1"/>
  <c r="G350" s="1"/>
  <c r="A351"/>
  <c r="E351" s="1"/>
  <c r="P351" s="1"/>
  <c r="A352"/>
  <c r="E352" s="1"/>
  <c r="G352" s="1"/>
  <c r="A353"/>
  <c r="E353" s="1"/>
  <c r="P353" s="1"/>
  <c r="A354"/>
  <c r="E354" s="1"/>
  <c r="G354" s="1"/>
  <c r="A355"/>
  <c r="E355" s="1"/>
  <c r="P355" s="1"/>
  <c r="A356"/>
  <c r="E356" s="1"/>
  <c r="G356" s="1"/>
  <c r="A357"/>
  <c r="E357" s="1"/>
  <c r="P357" s="1"/>
  <c r="A358"/>
  <c r="E358" s="1"/>
  <c r="G358" s="1"/>
  <c r="A359"/>
  <c r="E359" s="1"/>
  <c r="P359" s="1"/>
  <c r="A360"/>
  <c r="E360" s="1"/>
  <c r="G360" s="1"/>
  <c r="A361"/>
  <c r="E361" s="1"/>
  <c r="P361" s="1"/>
  <c r="A362"/>
  <c r="E362" s="1"/>
  <c r="G362" s="1"/>
  <c r="A363"/>
  <c r="E363" s="1"/>
  <c r="P363" s="1"/>
  <c r="A364"/>
  <c r="E364" s="1"/>
  <c r="G364" s="1"/>
  <c r="A365"/>
  <c r="E365" s="1"/>
  <c r="P365" s="1"/>
  <c r="A366"/>
  <c r="E366" s="1"/>
  <c r="G366" s="1"/>
  <c r="A367"/>
  <c r="E367" s="1"/>
  <c r="P367" s="1"/>
  <c r="A368"/>
  <c r="E368" s="1"/>
  <c r="G368" s="1"/>
  <c r="A369"/>
  <c r="E369" s="1"/>
  <c r="P369" s="1"/>
  <c r="A370"/>
  <c r="E370" s="1"/>
  <c r="G370" s="1"/>
  <c r="A371"/>
  <c r="E371" s="1"/>
  <c r="P371" s="1"/>
  <c r="A372"/>
  <c r="E372" s="1"/>
  <c r="G372" s="1"/>
  <c r="A373"/>
  <c r="E373" s="1"/>
  <c r="P373" s="1"/>
  <c r="A374"/>
  <c r="E374" s="1"/>
  <c r="G374" s="1"/>
  <c r="A375"/>
  <c r="E375" s="1"/>
  <c r="P375" s="1"/>
  <c r="A376"/>
  <c r="E376" s="1"/>
  <c r="G376" s="1"/>
  <c r="A377"/>
  <c r="E377" s="1"/>
  <c r="P377" s="1"/>
  <c r="A378"/>
  <c r="E378" s="1"/>
  <c r="G378" s="1"/>
  <c r="A379"/>
  <c r="E379" s="1"/>
  <c r="P379" s="1"/>
  <c r="A380"/>
  <c r="E380" s="1"/>
  <c r="G380" s="1"/>
  <c r="A381"/>
  <c r="E381" s="1"/>
  <c r="P381" s="1"/>
  <c r="A382"/>
  <c r="E382" s="1"/>
  <c r="G382" s="1"/>
  <c r="A383"/>
  <c r="E383" s="1"/>
  <c r="P383" s="1"/>
  <c r="A384"/>
  <c r="E384" s="1"/>
  <c r="G384" s="1"/>
  <c r="A385"/>
  <c r="E385" s="1"/>
  <c r="P385" s="1"/>
  <c r="A386"/>
  <c r="E386" s="1"/>
  <c r="G386" s="1"/>
  <c r="A387"/>
  <c r="E387" s="1"/>
  <c r="P387" s="1"/>
  <c r="A388"/>
  <c r="E388" s="1"/>
  <c r="G388" s="1"/>
  <c r="A389"/>
  <c r="E389" s="1"/>
  <c r="P389" s="1"/>
  <c r="A390"/>
  <c r="E390" s="1"/>
  <c r="G390" s="1"/>
  <c r="A391"/>
  <c r="E391" s="1"/>
  <c r="P391" s="1"/>
  <c r="A392"/>
  <c r="E392" s="1"/>
  <c r="G392" s="1"/>
  <c r="A393"/>
  <c r="E393" s="1"/>
  <c r="P393" s="1"/>
  <c r="A394"/>
  <c r="E394" s="1"/>
  <c r="G394" s="1"/>
  <c r="A395"/>
  <c r="E395" s="1"/>
  <c r="P395" s="1"/>
  <c r="A396"/>
  <c r="E396" s="1"/>
  <c r="G396" s="1"/>
  <c r="A397"/>
  <c r="E397" s="1"/>
  <c r="P397" s="1"/>
  <c r="A398"/>
  <c r="E398" s="1"/>
  <c r="G398" s="1"/>
  <c r="A399"/>
  <c r="E399" s="1"/>
  <c r="P399" s="1"/>
  <c r="A400"/>
  <c r="E400" s="1"/>
  <c r="G400" s="1"/>
  <c r="A401"/>
  <c r="E401" s="1"/>
  <c r="P401" s="1"/>
  <c r="A402"/>
  <c r="E402" s="1"/>
  <c r="G402" s="1"/>
  <c r="A403"/>
  <c r="E403" s="1"/>
  <c r="P403" s="1"/>
  <c r="A404"/>
  <c r="E404" s="1"/>
  <c r="G404" s="1"/>
  <c r="A405"/>
  <c r="E405" s="1"/>
  <c r="P405" s="1"/>
  <c r="A406"/>
  <c r="E406" s="1"/>
  <c r="G406" s="1"/>
  <c r="A407"/>
  <c r="E407" s="1"/>
  <c r="P407" s="1"/>
  <c r="A408"/>
  <c r="E408" s="1"/>
  <c r="G408" s="1"/>
  <c r="A409"/>
  <c r="E409" s="1"/>
  <c r="P409" s="1"/>
  <c r="A410"/>
  <c r="E410" s="1"/>
  <c r="G410" s="1"/>
  <c r="A411"/>
  <c r="E411" s="1"/>
  <c r="P411" s="1"/>
  <c r="A412"/>
  <c r="E412" s="1"/>
  <c r="G412" s="1"/>
  <c r="A413"/>
  <c r="E413" s="1"/>
  <c r="P413" s="1"/>
  <c r="A414"/>
  <c r="E414" s="1"/>
  <c r="G414" s="1"/>
  <c r="A415"/>
  <c r="E415" s="1"/>
  <c r="P415" s="1"/>
  <c r="A416"/>
  <c r="E416" s="1"/>
  <c r="G416" s="1"/>
  <c r="A417"/>
  <c r="E417" s="1"/>
  <c r="P417" s="1"/>
  <c r="A418"/>
  <c r="E418" s="1"/>
  <c r="G418" s="1"/>
  <c r="A419"/>
  <c r="E419" s="1"/>
  <c r="P419" s="1"/>
  <c r="A420"/>
  <c r="E420" s="1"/>
  <c r="G420" s="1"/>
  <c r="A421"/>
  <c r="E421" s="1"/>
  <c r="P421" s="1"/>
  <c r="A422"/>
  <c r="E422" s="1"/>
  <c r="G422" s="1"/>
  <c r="A423"/>
  <c r="E423" s="1"/>
  <c r="P423" s="1"/>
  <c r="A424"/>
  <c r="E424" s="1"/>
  <c r="G424" s="1"/>
  <c r="A425"/>
  <c r="E425" s="1"/>
  <c r="P425" s="1"/>
  <c r="A426"/>
  <c r="E426" s="1"/>
  <c r="G426" s="1"/>
  <c r="A427"/>
  <c r="E427" s="1"/>
  <c r="P427" s="1"/>
  <c r="A428"/>
  <c r="E428" s="1"/>
  <c r="G428" s="1"/>
  <c r="A429"/>
  <c r="E429" s="1"/>
  <c r="P429" s="1"/>
  <c r="A430"/>
  <c r="E430" s="1"/>
  <c r="G430" s="1"/>
  <c r="A431"/>
  <c r="E431" s="1"/>
  <c r="P431" s="1"/>
  <c r="A432"/>
  <c r="E432" s="1"/>
  <c r="G432" s="1"/>
  <c r="A433"/>
  <c r="E433" s="1"/>
  <c r="P433" s="1"/>
  <c r="A434"/>
  <c r="E434" s="1"/>
  <c r="G434" s="1"/>
  <c r="A435"/>
  <c r="E435" s="1"/>
  <c r="P435" s="1"/>
  <c r="A436"/>
  <c r="E436" s="1"/>
  <c r="G436" s="1"/>
  <c r="A437"/>
  <c r="E437" s="1"/>
  <c r="P437" s="1"/>
  <c r="A438"/>
  <c r="E438" s="1"/>
  <c r="G438" s="1"/>
  <c r="A439"/>
  <c r="E439" s="1"/>
  <c r="P439" s="1"/>
  <c r="A440"/>
  <c r="E440" s="1"/>
  <c r="G440" s="1"/>
  <c r="A441"/>
  <c r="E441" s="1"/>
  <c r="P441" s="1"/>
  <c r="A442"/>
  <c r="E442" s="1"/>
  <c r="G442" s="1"/>
  <c r="A443"/>
  <c r="E443" s="1"/>
  <c r="P443" s="1"/>
  <c r="A444"/>
  <c r="E444" s="1"/>
  <c r="G444" s="1"/>
  <c r="A445"/>
  <c r="E445" s="1"/>
  <c r="P445" s="1"/>
  <c r="A446"/>
  <c r="E446" s="1"/>
  <c r="G446" s="1"/>
  <c r="A447"/>
  <c r="E447" s="1"/>
  <c r="P447" s="1"/>
  <c r="A448"/>
  <c r="E448" s="1"/>
  <c r="G448" s="1"/>
  <c r="A449"/>
  <c r="E449" s="1"/>
  <c r="P449" s="1"/>
  <c r="A450"/>
  <c r="E450" s="1"/>
  <c r="G450" s="1"/>
  <c r="A451"/>
  <c r="E451" s="1"/>
  <c r="P451" s="1"/>
  <c r="A452"/>
  <c r="E452" s="1"/>
  <c r="G452" s="1"/>
  <c r="A453"/>
  <c r="E453" s="1"/>
  <c r="P453" s="1"/>
  <c r="A454"/>
  <c r="E454" s="1"/>
  <c r="G454" s="1"/>
  <c r="A455"/>
  <c r="E455" s="1"/>
  <c r="P455" s="1"/>
  <c r="A456"/>
  <c r="E456" s="1"/>
  <c r="G456" s="1"/>
  <c r="A457"/>
  <c r="E457" s="1"/>
  <c r="P457" s="1"/>
  <c r="A458"/>
  <c r="E458" s="1"/>
  <c r="G458" s="1"/>
  <c r="A459"/>
  <c r="E459" s="1"/>
  <c r="P459" s="1"/>
  <c r="A460"/>
  <c r="E460" s="1"/>
  <c r="G460" s="1"/>
  <c r="A461"/>
  <c r="E461" s="1"/>
  <c r="P461" s="1"/>
  <c r="A462"/>
  <c r="E462" s="1"/>
  <c r="G462" s="1"/>
  <c r="A463"/>
  <c r="E463" s="1"/>
  <c r="P463" s="1"/>
  <c r="A464"/>
  <c r="E464" s="1"/>
  <c r="G464" s="1"/>
  <c r="A465"/>
  <c r="E465" s="1"/>
  <c r="P465" s="1"/>
  <c r="A466"/>
  <c r="E466" s="1"/>
  <c r="G466" s="1"/>
  <c r="A467"/>
  <c r="E467" s="1"/>
  <c r="P467" s="1"/>
  <c r="A468"/>
  <c r="E468" s="1"/>
  <c r="G468" s="1"/>
  <c r="A469"/>
  <c r="E469" s="1"/>
  <c r="P469" s="1"/>
  <c r="A470"/>
  <c r="E470" s="1"/>
  <c r="G470" s="1"/>
  <c r="A471"/>
  <c r="E471" s="1"/>
  <c r="P471" s="1"/>
  <c r="A472"/>
  <c r="E472" s="1"/>
  <c r="G472" s="1"/>
  <c r="A473"/>
  <c r="E473" s="1"/>
  <c r="P473" s="1"/>
  <c r="A474"/>
  <c r="E474" s="1"/>
  <c r="G474" s="1"/>
  <c r="A475"/>
  <c r="E475" s="1"/>
  <c r="P475" s="1"/>
  <c r="A476"/>
  <c r="E476" s="1"/>
  <c r="G476" s="1"/>
  <c r="A477"/>
  <c r="E477" s="1"/>
  <c r="P477" s="1"/>
  <c r="A478"/>
  <c r="E478" s="1"/>
  <c r="G478" s="1"/>
  <c r="A479"/>
  <c r="E479" s="1"/>
  <c r="P479" s="1"/>
  <c r="A480"/>
  <c r="E480" s="1"/>
  <c r="G480" s="1"/>
  <c r="A481"/>
  <c r="E481" s="1"/>
  <c r="P481" s="1"/>
  <c r="A482"/>
  <c r="E482" s="1"/>
  <c r="G482" s="1"/>
  <c r="A483"/>
  <c r="E483" s="1"/>
  <c r="P483" s="1"/>
  <c r="A484"/>
  <c r="E484" s="1"/>
  <c r="G484" s="1"/>
  <c r="A485"/>
  <c r="E485" s="1"/>
  <c r="P485" s="1"/>
  <c r="A486"/>
  <c r="E486" s="1"/>
  <c r="G486" s="1"/>
  <c r="A487"/>
  <c r="E487" s="1"/>
  <c r="P487" s="1"/>
  <c r="A488"/>
  <c r="E488" s="1"/>
  <c r="G488" s="1"/>
  <c r="A489"/>
  <c r="E489" s="1"/>
  <c r="P489" s="1"/>
  <c r="A490"/>
  <c r="E490" s="1"/>
  <c r="G490" s="1"/>
  <c r="A491"/>
  <c r="E491" s="1"/>
  <c r="P491" s="1"/>
  <c r="A492"/>
  <c r="E492" s="1"/>
  <c r="G492" s="1"/>
  <c r="A493"/>
  <c r="E493" s="1"/>
  <c r="P493" s="1"/>
  <c r="A494"/>
  <c r="E494" s="1"/>
  <c r="G494" s="1"/>
  <c r="A495"/>
  <c r="E495" s="1"/>
  <c r="P495" s="1"/>
  <c r="A496"/>
  <c r="E496" s="1"/>
  <c r="G496" s="1"/>
  <c r="A497"/>
  <c r="E497" s="1"/>
  <c r="P497" s="1"/>
  <c r="A498"/>
  <c r="E498" s="1"/>
  <c r="G498" s="1"/>
  <c r="A499"/>
  <c r="E499" s="1"/>
  <c r="P499" s="1"/>
  <c r="A500"/>
  <c r="E500" s="1"/>
  <c r="G500" s="1"/>
  <c r="A501"/>
  <c r="E501" s="1"/>
  <c r="P501" s="1"/>
  <c r="A502"/>
  <c r="E502" s="1"/>
  <c r="G502" s="1"/>
  <c r="A503"/>
  <c r="E503" s="1"/>
  <c r="P503" s="1"/>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5"/>
  <c r="K26" i="6"/>
  <c r="H2653" i="1"/>
  <c r="H2654"/>
  <c r="H2655"/>
  <c r="H2656"/>
  <c r="H2657"/>
  <c r="H2658"/>
  <c r="H2659"/>
  <c r="H2660"/>
  <c r="H2661"/>
  <c r="H2662"/>
  <c r="H2663"/>
  <c r="H2664"/>
  <c r="H2665"/>
  <c r="H2666"/>
  <c r="H2667"/>
  <c r="H2668"/>
  <c r="H2669"/>
  <c r="H2670"/>
  <c r="H2671"/>
  <c r="H2672"/>
  <c r="H2673"/>
  <c r="H2674"/>
  <c r="H2675"/>
  <c r="H2676"/>
  <c r="H2677"/>
  <c r="H2678"/>
  <c r="H2679"/>
  <c r="H2680"/>
  <c r="H2681"/>
  <c r="H2682"/>
  <c r="H2683"/>
  <c r="H2684"/>
  <c r="H2685"/>
  <c r="H2686"/>
  <c r="H2687"/>
  <c r="H2688"/>
  <c r="H2689"/>
  <c r="H2690"/>
  <c r="H2691"/>
  <c r="H2692"/>
  <c r="H2693"/>
  <c r="H2694"/>
  <c r="H2695"/>
  <c r="H2696"/>
  <c r="H2697"/>
  <c r="H2698"/>
  <c r="H2699"/>
  <c r="H2700"/>
  <c r="H2701"/>
  <c r="H2702"/>
  <c r="H2703"/>
  <c r="H2704"/>
  <c r="H2705"/>
  <c r="H2706"/>
  <c r="H2707"/>
  <c r="H2708"/>
  <c r="H2709"/>
  <c r="H2710"/>
  <c r="H2711"/>
  <c r="H2712"/>
  <c r="H2713"/>
  <c r="H2714"/>
  <c r="H2715"/>
  <c r="H2716"/>
  <c r="H2717"/>
  <c r="H2718"/>
  <c r="H2719"/>
  <c r="H2720"/>
  <c r="H2721"/>
  <c r="H2722"/>
  <c r="H2723"/>
  <c r="H2724"/>
  <c r="H2725"/>
  <c r="H2726"/>
  <c r="H2727"/>
  <c r="H2728"/>
  <c r="H2729"/>
  <c r="H2730"/>
  <c r="H2731"/>
  <c r="H2732"/>
  <c r="H2733"/>
  <c r="H2734"/>
  <c r="H2735"/>
  <c r="H2736"/>
  <c r="H2737"/>
  <c r="H2738"/>
  <c r="H2739"/>
  <c r="H2740"/>
  <c r="H2741"/>
  <c r="H2742"/>
  <c r="H2743"/>
  <c r="H2744"/>
  <c r="H2745"/>
  <c r="H2746"/>
  <c r="H2747"/>
  <c r="H2748"/>
  <c r="H2749"/>
  <c r="H2750"/>
  <c r="H2751"/>
  <c r="H2752"/>
  <c r="H2753"/>
  <c r="H2754"/>
  <c r="H2755"/>
  <c r="H2756"/>
  <c r="H2757"/>
  <c r="H2758"/>
  <c r="H2759"/>
  <c r="H2760"/>
  <c r="H2761"/>
  <c r="H2762"/>
  <c r="H2763"/>
  <c r="H2764"/>
  <c r="H2765"/>
  <c r="H2766"/>
  <c r="H2767"/>
  <c r="H2768"/>
  <c r="H2769"/>
  <c r="H2770"/>
  <c r="H2771"/>
  <c r="H2772"/>
  <c r="H2773"/>
  <c r="H2774"/>
  <c r="H2775"/>
  <c r="H2776"/>
  <c r="H2777"/>
  <c r="H2778"/>
  <c r="H2779"/>
  <c r="H2780"/>
  <c r="H2781"/>
  <c r="H2782"/>
  <c r="H2783"/>
  <c r="H2784"/>
  <c r="H2785"/>
  <c r="H2786"/>
  <c r="H2787"/>
  <c r="H2788"/>
  <c r="H2789"/>
  <c r="H2790"/>
  <c r="H2791"/>
  <c r="H2792"/>
  <c r="H2793"/>
  <c r="H2794"/>
  <c r="H2795"/>
  <c r="H2796"/>
  <c r="H2797"/>
  <c r="H2798"/>
  <c r="H2799"/>
  <c r="H2800"/>
  <c r="H2801"/>
  <c r="H2802"/>
  <c r="H2803"/>
  <c r="H2804"/>
  <c r="H2805"/>
  <c r="H2806"/>
  <c r="H2807"/>
  <c r="H2808"/>
  <c r="H2809"/>
  <c r="H2810"/>
  <c r="H2811"/>
  <c r="H2812"/>
  <c r="H2813"/>
  <c r="H2814"/>
  <c r="H2815"/>
  <c r="H2816"/>
  <c r="H2817"/>
  <c r="H2818"/>
  <c r="H2819"/>
  <c r="H2820"/>
  <c r="H2821"/>
  <c r="H2822"/>
  <c r="H2823"/>
  <c r="H2824"/>
  <c r="H2825"/>
  <c r="H2826"/>
  <c r="H2827"/>
  <c r="H2828"/>
  <c r="H2829"/>
  <c r="H2830"/>
  <c r="H2831"/>
  <c r="H2832"/>
  <c r="H2833"/>
  <c r="H2834"/>
  <c r="H2835"/>
  <c r="H2836"/>
  <c r="H2837"/>
  <c r="H2838"/>
  <c r="H2839"/>
  <c r="H2840"/>
  <c r="H2841"/>
  <c r="H2842"/>
  <c r="H2843"/>
  <c r="H2844"/>
  <c r="H2845"/>
  <c r="H2846"/>
  <c r="H2847"/>
  <c r="H2848"/>
  <c r="H2849"/>
  <c r="H2850"/>
  <c r="H2851"/>
  <c r="K1"/>
  <c r="J1"/>
  <c r="H3"/>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H1000"/>
  <c r="H1001"/>
  <c r="H1002"/>
  <c r="H1003"/>
  <c r="H1004"/>
  <c r="H1005"/>
  <c r="H1006"/>
  <c r="H1007"/>
  <c r="H1008"/>
  <c r="H1009"/>
  <c r="H1010"/>
  <c r="H1011"/>
  <c r="H1012"/>
  <c r="H1013"/>
  <c r="H1014"/>
  <c r="H1015"/>
  <c r="H1016"/>
  <c r="H1017"/>
  <c r="H1018"/>
  <c r="H1019"/>
  <c r="H1020"/>
  <c r="H1021"/>
  <c r="H1022"/>
  <c r="H1023"/>
  <c r="H1024"/>
  <c r="H1025"/>
  <c r="H1026"/>
  <c r="H1027"/>
  <c r="H1028"/>
  <c r="H1029"/>
  <c r="H1030"/>
  <c r="H1031"/>
  <c r="H1032"/>
  <c r="H1033"/>
  <c r="H1034"/>
  <c r="H1035"/>
  <c r="H1036"/>
  <c r="H1037"/>
  <c r="H1038"/>
  <c r="H1039"/>
  <c r="H1040"/>
  <c r="H1041"/>
  <c r="H1042"/>
  <c r="H1043"/>
  <c r="H1044"/>
  <c r="H1045"/>
  <c r="H1046"/>
  <c r="H1047"/>
  <c r="H1048"/>
  <c r="H1049"/>
  <c r="H1050"/>
  <c r="H1051"/>
  <c r="H1052"/>
  <c r="H1053"/>
  <c r="H1054"/>
  <c r="H1055"/>
  <c r="H1056"/>
  <c r="H1057"/>
  <c r="H1058"/>
  <c r="H1059"/>
  <c r="H1060"/>
  <c r="H1061"/>
  <c r="H1062"/>
  <c r="H1063"/>
  <c r="H1064"/>
  <c r="H1065"/>
  <c r="H1066"/>
  <c r="H1067"/>
  <c r="H1068"/>
  <c r="H1069"/>
  <c r="H1070"/>
  <c r="H1071"/>
  <c r="H1072"/>
  <c r="H1073"/>
  <c r="H1074"/>
  <c r="H1075"/>
  <c r="H1076"/>
  <c r="H1077"/>
  <c r="H1078"/>
  <c r="H1079"/>
  <c r="H1080"/>
  <c r="H1081"/>
  <c r="H1082"/>
  <c r="H1083"/>
  <c r="H1084"/>
  <c r="H1085"/>
  <c r="H1086"/>
  <c r="H1087"/>
  <c r="H1088"/>
  <c r="H1089"/>
  <c r="H1090"/>
  <c r="H1091"/>
  <c r="H1092"/>
  <c r="H1093"/>
  <c r="H1094"/>
  <c r="H1095"/>
  <c r="H1096"/>
  <c r="H1097"/>
  <c r="H1098"/>
  <c r="H1099"/>
  <c r="H1100"/>
  <c r="H1101"/>
  <c r="H1102"/>
  <c r="H1103"/>
  <c r="H1104"/>
  <c r="H1105"/>
  <c r="H1106"/>
  <c r="H1107"/>
  <c r="H1108"/>
  <c r="H1109"/>
  <c r="H1110"/>
  <c r="H1111"/>
  <c r="H1112"/>
  <c r="H1113"/>
  <c r="H1114"/>
  <c r="H1115"/>
  <c r="H1116"/>
  <c r="H1117"/>
  <c r="H1118"/>
  <c r="H1119"/>
  <c r="H1120"/>
  <c r="H1121"/>
  <c r="H1122"/>
  <c r="H1123"/>
  <c r="H1124"/>
  <c r="H1125"/>
  <c r="H1126"/>
  <c r="H1127"/>
  <c r="H1128"/>
  <c r="H1129"/>
  <c r="H1130"/>
  <c r="H1131"/>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H1166"/>
  <c r="H1167"/>
  <c r="H1168"/>
  <c r="H1169"/>
  <c r="H1170"/>
  <c r="H1171"/>
  <c r="H1172"/>
  <c r="H1173"/>
  <c r="H1174"/>
  <c r="H1175"/>
  <c r="H1176"/>
  <c r="H1177"/>
  <c r="H1178"/>
  <c r="H1179"/>
  <c r="H1180"/>
  <c r="H1181"/>
  <c r="H1182"/>
  <c r="H1183"/>
  <c r="H1184"/>
  <c r="H1185"/>
  <c r="H1186"/>
  <c r="H1187"/>
  <c r="H1188"/>
  <c r="H1189"/>
  <c r="H1190"/>
  <c r="H1191"/>
  <c r="H1192"/>
  <c r="H1193"/>
  <c r="H1194"/>
  <c r="H1195"/>
  <c r="H1196"/>
  <c r="H1197"/>
  <c r="H1198"/>
  <c r="H1199"/>
  <c r="H1200"/>
  <c r="H1201"/>
  <c r="H1202"/>
  <c r="H1203"/>
  <c r="H1204"/>
  <c r="H1205"/>
  <c r="H1206"/>
  <c r="H1207"/>
  <c r="H1208"/>
  <c r="H1209"/>
  <c r="H1210"/>
  <c r="H1211"/>
  <c r="H1212"/>
  <c r="H1213"/>
  <c r="H1214"/>
  <c r="H1215"/>
  <c r="H1216"/>
  <c r="H1217"/>
  <c r="H1218"/>
  <c r="H1219"/>
  <c r="H1220"/>
  <c r="H1221"/>
  <c r="H1222"/>
  <c r="H1223"/>
  <c r="H1224"/>
  <c r="H1225"/>
  <c r="H1226"/>
  <c r="H1227"/>
  <c r="H1228"/>
  <c r="H1229"/>
  <c r="H1230"/>
  <c r="H1231"/>
  <c r="H1232"/>
  <c r="H1233"/>
  <c r="H1234"/>
  <c r="H1235"/>
  <c r="H1236"/>
  <c r="H1237"/>
  <c r="H1238"/>
  <c r="H1239"/>
  <c r="H1240"/>
  <c r="H1241"/>
  <c r="H1242"/>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H1295"/>
  <c r="H1296"/>
  <c r="H1297"/>
  <c r="H1298"/>
  <c r="H1299"/>
  <c r="H1300"/>
  <c r="H1301"/>
  <c r="H1302"/>
  <c r="H1303"/>
  <c r="H1304"/>
  <c r="H1305"/>
  <c r="H1306"/>
  <c r="H1307"/>
  <c r="H1308"/>
  <c r="H1309"/>
  <c r="H1310"/>
  <c r="H1311"/>
  <c r="H1312"/>
  <c r="H1313"/>
  <c r="H1314"/>
  <c r="H1315"/>
  <c r="H1316"/>
  <c r="H1317"/>
  <c r="H1318"/>
  <c r="H1319"/>
  <c r="H1320"/>
  <c r="H1321"/>
  <c r="H1322"/>
  <c r="H1323"/>
  <c r="H1324"/>
  <c r="H1325"/>
  <c r="H1326"/>
  <c r="H1327"/>
  <c r="H1328"/>
  <c r="H1329"/>
  <c r="H1330"/>
  <c r="H1331"/>
  <c r="H1332"/>
  <c r="H1333"/>
  <c r="H1334"/>
  <c r="H1335"/>
  <c r="H1336"/>
  <c r="H1337"/>
  <c r="H1338"/>
  <c r="H1339"/>
  <c r="H1340"/>
  <c r="H1341"/>
  <c r="H1342"/>
  <c r="H1343"/>
  <c r="H1344"/>
  <c r="H1345"/>
  <c r="H1346"/>
  <c r="H1347"/>
  <c r="H1348"/>
  <c r="H1349"/>
  <c r="H1350"/>
  <c r="H1351"/>
  <c r="H1352"/>
  <c r="H1353"/>
  <c r="H1354"/>
  <c r="H1355"/>
  <c r="H1356"/>
  <c r="H1357"/>
  <c r="H1358"/>
  <c r="H1359"/>
  <c r="H1360"/>
  <c r="H1361"/>
  <c r="H1362"/>
  <c r="H1363"/>
  <c r="H1364"/>
  <c r="H1365"/>
  <c r="H1366"/>
  <c r="H1367"/>
  <c r="H1368"/>
  <c r="H1369"/>
  <c r="H1370"/>
  <c r="H1371"/>
  <c r="H1372"/>
  <c r="H1373"/>
  <c r="H1374"/>
  <c r="H1375"/>
  <c r="H1376"/>
  <c r="H1377"/>
  <c r="H1378"/>
  <c r="H1379"/>
  <c r="H1380"/>
  <c r="H1381"/>
  <c r="H1382"/>
  <c r="H1383"/>
  <c r="H1384"/>
  <c r="H1385"/>
  <c r="H1386"/>
  <c r="H1387"/>
  <c r="H1388"/>
  <c r="H1389"/>
  <c r="H1390"/>
  <c r="H1391"/>
  <c r="H1392"/>
  <c r="H1393"/>
  <c r="H1394"/>
  <c r="H1395"/>
  <c r="H1396"/>
  <c r="H1397"/>
  <c r="H1398"/>
  <c r="H1399"/>
  <c r="H1400"/>
  <c r="H1401"/>
  <c r="H1402"/>
  <c r="H1403"/>
  <c r="H1404"/>
  <c r="H1405"/>
  <c r="H1406"/>
  <c r="H1407"/>
  <c r="H1408"/>
  <c r="H1409"/>
  <c r="H1410"/>
  <c r="H1411"/>
  <c r="H1412"/>
  <c r="H1413"/>
  <c r="H1414"/>
  <c r="H1415"/>
  <c r="H1416"/>
  <c r="H1417"/>
  <c r="H1418"/>
  <c r="H1419"/>
  <c r="H1420"/>
  <c r="H1421"/>
  <c r="H1422"/>
  <c r="H1423"/>
  <c r="H1424"/>
  <c r="H1425"/>
  <c r="H1426"/>
  <c r="H1427"/>
  <c r="H1428"/>
  <c r="H1429"/>
  <c r="H1430"/>
  <c r="H1431"/>
  <c r="H1432"/>
  <c r="H1433"/>
  <c r="H1434"/>
  <c r="H1435"/>
  <c r="H1436"/>
  <c r="H1437"/>
  <c r="H1438"/>
  <c r="H1439"/>
  <c r="H1440"/>
  <c r="H1441"/>
  <c r="H1442"/>
  <c r="H1443"/>
  <c r="H1444"/>
  <c r="H1445"/>
  <c r="H1446"/>
  <c r="H1447"/>
  <c r="H1448"/>
  <c r="H1449"/>
  <c r="H1450"/>
  <c r="H1451"/>
  <c r="H1452"/>
  <c r="H1453"/>
  <c r="H1454"/>
  <c r="H1455"/>
  <c r="H1456"/>
  <c r="H1457"/>
  <c r="H1458"/>
  <c r="H1459"/>
  <c r="H1460"/>
  <c r="H1461"/>
  <c r="H1462"/>
  <c r="H1463"/>
  <c r="H1464"/>
  <c r="H1465"/>
  <c r="H1466"/>
  <c r="H1467"/>
  <c r="H1468"/>
  <c r="H1469"/>
  <c r="H1470"/>
  <c r="H1471"/>
  <c r="H1472"/>
  <c r="H1473"/>
  <c r="H1474"/>
  <c r="H1475"/>
  <c r="H1476"/>
  <c r="H1477"/>
  <c r="H1478"/>
  <c r="H1479"/>
  <c r="H1480"/>
  <c r="H1481"/>
  <c r="H1482"/>
  <c r="H1483"/>
  <c r="H1484"/>
  <c r="H1485"/>
  <c r="H1486"/>
  <c r="H1487"/>
  <c r="H1488"/>
  <c r="H1489"/>
  <c r="H1490"/>
  <c r="H1491"/>
  <c r="H1492"/>
  <c r="H1493"/>
  <c r="H1494"/>
  <c r="H1495"/>
  <c r="H1496"/>
  <c r="H1497"/>
  <c r="H1498"/>
  <c r="H1499"/>
  <c r="H1500"/>
  <c r="H1501"/>
  <c r="H1502"/>
  <c r="H1503"/>
  <c r="H1504"/>
  <c r="H1505"/>
  <c r="H1506"/>
  <c r="H1507"/>
  <c r="H1508"/>
  <c r="H1509"/>
  <c r="H1510"/>
  <c r="H1511"/>
  <c r="H1512"/>
  <c r="H1513"/>
  <c r="H1514"/>
  <c r="H1515"/>
  <c r="H1516"/>
  <c r="H1517"/>
  <c r="H1518"/>
  <c r="H1519"/>
  <c r="H1520"/>
  <c r="H1521"/>
  <c r="H1522"/>
  <c r="H1523"/>
  <c r="H1524"/>
  <c r="H1525"/>
  <c r="H1526"/>
  <c r="H1527"/>
  <c r="H1528"/>
  <c r="H1529"/>
  <c r="H1530"/>
  <c r="H1531"/>
  <c r="H1532"/>
  <c r="H1533"/>
  <c r="H1534"/>
  <c r="H1535"/>
  <c r="H1536"/>
  <c r="H1537"/>
  <c r="H1538"/>
  <c r="H1539"/>
  <c r="H1540"/>
  <c r="H1541"/>
  <c r="H1542"/>
  <c r="H1543"/>
  <c r="H1544"/>
  <c r="H1545"/>
  <c r="H1546"/>
  <c r="H1547"/>
  <c r="H1548"/>
  <c r="H1549"/>
  <c r="H1550"/>
  <c r="H1551"/>
  <c r="H1552"/>
  <c r="H1553"/>
  <c r="H1554"/>
  <c r="H1555"/>
  <c r="H1556"/>
  <c r="H1557"/>
  <c r="H1558"/>
  <c r="H1559"/>
  <c r="H1560"/>
  <c r="H1561"/>
  <c r="H1562"/>
  <c r="H1563"/>
  <c r="H1564"/>
  <c r="H1565"/>
  <c r="H1566"/>
  <c r="H1567"/>
  <c r="H1568"/>
  <c r="H1569"/>
  <c r="H1570"/>
  <c r="H1571"/>
  <c r="H1572"/>
  <c r="H1573"/>
  <c r="H1574"/>
  <c r="H1575"/>
  <c r="H1576"/>
  <c r="H1577"/>
  <c r="H1578"/>
  <c r="H1579"/>
  <c r="H1580"/>
  <c r="H1581"/>
  <c r="H1582"/>
  <c r="H1583"/>
  <c r="H1584"/>
  <c r="H1585"/>
  <c r="H1586"/>
  <c r="H1587"/>
  <c r="H1588"/>
  <c r="H1589"/>
  <c r="H1590"/>
  <c r="H1591"/>
  <c r="H1592"/>
  <c r="H1593"/>
  <c r="H1594"/>
  <c r="H1595"/>
  <c r="H1596"/>
  <c r="H1597"/>
  <c r="H1598"/>
  <c r="H1599"/>
  <c r="H1600"/>
  <c r="H1601"/>
  <c r="H1602"/>
  <c r="H1603"/>
  <c r="H1604"/>
  <c r="H1605"/>
  <c r="H1606"/>
  <c r="H1607"/>
  <c r="H1608"/>
  <c r="H1609"/>
  <c r="H1610"/>
  <c r="H1611"/>
  <c r="H1612"/>
  <c r="H1613"/>
  <c r="H1614"/>
  <c r="H1615"/>
  <c r="H1616"/>
  <c r="H1617"/>
  <c r="H1618"/>
  <c r="H1619"/>
  <c r="H1620"/>
  <c r="H1621"/>
  <c r="H1622"/>
  <c r="H1623"/>
  <c r="H1624"/>
  <c r="H1625"/>
  <c r="H1626"/>
  <c r="H1627"/>
  <c r="H1628"/>
  <c r="H1629"/>
  <c r="H1630"/>
  <c r="H1631"/>
  <c r="H1632"/>
  <c r="H1633"/>
  <c r="H1634"/>
  <c r="H1635"/>
  <c r="H1636"/>
  <c r="H1637"/>
  <c r="H1638"/>
  <c r="H1639"/>
  <c r="H1640"/>
  <c r="H1641"/>
  <c r="H1642"/>
  <c r="H1643"/>
  <c r="H1644"/>
  <c r="H1645"/>
  <c r="H1646"/>
  <c r="H1647"/>
  <c r="H1648"/>
  <c r="H1649"/>
  <c r="H1650"/>
  <c r="H1651"/>
  <c r="H1652"/>
  <c r="H1653"/>
  <c r="H1654"/>
  <c r="H1655"/>
  <c r="H1656"/>
  <c r="H1657"/>
  <c r="H1658"/>
  <c r="H1659"/>
  <c r="H1660"/>
  <c r="H1661"/>
  <c r="H1662"/>
  <c r="H1663"/>
  <c r="H1664"/>
  <c r="H1665"/>
  <c r="H1666"/>
  <c r="H1667"/>
  <c r="H1668"/>
  <c r="H1669"/>
  <c r="H1670"/>
  <c r="H1671"/>
  <c r="H1672"/>
  <c r="H1673"/>
  <c r="H1674"/>
  <c r="H1675"/>
  <c r="H1676"/>
  <c r="H1677"/>
  <c r="H1678"/>
  <c r="H1679"/>
  <c r="H1680"/>
  <c r="H1681"/>
  <c r="H1682"/>
  <c r="H1683"/>
  <c r="H1684"/>
  <c r="H1685"/>
  <c r="H1686"/>
  <c r="H1687"/>
  <c r="H1688"/>
  <c r="H1689"/>
  <c r="H1690"/>
  <c r="H1691"/>
  <c r="H1692"/>
  <c r="H1693"/>
  <c r="H1694"/>
  <c r="H1695"/>
  <c r="H1696"/>
  <c r="H1697"/>
  <c r="H1698"/>
  <c r="H1699"/>
  <c r="H1700"/>
  <c r="H1701"/>
  <c r="H1702"/>
  <c r="H1703"/>
  <c r="H1704"/>
  <c r="H1705"/>
  <c r="H1706"/>
  <c r="H1707"/>
  <c r="H1708"/>
  <c r="H1709"/>
  <c r="H1710"/>
  <c r="H1711"/>
  <c r="H1712"/>
  <c r="H1713"/>
  <c r="H1714"/>
  <c r="H1715"/>
  <c r="H1716"/>
  <c r="H1717"/>
  <c r="H1718"/>
  <c r="H1719"/>
  <c r="H1720"/>
  <c r="H1721"/>
  <c r="H1722"/>
  <c r="H1723"/>
  <c r="H1724"/>
  <c r="H1725"/>
  <c r="H1726"/>
  <c r="H1727"/>
  <c r="H1728"/>
  <c r="H1729"/>
  <c r="H1730"/>
  <c r="H1731"/>
  <c r="H1732"/>
  <c r="H1733"/>
  <c r="H1734"/>
  <c r="H1735"/>
  <c r="H1736"/>
  <c r="H1737"/>
  <c r="H1738"/>
  <c r="H1739"/>
  <c r="H1740"/>
  <c r="H1741"/>
  <c r="H1742"/>
  <c r="H1743"/>
  <c r="H1744"/>
  <c r="H1745"/>
  <c r="H1746"/>
  <c r="H1747"/>
  <c r="H1748"/>
  <c r="H1749"/>
  <c r="H1750"/>
  <c r="H1751"/>
  <c r="H1752"/>
  <c r="H1753"/>
  <c r="H1754"/>
  <c r="H1755"/>
  <c r="H1756"/>
  <c r="H1757"/>
  <c r="H1758"/>
  <c r="H1759"/>
  <c r="H1760"/>
  <c r="H1761"/>
  <c r="H1762"/>
  <c r="H1763"/>
  <c r="H1764"/>
  <c r="H1765"/>
  <c r="H1766"/>
  <c r="H1767"/>
  <c r="H1768"/>
  <c r="H1769"/>
  <c r="H1770"/>
  <c r="H1771"/>
  <c r="H1772"/>
  <c r="H1773"/>
  <c r="H1774"/>
  <c r="H1775"/>
  <c r="H1776"/>
  <c r="H1777"/>
  <c r="H1778"/>
  <c r="H1779"/>
  <c r="H1780"/>
  <c r="H1781"/>
  <c r="H1782"/>
  <c r="H1783"/>
  <c r="H1784"/>
  <c r="H1785"/>
  <c r="H1786"/>
  <c r="H1787"/>
  <c r="H1788"/>
  <c r="H1789"/>
  <c r="H1790"/>
  <c r="H1791"/>
  <c r="H1792"/>
  <c r="H1793"/>
  <c r="H1794"/>
  <c r="H1795"/>
  <c r="H1796"/>
  <c r="H1797"/>
  <c r="H1798"/>
  <c r="H1799"/>
  <c r="H1800"/>
  <c r="H1801"/>
  <c r="H1802"/>
  <c r="H1803"/>
  <c r="H1804"/>
  <c r="H1805"/>
  <c r="H1806"/>
  <c r="H1807"/>
  <c r="H1808"/>
  <c r="H1809"/>
  <c r="H1810"/>
  <c r="H1811"/>
  <c r="H1812"/>
  <c r="H1813"/>
  <c r="H1814"/>
  <c r="H1815"/>
  <c r="H1816"/>
  <c r="H1817"/>
  <c r="H1818"/>
  <c r="H1819"/>
  <c r="H1820"/>
  <c r="H1821"/>
  <c r="H1822"/>
  <c r="H1823"/>
  <c r="H1824"/>
  <c r="H1825"/>
  <c r="H1826"/>
  <c r="H1827"/>
  <c r="H1828"/>
  <c r="H1829"/>
  <c r="H1830"/>
  <c r="H1831"/>
  <c r="H1832"/>
  <c r="H1833"/>
  <c r="H1834"/>
  <c r="H1835"/>
  <c r="H1836"/>
  <c r="H1837"/>
  <c r="H1838"/>
  <c r="H1839"/>
  <c r="H1840"/>
  <c r="H1841"/>
  <c r="H1842"/>
  <c r="H1843"/>
  <c r="H1844"/>
  <c r="H1845"/>
  <c r="H1846"/>
  <c r="H1847"/>
  <c r="H1848"/>
  <c r="H1849"/>
  <c r="H1850"/>
  <c r="H1851"/>
  <c r="H1852"/>
  <c r="H1853"/>
  <c r="H1854"/>
  <c r="H1855"/>
  <c r="H1856"/>
  <c r="H1857"/>
  <c r="H1858"/>
  <c r="H1859"/>
  <c r="H1860"/>
  <c r="H1861"/>
  <c r="H1862"/>
  <c r="H1863"/>
  <c r="H1864"/>
  <c r="H1865"/>
  <c r="H1866"/>
  <c r="H1867"/>
  <c r="H1868"/>
  <c r="H1869"/>
  <c r="H1870"/>
  <c r="H1871"/>
  <c r="H1872"/>
  <c r="H1873"/>
  <c r="H1874"/>
  <c r="H1875"/>
  <c r="H1876"/>
  <c r="H1877"/>
  <c r="H1878"/>
  <c r="H1879"/>
  <c r="H1880"/>
  <c r="H1881"/>
  <c r="H1882"/>
  <c r="H1883"/>
  <c r="H1884"/>
  <c r="H1885"/>
  <c r="H1886"/>
  <c r="H1887"/>
  <c r="H1888"/>
  <c r="H1889"/>
  <c r="H1890"/>
  <c r="H1891"/>
  <c r="H1892"/>
  <c r="H1893"/>
  <c r="H1894"/>
  <c r="H1895"/>
  <c r="H1896"/>
  <c r="H1897"/>
  <c r="H1898"/>
  <c r="H1899"/>
  <c r="H1900"/>
  <c r="H1901"/>
  <c r="H1902"/>
  <c r="H1903"/>
  <c r="H1904"/>
  <c r="H1905"/>
  <c r="H1906"/>
  <c r="H1907"/>
  <c r="H1908"/>
  <c r="H1909"/>
  <c r="H1910"/>
  <c r="H1911"/>
  <c r="H1912"/>
  <c r="H1913"/>
  <c r="H1914"/>
  <c r="H1915"/>
  <c r="H1916"/>
  <c r="H1917"/>
  <c r="H1918"/>
  <c r="H1919"/>
  <c r="H1920"/>
  <c r="H1921"/>
  <c r="H1922"/>
  <c r="H1923"/>
  <c r="H1924"/>
  <c r="H1925"/>
  <c r="H1926"/>
  <c r="H1927"/>
  <c r="H1928"/>
  <c r="H1929"/>
  <c r="H1930"/>
  <c r="H1931"/>
  <c r="H1932"/>
  <c r="H1933"/>
  <c r="H1934"/>
  <c r="H1935"/>
  <c r="H1936"/>
  <c r="H1937"/>
  <c r="H1938"/>
  <c r="H1939"/>
  <c r="H1940"/>
  <c r="H1941"/>
  <c r="H1942"/>
  <c r="H1943"/>
  <c r="H1944"/>
  <c r="H1945"/>
  <c r="H1946"/>
  <c r="H1947"/>
  <c r="H1948"/>
  <c r="H1949"/>
  <c r="H1950"/>
  <c r="H1951"/>
  <c r="H1952"/>
  <c r="H1953"/>
  <c r="H1954"/>
  <c r="H1955"/>
  <c r="H1956"/>
  <c r="H1957"/>
  <c r="H1958"/>
  <c r="H1959"/>
  <c r="H1960"/>
  <c r="H1961"/>
  <c r="H1962"/>
  <c r="H1963"/>
  <c r="H1964"/>
  <c r="H1965"/>
  <c r="H1966"/>
  <c r="H1967"/>
  <c r="H1968"/>
  <c r="H1969"/>
  <c r="H1970"/>
  <c r="H1971"/>
  <c r="H1972"/>
  <c r="H1973"/>
  <c r="H1974"/>
  <c r="H1975"/>
  <c r="H1976"/>
  <c r="H1977"/>
  <c r="H1978"/>
  <c r="H1979"/>
  <c r="H1980"/>
  <c r="H1981"/>
  <c r="H1982"/>
  <c r="H1983"/>
  <c r="H1984"/>
  <c r="H1985"/>
  <c r="H1986"/>
  <c r="H1987"/>
  <c r="H1988"/>
  <c r="H1989"/>
  <c r="H1990"/>
  <c r="H1991"/>
  <c r="H1992"/>
  <c r="H1993"/>
  <c r="H1994"/>
  <c r="H1995"/>
  <c r="H1996"/>
  <c r="H1997"/>
  <c r="H1998"/>
  <c r="H1999"/>
  <c r="H2000"/>
  <c r="H2001"/>
  <c r="H2002"/>
  <c r="H2003"/>
  <c r="H2004"/>
  <c r="H2005"/>
  <c r="H2006"/>
  <c r="H2007"/>
  <c r="H2008"/>
  <c r="H2009"/>
  <c r="H2010"/>
  <c r="H2011"/>
  <c r="H2012"/>
  <c r="H2013"/>
  <c r="H2014"/>
  <c r="H2015"/>
  <c r="H2016"/>
  <c r="H2017"/>
  <c r="H2018"/>
  <c r="H2019"/>
  <c r="H2020"/>
  <c r="H2021"/>
  <c r="H2022"/>
  <c r="H2023"/>
  <c r="H2024"/>
  <c r="H2025"/>
  <c r="H2026"/>
  <c r="H2027"/>
  <c r="H2028"/>
  <c r="H2029"/>
  <c r="H2030"/>
  <c r="H2031"/>
  <c r="H2032"/>
  <c r="H2033"/>
  <c r="H2034"/>
  <c r="H2035"/>
  <c r="H2036"/>
  <c r="H2037"/>
  <c r="H2038"/>
  <c r="H2039"/>
  <c r="H2040"/>
  <c r="H2041"/>
  <c r="H2042"/>
  <c r="H2043"/>
  <c r="H2044"/>
  <c r="H2045"/>
  <c r="H2046"/>
  <c r="H2047"/>
  <c r="H2048"/>
  <c r="H2049"/>
  <c r="H2050"/>
  <c r="H2051"/>
  <c r="H2052"/>
  <c r="H2053"/>
  <c r="H2054"/>
  <c r="H2055"/>
  <c r="H2056"/>
  <c r="H2057"/>
  <c r="H2058"/>
  <c r="H2059"/>
  <c r="H2060"/>
  <c r="H2061"/>
  <c r="H2062"/>
  <c r="H2063"/>
  <c r="H2064"/>
  <c r="H2065"/>
  <c r="H2066"/>
  <c r="H2067"/>
  <c r="H2068"/>
  <c r="H2069"/>
  <c r="H2070"/>
  <c r="H2071"/>
  <c r="H2072"/>
  <c r="H2073"/>
  <c r="H2074"/>
  <c r="H2075"/>
  <c r="H2076"/>
  <c r="H2077"/>
  <c r="H2078"/>
  <c r="H2079"/>
  <c r="H2080"/>
  <c r="H2081"/>
  <c r="H2082"/>
  <c r="H2083"/>
  <c r="H2084"/>
  <c r="H2085"/>
  <c r="H2086"/>
  <c r="H2087"/>
  <c r="H2088"/>
  <c r="H2089"/>
  <c r="H2090"/>
  <c r="H2091"/>
  <c r="H2092"/>
  <c r="H2093"/>
  <c r="H2094"/>
  <c r="H2095"/>
  <c r="H2096"/>
  <c r="H2097"/>
  <c r="H2098"/>
  <c r="H2099"/>
  <c r="H2100"/>
  <c r="H2101"/>
  <c r="H2102"/>
  <c r="H2103"/>
  <c r="H2104"/>
  <c r="H2105"/>
  <c r="H2106"/>
  <c r="H2107"/>
  <c r="H2108"/>
  <c r="H2109"/>
  <c r="H2110"/>
  <c r="H2111"/>
  <c r="H2112"/>
  <c r="H2113"/>
  <c r="H2114"/>
  <c r="H2115"/>
  <c r="H2116"/>
  <c r="H2117"/>
  <c r="H2118"/>
  <c r="H2119"/>
  <c r="H2120"/>
  <c r="H2121"/>
  <c r="H2122"/>
  <c r="H2123"/>
  <c r="H2124"/>
  <c r="H2125"/>
  <c r="H2126"/>
  <c r="H2127"/>
  <c r="H2128"/>
  <c r="H2129"/>
  <c r="H2130"/>
  <c r="H2131"/>
  <c r="H2132"/>
  <c r="H2133"/>
  <c r="H2134"/>
  <c r="H2135"/>
  <c r="H2136"/>
  <c r="H2137"/>
  <c r="H2138"/>
  <c r="H2139"/>
  <c r="H2140"/>
  <c r="H2141"/>
  <c r="H2142"/>
  <c r="H2143"/>
  <c r="H2144"/>
  <c r="H2145"/>
  <c r="H2146"/>
  <c r="H2147"/>
  <c r="H2148"/>
  <c r="H2149"/>
  <c r="H2150"/>
  <c r="H2151"/>
  <c r="H2152"/>
  <c r="H2153"/>
  <c r="H2154"/>
  <c r="H2155"/>
  <c r="H2156"/>
  <c r="H2157"/>
  <c r="H2158"/>
  <c r="H2159"/>
  <c r="H2160"/>
  <c r="H2161"/>
  <c r="H2162"/>
  <c r="H2163"/>
  <c r="H2164"/>
  <c r="H2165"/>
  <c r="H2166"/>
  <c r="H2167"/>
  <c r="H2168"/>
  <c r="H2169"/>
  <c r="H2170"/>
  <c r="H2171"/>
  <c r="H2172"/>
  <c r="H2173"/>
  <c r="H2174"/>
  <c r="H2175"/>
  <c r="H2176"/>
  <c r="H2177"/>
  <c r="H2178"/>
  <c r="H2179"/>
  <c r="H2180"/>
  <c r="H2181"/>
  <c r="H2182"/>
  <c r="H2183"/>
  <c r="H2184"/>
  <c r="H2185"/>
  <c r="H2186"/>
  <c r="H2187"/>
  <c r="H2188"/>
  <c r="H2189"/>
  <c r="H2190"/>
  <c r="H2191"/>
  <c r="H2192"/>
  <c r="H2193"/>
  <c r="H2194"/>
  <c r="H2195"/>
  <c r="H2196"/>
  <c r="H2197"/>
  <c r="H2198"/>
  <c r="H2199"/>
  <c r="H2200"/>
  <c r="H2201"/>
  <c r="H2202"/>
  <c r="H2203"/>
  <c r="H2204"/>
  <c r="H2205"/>
  <c r="H2206"/>
  <c r="H2207"/>
  <c r="H2208"/>
  <c r="H2209"/>
  <c r="H2210"/>
  <c r="H2211"/>
  <c r="H2212"/>
  <c r="H2213"/>
  <c r="H2214"/>
  <c r="H2215"/>
  <c r="H2216"/>
  <c r="H2217"/>
  <c r="H2218"/>
  <c r="H2219"/>
  <c r="H2220"/>
  <c r="H2221"/>
  <c r="H2222"/>
  <c r="H2223"/>
  <c r="H2224"/>
  <c r="H2225"/>
  <c r="H2226"/>
  <c r="H2227"/>
  <c r="H2228"/>
  <c r="H2229"/>
  <c r="H2230"/>
  <c r="H2231"/>
  <c r="H2232"/>
  <c r="H2233"/>
  <c r="H2234"/>
  <c r="H2235"/>
  <c r="H2236"/>
  <c r="H2237"/>
  <c r="H2238"/>
  <c r="H2239"/>
  <c r="H2240"/>
  <c r="H2241"/>
  <c r="H2242"/>
  <c r="H2243"/>
  <c r="H2244"/>
  <c r="H2245"/>
  <c r="H2246"/>
  <c r="H2247"/>
  <c r="H2248"/>
  <c r="H2249"/>
  <c r="H2250"/>
  <c r="H2251"/>
  <c r="H2252"/>
  <c r="H2253"/>
  <c r="H2254"/>
  <c r="H2255"/>
  <c r="H2256"/>
  <c r="H2257"/>
  <c r="H2258"/>
  <c r="H2259"/>
  <c r="H2260"/>
  <c r="H2261"/>
  <c r="H2262"/>
  <c r="H2263"/>
  <c r="H2264"/>
  <c r="H2265"/>
  <c r="H2266"/>
  <c r="H2267"/>
  <c r="H2268"/>
  <c r="H2269"/>
  <c r="H2270"/>
  <c r="H2271"/>
  <c r="H2272"/>
  <c r="H2273"/>
  <c r="H2274"/>
  <c r="H2275"/>
  <c r="H2276"/>
  <c r="H2277"/>
  <c r="H2278"/>
  <c r="H2279"/>
  <c r="H2280"/>
  <c r="H2281"/>
  <c r="H2282"/>
  <c r="H2283"/>
  <c r="H2284"/>
  <c r="H2285"/>
  <c r="H2286"/>
  <c r="H2287"/>
  <c r="H2288"/>
  <c r="H2289"/>
  <c r="H2290"/>
  <c r="H2291"/>
  <c r="H2292"/>
  <c r="H2293"/>
  <c r="H2294"/>
  <c r="H2295"/>
  <c r="H2296"/>
  <c r="H2297"/>
  <c r="H2298"/>
  <c r="H2299"/>
  <c r="H2300"/>
  <c r="H2301"/>
  <c r="H2302"/>
  <c r="H2303"/>
  <c r="H2304"/>
  <c r="H2305"/>
  <c r="H2306"/>
  <c r="H2307"/>
  <c r="H2308"/>
  <c r="H2309"/>
  <c r="H2310"/>
  <c r="H2311"/>
  <c r="H2312"/>
  <c r="H2313"/>
  <c r="H2314"/>
  <c r="H2315"/>
  <c r="H2316"/>
  <c r="H2317"/>
  <c r="H2318"/>
  <c r="H2319"/>
  <c r="H2320"/>
  <c r="H2321"/>
  <c r="H2322"/>
  <c r="H2323"/>
  <c r="H2324"/>
  <c r="H2325"/>
  <c r="H2326"/>
  <c r="H2327"/>
  <c r="H2328"/>
  <c r="H2329"/>
  <c r="H2330"/>
  <c r="H2331"/>
  <c r="H2332"/>
  <c r="H2333"/>
  <c r="H2334"/>
  <c r="H2335"/>
  <c r="H2336"/>
  <c r="H2337"/>
  <c r="H2338"/>
  <c r="H2339"/>
  <c r="H2340"/>
  <c r="H2341"/>
  <c r="H2342"/>
  <c r="H2343"/>
  <c r="H2344"/>
  <c r="H2345"/>
  <c r="H2346"/>
  <c r="H2347"/>
  <c r="H2348"/>
  <c r="H2349"/>
  <c r="H2350"/>
  <c r="H2351"/>
  <c r="H2352"/>
  <c r="H2353"/>
  <c r="H2354"/>
  <c r="H2355"/>
  <c r="H2356"/>
  <c r="H2357"/>
  <c r="H2358"/>
  <c r="H2359"/>
  <c r="H2360"/>
  <c r="H2361"/>
  <c r="H2362"/>
  <c r="H2363"/>
  <c r="H2364"/>
  <c r="H2365"/>
  <c r="H2366"/>
  <c r="H2367"/>
  <c r="H2368"/>
  <c r="H2369"/>
  <c r="H2370"/>
  <c r="H2371"/>
  <c r="H2372"/>
  <c r="H2373"/>
  <c r="H2374"/>
  <c r="H2375"/>
  <c r="H2376"/>
  <c r="H2377"/>
  <c r="H2378"/>
  <c r="H2379"/>
  <c r="H2380"/>
  <c r="H2381"/>
  <c r="H2382"/>
  <c r="H2383"/>
  <c r="H2384"/>
  <c r="H2385"/>
  <c r="H2386"/>
  <c r="H2387"/>
  <c r="H2388"/>
  <c r="H2389"/>
  <c r="H2390"/>
  <c r="H2391"/>
  <c r="H2392"/>
  <c r="H2393"/>
  <c r="H2394"/>
  <c r="H2395"/>
  <c r="H2396"/>
  <c r="H2397"/>
  <c r="H2398"/>
  <c r="H2399"/>
  <c r="H2400"/>
  <c r="H2401"/>
  <c r="H2402"/>
  <c r="H2403"/>
  <c r="H2404"/>
  <c r="H2405"/>
  <c r="H2406"/>
  <c r="H2407"/>
  <c r="H2408"/>
  <c r="H2409"/>
  <c r="H2410"/>
  <c r="H2411"/>
  <c r="H2412"/>
  <c r="H2413"/>
  <c r="H2414"/>
  <c r="H2415"/>
  <c r="H2416"/>
  <c r="H2417"/>
  <c r="H2418"/>
  <c r="H2419"/>
  <c r="H2420"/>
  <c r="H2421"/>
  <c r="H2422"/>
  <c r="H2423"/>
  <c r="H2424"/>
  <c r="H2425"/>
  <c r="H2426"/>
  <c r="H2427"/>
  <c r="H2428"/>
  <c r="H2429"/>
  <c r="H2430"/>
  <c r="H2431"/>
  <c r="H2432"/>
  <c r="H2433"/>
  <c r="H2434"/>
  <c r="H2435"/>
  <c r="H2436"/>
  <c r="H2437"/>
  <c r="H2438"/>
  <c r="H2439"/>
  <c r="H2440"/>
  <c r="H2441"/>
  <c r="H2442"/>
  <c r="H2443"/>
  <c r="H2444"/>
  <c r="H2445"/>
  <c r="H2446"/>
  <c r="H2447"/>
  <c r="H2448"/>
  <c r="H2449"/>
  <c r="H2450"/>
  <c r="H2451"/>
  <c r="H2452"/>
  <c r="H2453"/>
  <c r="H2454"/>
  <c r="H2455"/>
  <c r="H2456"/>
  <c r="H2457"/>
  <c r="H2458"/>
  <c r="H2459"/>
  <c r="H2460"/>
  <c r="H2461"/>
  <c r="H2462"/>
  <c r="H2463"/>
  <c r="H2464"/>
  <c r="H2465"/>
  <c r="H2466"/>
  <c r="H2467"/>
  <c r="H2468"/>
  <c r="H2469"/>
  <c r="H2470"/>
  <c r="H2471"/>
  <c r="H2472"/>
  <c r="H2473"/>
  <c r="H2474"/>
  <c r="H2475"/>
  <c r="H2476"/>
  <c r="H2477"/>
  <c r="H2478"/>
  <c r="H2479"/>
  <c r="H2480"/>
  <c r="H2481"/>
  <c r="H2482"/>
  <c r="H2483"/>
  <c r="H2484"/>
  <c r="H2485"/>
  <c r="H2486"/>
  <c r="H2487"/>
  <c r="H2488"/>
  <c r="H2489"/>
  <c r="H2490"/>
  <c r="H2491"/>
  <c r="H2492"/>
  <c r="H2493"/>
  <c r="H2494"/>
  <c r="H2495"/>
  <c r="H2496"/>
  <c r="H2497"/>
  <c r="H2498"/>
  <c r="H2499"/>
  <c r="H2500"/>
  <c r="H2501"/>
  <c r="H2502"/>
  <c r="H2503"/>
  <c r="H2504"/>
  <c r="H2505"/>
  <c r="H2506"/>
  <c r="H2507"/>
  <c r="H2508"/>
  <c r="H2509"/>
  <c r="H2510"/>
  <c r="H2511"/>
  <c r="H2512"/>
  <c r="H2513"/>
  <c r="H2514"/>
  <c r="H2515"/>
  <c r="H2516"/>
  <c r="H2517"/>
  <c r="H2518"/>
  <c r="H2519"/>
  <c r="H2520"/>
  <c r="H2521"/>
  <c r="H2522"/>
  <c r="H2523"/>
  <c r="H2524"/>
  <c r="H2525"/>
  <c r="H2526"/>
  <c r="H2527"/>
  <c r="H2528"/>
  <c r="H2529"/>
  <c r="H2530"/>
  <c r="H2531"/>
  <c r="H2532"/>
  <c r="H2533"/>
  <c r="H2534"/>
  <c r="H2535"/>
  <c r="H2536"/>
  <c r="H2537"/>
  <c r="H2538"/>
  <c r="H2539"/>
  <c r="H2540"/>
  <c r="H2541"/>
  <c r="H2542"/>
  <c r="H2543"/>
  <c r="H2544"/>
  <c r="H2545"/>
  <c r="H2546"/>
  <c r="H2547"/>
  <c r="H2548"/>
  <c r="H2549"/>
  <c r="H2550"/>
  <c r="H2551"/>
  <c r="H2552"/>
  <c r="H2553"/>
  <c r="H2554"/>
  <c r="H2555"/>
  <c r="H2556"/>
  <c r="H2557"/>
  <c r="H2558"/>
  <c r="H2559"/>
  <c r="H2560"/>
  <c r="H2561"/>
  <c r="H2562"/>
  <c r="H2563"/>
  <c r="H2564"/>
  <c r="H2565"/>
  <c r="H2566"/>
  <c r="H2567"/>
  <c r="H2568"/>
  <c r="H2569"/>
  <c r="H2570"/>
  <c r="H2571"/>
  <c r="H2572"/>
  <c r="H2573"/>
  <c r="H2574"/>
  <c r="H2575"/>
  <c r="H2576"/>
  <c r="H2577"/>
  <c r="H2578"/>
  <c r="H2579"/>
  <c r="H2580"/>
  <c r="H2581"/>
  <c r="H2582"/>
  <c r="H2583"/>
  <c r="H2584"/>
  <c r="H2585"/>
  <c r="H2586"/>
  <c r="H2587"/>
  <c r="H2588"/>
  <c r="H2589"/>
  <c r="H2590"/>
  <c r="H2591"/>
  <c r="H2592"/>
  <c r="H2593"/>
  <c r="H2594"/>
  <c r="H2595"/>
  <c r="H2596"/>
  <c r="H2597"/>
  <c r="H2598"/>
  <c r="H2599"/>
  <c r="H2600"/>
  <c r="H2601"/>
  <c r="H2602"/>
  <c r="H2603"/>
  <c r="H2604"/>
  <c r="H2605"/>
  <c r="H2606"/>
  <c r="H2607"/>
  <c r="H2608"/>
  <c r="H2609"/>
  <c r="H2610"/>
  <c r="H2611"/>
  <c r="H2612"/>
  <c r="H2613"/>
  <c r="H2614"/>
  <c r="H2615"/>
  <c r="H2616"/>
  <c r="H2617"/>
  <c r="H2618"/>
  <c r="H2619"/>
  <c r="H2620"/>
  <c r="H2621"/>
  <c r="H2622"/>
  <c r="H2623"/>
  <c r="H2624"/>
  <c r="H2625"/>
  <c r="H2626"/>
  <c r="H2627"/>
  <c r="H2628"/>
  <c r="H2629"/>
  <c r="H2630"/>
  <c r="H2631"/>
  <c r="H2632"/>
  <c r="H2633"/>
  <c r="H2634"/>
  <c r="H2635"/>
  <c r="H2636"/>
  <c r="H2637"/>
  <c r="H2638"/>
  <c r="H2639"/>
  <c r="H2640"/>
  <c r="H2641"/>
  <c r="H2642"/>
  <c r="H2643"/>
  <c r="H2644"/>
  <c r="H2645"/>
  <c r="H2646"/>
  <c r="H2647"/>
  <c r="H2648"/>
  <c r="H2649"/>
  <c r="H2650"/>
  <c r="H2651"/>
  <c r="H2652"/>
  <c r="H2"/>
  <c r="C12" i="22" l="1"/>
  <c r="C4"/>
  <c r="C18"/>
  <c r="C16"/>
  <c r="C14"/>
  <c r="C13"/>
  <c r="C11"/>
  <c r="C9"/>
  <c r="C7"/>
  <c r="C5"/>
  <c r="C364"/>
  <c r="C363"/>
  <c r="C361"/>
  <c r="C359"/>
  <c r="C357"/>
  <c r="C355"/>
  <c r="C353"/>
  <c r="C351"/>
  <c r="C349"/>
  <c r="C347"/>
  <c r="C345"/>
  <c r="C343"/>
  <c r="C341"/>
  <c r="C339"/>
  <c r="C337"/>
  <c r="C335"/>
  <c r="C333"/>
  <c r="C331"/>
  <c r="C329"/>
  <c r="C327"/>
  <c r="C325"/>
  <c r="C323"/>
  <c r="C321"/>
  <c r="C319"/>
  <c r="C317"/>
  <c r="C315"/>
  <c r="C313"/>
  <c r="C311"/>
  <c r="C309"/>
  <c r="C307"/>
  <c r="C305"/>
  <c r="C303"/>
  <c r="C301"/>
  <c r="C299"/>
  <c r="C297"/>
  <c r="C295"/>
  <c r="C293"/>
  <c r="C291"/>
  <c r="C289"/>
  <c r="C287"/>
  <c r="C285"/>
  <c r="C283"/>
  <c r="C281"/>
  <c r="C279"/>
  <c r="C277"/>
  <c r="C275"/>
  <c r="C273"/>
  <c r="C271"/>
  <c r="C269"/>
  <c r="C267"/>
  <c r="C265"/>
  <c r="C263"/>
  <c r="C261"/>
  <c r="C259"/>
  <c r="C257"/>
  <c r="C255"/>
  <c r="C253"/>
  <c r="C251"/>
  <c r="C249"/>
  <c r="C247"/>
  <c r="C245"/>
  <c r="C243"/>
  <c r="C241"/>
  <c r="C239"/>
  <c r="C237"/>
  <c r="C235"/>
  <c r="C233"/>
  <c r="C231"/>
  <c r="C229"/>
  <c r="C227"/>
  <c r="C225"/>
  <c r="C223"/>
  <c r="C221"/>
  <c r="C219"/>
  <c r="C217"/>
  <c r="C215"/>
  <c r="C213"/>
  <c r="C211"/>
  <c r="C209"/>
  <c r="C207"/>
  <c r="C205"/>
  <c r="C203"/>
  <c r="C201"/>
  <c r="C199"/>
  <c r="C197"/>
  <c r="C195"/>
  <c r="C193"/>
  <c r="C191"/>
  <c r="C189"/>
  <c r="C187"/>
  <c r="C185"/>
  <c r="C183"/>
  <c r="C181"/>
  <c r="C179"/>
  <c r="C177"/>
  <c r="C175"/>
  <c r="C173"/>
  <c r="C171"/>
  <c r="C169"/>
  <c r="C167"/>
  <c r="C165"/>
  <c r="C163"/>
  <c r="C161"/>
  <c r="C159"/>
  <c r="C157"/>
  <c r="C155"/>
  <c r="C153"/>
  <c r="C151"/>
  <c r="C149"/>
  <c r="C147"/>
  <c r="C145"/>
  <c r="C143"/>
  <c r="C141"/>
  <c r="C139"/>
  <c r="C137"/>
  <c r="C135"/>
  <c r="C133"/>
  <c r="C131"/>
  <c r="C129"/>
  <c r="C127"/>
  <c r="C125"/>
  <c r="C123"/>
  <c r="C121"/>
  <c r="C119"/>
  <c r="C117"/>
  <c r="C115"/>
  <c r="C113"/>
  <c r="C111"/>
  <c r="C109"/>
  <c r="C107"/>
  <c r="C105"/>
  <c r="C103"/>
  <c r="C101"/>
  <c r="C99"/>
  <c r="C97"/>
  <c r="C95"/>
  <c r="C93"/>
  <c r="C91"/>
  <c r="C89"/>
  <c r="C87"/>
  <c r="C85"/>
  <c r="C83"/>
  <c r="C81"/>
  <c r="C79"/>
  <c r="C77"/>
  <c r="C75"/>
  <c r="C73"/>
  <c r="C71"/>
  <c r="C69"/>
  <c r="C67"/>
  <c r="C65"/>
  <c r="C63"/>
  <c r="C61"/>
  <c r="C59"/>
  <c r="C57"/>
  <c r="C55"/>
  <c r="C53"/>
  <c r="C51"/>
  <c r="C49"/>
  <c r="C47"/>
  <c r="C45"/>
  <c r="C43"/>
  <c r="C41"/>
  <c r="C39"/>
  <c r="C37"/>
  <c r="C35"/>
  <c r="C33"/>
  <c r="C10"/>
  <c r="C6"/>
  <c r="C32"/>
  <c r="C29"/>
  <c r="C23"/>
  <c r="C21"/>
  <c r="C19"/>
  <c r="C17"/>
  <c r="C15"/>
  <c r="C20"/>
  <c r="N1" i="1"/>
  <c r="O1" s="1"/>
  <c r="L1"/>
  <c r="M1" s="1"/>
  <c r="C25" i="22"/>
  <c r="C30"/>
  <c r="C28"/>
  <c r="C26"/>
  <c r="C24"/>
  <c r="C22"/>
  <c r="C27"/>
  <c r="C366"/>
  <c r="C31"/>
  <c r="C2"/>
  <c r="D2" s="1"/>
  <c r="C365"/>
  <c r="P347" i="8"/>
  <c r="H347"/>
  <c r="J347"/>
  <c r="P345"/>
  <c r="H345"/>
  <c r="J345"/>
  <c r="P343"/>
  <c r="H343"/>
  <c r="J343"/>
  <c r="P341"/>
  <c r="H341"/>
  <c r="J341"/>
  <c r="P339"/>
  <c r="H339"/>
  <c r="J339"/>
  <c r="P337"/>
  <c r="H337"/>
  <c r="J337"/>
  <c r="P335"/>
  <c r="H335"/>
  <c r="J335"/>
  <c r="P333"/>
  <c r="H333"/>
  <c r="J333"/>
  <c r="P331"/>
  <c r="H331"/>
  <c r="J331"/>
  <c r="P329"/>
  <c r="H329"/>
  <c r="J329"/>
  <c r="P327"/>
  <c r="H327"/>
  <c r="J327"/>
  <c r="P325"/>
  <c r="H325"/>
  <c r="J325"/>
  <c r="P323"/>
  <c r="H323"/>
  <c r="J323"/>
  <c r="P321"/>
  <c r="H321"/>
  <c r="J321"/>
  <c r="P319"/>
  <c r="H319"/>
  <c r="J319"/>
  <c r="P317"/>
  <c r="H317"/>
  <c r="J317"/>
  <c r="P315"/>
  <c r="H315"/>
  <c r="J315"/>
  <c r="P313"/>
  <c r="H313"/>
  <c r="J313"/>
  <c r="P311"/>
  <c r="H311"/>
  <c r="J311"/>
  <c r="P309"/>
  <c r="H309"/>
  <c r="J309"/>
  <c r="P307"/>
  <c r="H307"/>
  <c r="J307"/>
  <c r="P305"/>
  <c r="H305"/>
  <c r="J305"/>
  <c r="P303"/>
  <c r="H303"/>
  <c r="J303"/>
  <c r="P301"/>
  <c r="H301"/>
  <c r="J301"/>
  <c r="P299"/>
  <c r="H299"/>
  <c r="J299"/>
  <c r="P297"/>
  <c r="H297"/>
  <c r="J297"/>
  <c r="P295"/>
  <c r="H295"/>
  <c r="J295"/>
  <c r="P293"/>
  <c r="H293"/>
  <c r="J293"/>
  <c r="P291"/>
  <c r="H291"/>
  <c r="J291"/>
  <c r="P289"/>
  <c r="H289"/>
  <c r="J289"/>
  <c r="P287"/>
  <c r="H287"/>
  <c r="J287"/>
  <c r="P285"/>
  <c r="H285"/>
  <c r="J285"/>
  <c r="P283"/>
  <c r="H283"/>
  <c r="J283"/>
  <c r="P281"/>
  <c r="H281"/>
  <c r="J281"/>
  <c r="P279"/>
  <c r="G279"/>
  <c r="I279"/>
  <c r="K279"/>
  <c r="H279"/>
  <c r="J279"/>
  <c r="P277"/>
  <c r="G277"/>
  <c r="I277"/>
  <c r="K277"/>
  <c r="H277"/>
  <c r="J277"/>
  <c r="P275"/>
  <c r="G275"/>
  <c r="I275"/>
  <c r="K275"/>
  <c r="H275"/>
  <c r="J275"/>
  <c r="P273"/>
  <c r="G273"/>
  <c r="I273"/>
  <c r="K273"/>
  <c r="H273"/>
  <c r="J273"/>
  <c r="P271"/>
  <c r="G271"/>
  <c r="I271"/>
  <c r="K271"/>
  <c r="H271"/>
  <c r="J271"/>
  <c r="P269"/>
  <c r="G269"/>
  <c r="I269"/>
  <c r="K269"/>
  <c r="H269"/>
  <c r="J269"/>
  <c r="P267"/>
  <c r="G267"/>
  <c r="I267"/>
  <c r="K267"/>
  <c r="H267"/>
  <c r="J267"/>
  <c r="P265"/>
  <c r="G265"/>
  <c r="I265"/>
  <c r="K265"/>
  <c r="H265"/>
  <c r="J265"/>
  <c r="P263"/>
  <c r="G263"/>
  <c r="I263"/>
  <c r="K263"/>
  <c r="H263"/>
  <c r="J263"/>
  <c r="P261"/>
  <c r="G261"/>
  <c r="I261"/>
  <c r="K261"/>
  <c r="H261"/>
  <c r="J261"/>
  <c r="P259"/>
  <c r="G259"/>
  <c r="I259"/>
  <c r="K259"/>
  <c r="H259"/>
  <c r="J259"/>
  <c r="P257"/>
  <c r="G257"/>
  <c r="I257"/>
  <c r="K257"/>
  <c r="H257"/>
  <c r="J257"/>
  <c r="P255"/>
  <c r="G255"/>
  <c r="I255"/>
  <c r="K255"/>
  <c r="H255"/>
  <c r="J255"/>
  <c r="P253"/>
  <c r="G253"/>
  <c r="I253"/>
  <c r="K253"/>
  <c r="H253"/>
  <c r="J253"/>
  <c r="P251"/>
  <c r="G251"/>
  <c r="I251"/>
  <c r="K251"/>
  <c r="H251"/>
  <c r="J251"/>
  <c r="P249"/>
  <c r="G249"/>
  <c r="I249"/>
  <c r="K249"/>
  <c r="H249"/>
  <c r="J249"/>
  <c r="P247"/>
  <c r="G247"/>
  <c r="I247"/>
  <c r="K247"/>
  <c r="H247"/>
  <c r="J247"/>
  <c r="P245"/>
  <c r="G245"/>
  <c r="I245"/>
  <c r="K245"/>
  <c r="H245"/>
  <c r="J245"/>
  <c r="P243"/>
  <c r="G243"/>
  <c r="I243"/>
  <c r="K243"/>
  <c r="H243"/>
  <c r="J243"/>
  <c r="P241"/>
  <c r="G241"/>
  <c r="I241"/>
  <c r="K241"/>
  <c r="H241"/>
  <c r="J241"/>
  <c r="P239"/>
  <c r="G239"/>
  <c r="I239"/>
  <c r="K239"/>
  <c r="H239"/>
  <c r="J239"/>
  <c r="P237"/>
  <c r="G237"/>
  <c r="I237"/>
  <c r="K237"/>
  <c r="H237"/>
  <c r="J237"/>
  <c r="P235"/>
  <c r="G235"/>
  <c r="I235"/>
  <c r="K235"/>
  <c r="H235"/>
  <c r="J235"/>
  <c r="P233"/>
  <c r="G233"/>
  <c r="I233"/>
  <c r="K233"/>
  <c r="H233"/>
  <c r="J233"/>
  <c r="P231"/>
  <c r="G231"/>
  <c r="I231"/>
  <c r="K231"/>
  <c r="H231"/>
  <c r="J231"/>
  <c r="P229"/>
  <c r="G229"/>
  <c r="I229"/>
  <c r="K229"/>
  <c r="H229"/>
  <c r="J229"/>
  <c r="R227"/>
  <c r="G227"/>
  <c r="I227"/>
  <c r="K227"/>
  <c r="H227"/>
  <c r="J227"/>
  <c r="R225"/>
  <c r="G225"/>
  <c r="I225"/>
  <c r="K225"/>
  <c r="H225"/>
  <c r="J225"/>
  <c r="R223"/>
  <c r="G223"/>
  <c r="I223"/>
  <c r="K223"/>
  <c r="H223"/>
  <c r="J223"/>
  <c r="R221"/>
  <c r="G221"/>
  <c r="I221"/>
  <c r="K221"/>
  <c r="H221"/>
  <c r="J221"/>
  <c r="R219"/>
  <c r="G219"/>
  <c r="I219"/>
  <c r="K219"/>
  <c r="H219"/>
  <c r="J219"/>
  <c r="R217"/>
  <c r="G217"/>
  <c r="I217"/>
  <c r="K217"/>
  <c r="H217"/>
  <c r="J217"/>
  <c r="R215"/>
  <c r="G215"/>
  <c r="I215"/>
  <c r="K215"/>
  <c r="H215"/>
  <c r="J215"/>
  <c r="R213"/>
  <c r="G213"/>
  <c r="I213"/>
  <c r="K213"/>
  <c r="H213"/>
  <c r="J213"/>
  <c r="R211"/>
  <c r="G211"/>
  <c r="I211"/>
  <c r="K211"/>
  <c r="H211"/>
  <c r="J211"/>
  <c r="R209"/>
  <c r="G209"/>
  <c r="I209"/>
  <c r="K209"/>
  <c r="H209"/>
  <c r="J209"/>
  <c r="R207"/>
  <c r="G207"/>
  <c r="I207"/>
  <c r="K207"/>
  <c r="H207"/>
  <c r="J207"/>
  <c r="R205"/>
  <c r="G205"/>
  <c r="I205"/>
  <c r="K205"/>
  <c r="H205"/>
  <c r="J205"/>
  <c r="R203"/>
  <c r="G203"/>
  <c r="I203"/>
  <c r="K203"/>
  <c r="H203"/>
  <c r="J203"/>
  <c r="R201"/>
  <c r="G201"/>
  <c r="I201"/>
  <c r="K201"/>
  <c r="H201"/>
  <c r="J201"/>
  <c r="R199"/>
  <c r="G199"/>
  <c r="I199"/>
  <c r="K199"/>
  <c r="H199"/>
  <c r="J199"/>
  <c r="R197"/>
  <c r="G197"/>
  <c r="I197"/>
  <c r="K197"/>
  <c r="H197"/>
  <c r="J197"/>
  <c r="M195"/>
  <c r="G195"/>
  <c r="I195"/>
  <c r="K195"/>
  <c r="H195"/>
  <c r="J195"/>
  <c r="M193"/>
  <c r="G193"/>
  <c r="I193"/>
  <c r="K193"/>
  <c r="H193"/>
  <c r="J193"/>
  <c r="M191"/>
  <c r="G191"/>
  <c r="I191"/>
  <c r="K191"/>
  <c r="H191"/>
  <c r="J191"/>
  <c r="M189"/>
  <c r="G189"/>
  <c r="I189"/>
  <c r="K189"/>
  <c r="H189"/>
  <c r="J189"/>
  <c r="M187"/>
  <c r="G187"/>
  <c r="I187"/>
  <c r="K187"/>
  <c r="H187"/>
  <c r="J187"/>
  <c r="M185"/>
  <c r="G185"/>
  <c r="I185"/>
  <c r="K185"/>
  <c r="J185"/>
  <c r="H185"/>
  <c r="M183"/>
  <c r="G183"/>
  <c r="I183"/>
  <c r="K183"/>
  <c r="H183"/>
  <c r="J183"/>
  <c r="M181"/>
  <c r="G181"/>
  <c r="I181"/>
  <c r="K181"/>
  <c r="J181"/>
  <c r="H181"/>
  <c r="M179"/>
  <c r="G179"/>
  <c r="I179"/>
  <c r="K179"/>
  <c r="H179"/>
  <c r="J179"/>
  <c r="M177"/>
  <c r="G177"/>
  <c r="I177"/>
  <c r="K177"/>
  <c r="J177"/>
  <c r="H177"/>
  <c r="M175"/>
  <c r="G175"/>
  <c r="I175"/>
  <c r="K175"/>
  <c r="H175"/>
  <c r="J175"/>
  <c r="M173"/>
  <c r="G173"/>
  <c r="I173"/>
  <c r="K173"/>
  <c r="J173"/>
  <c r="H173"/>
  <c r="M171"/>
  <c r="G171"/>
  <c r="I171"/>
  <c r="K171"/>
  <c r="H171"/>
  <c r="J171"/>
  <c r="M169"/>
  <c r="G169"/>
  <c r="I169"/>
  <c r="K169"/>
  <c r="J169"/>
  <c r="H169"/>
  <c r="M167"/>
  <c r="H167"/>
  <c r="J167"/>
  <c r="G167"/>
  <c r="I167"/>
  <c r="K167"/>
  <c r="M165"/>
  <c r="H165"/>
  <c r="J165"/>
  <c r="G165"/>
  <c r="I165"/>
  <c r="K165"/>
  <c r="M163"/>
  <c r="H163"/>
  <c r="J163"/>
  <c r="G163"/>
  <c r="I163"/>
  <c r="K163"/>
  <c r="M161"/>
  <c r="H161"/>
  <c r="J161"/>
  <c r="G161"/>
  <c r="I161"/>
  <c r="K161"/>
  <c r="M159"/>
  <c r="H159"/>
  <c r="J159"/>
  <c r="G159"/>
  <c r="I159"/>
  <c r="K159"/>
  <c r="M157"/>
  <c r="H157"/>
  <c r="J157"/>
  <c r="G157"/>
  <c r="I157"/>
  <c r="K157"/>
  <c r="K503"/>
  <c r="I503"/>
  <c r="G503"/>
  <c r="J502"/>
  <c r="H502"/>
  <c r="K501"/>
  <c r="I501"/>
  <c r="G501"/>
  <c r="J500"/>
  <c r="H500"/>
  <c r="K499"/>
  <c r="I499"/>
  <c r="G499"/>
  <c r="J498"/>
  <c r="H498"/>
  <c r="K497"/>
  <c r="I497"/>
  <c r="G497"/>
  <c r="J496"/>
  <c r="H496"/>
  <c r="K495"/>
  <c r="I495"/>
  <c r="G495"/>
  <c r="J494"/>
  <c r="H494"/>
  <c r="K493"/>
  <c r="I493"/>
  <c r="G493"/>
  <c r="J492"/>
  <c r="H492"/>
  <c r="K491"/>
  <c r="I491"/>
  <c r="G491"/>
  <c r="J490"/>
  <c r="H490"/>
  <c r="K489"/>
  <c r="I489"/>
  <c r="G489"/>
  <c r="J488"/>
  <c r="H488"/>
  <c r="K487"/>
  <c r="I487"/>
  <c r="G487"/>
  <c r="J486"/>
  <c r="H486"/>
  <c r="K485"/>
  <c r="I485"/>
  <c r="G485"/>
  <c r="J484"/>
  <c r="H484"/>
  <c r="K483"/>
  <c r="I483"/>
  <c r="G483"/>
  <c r="J482"/>
  <c r="H482"/>
  <c r="K481"/>
  <c r="I481"/>
  <c r="G481"/>
  <c r="J480"/>
  <c r="H480"/>
  <c r="K479"/>
  <c r="I479"/>
  <c r="G479"/>
  <c r="J478"/>
  <c r="H478"/>
  <c r="K477"/>
  <c r="I477"/>
  <c r="G477"/>
  <c r="J476"/>
  <c r="H476"/>
  <c r="K475"/>
  <c r="I475"/>
  <c r="G475"/>
  <c r="J474"/>
  <c r="H474"/>
  <c r="K473"/>
  <c r="I473"/>
  <c r="G473"/>
  <c r="J472"/>
  <c r="H472"/>
  <c r="K471"/>
  <c r="I471"/>
  <c r="G471"/>
  <c r="J470"/>
  <c r="H470"/>
  <c r="K469"/>
  <c r="I469"/>
  <c r="G469"/>
  <c r="J468"/>
  <c r="H468"/>
  <c r="K467"/>
  <c r="I467"/>
  <c r="G467"/>
  <c r="J466"/>
  <c r="H466"/>
  <c r="K465"/>
  <c r="I465"/>
  <c r="G465"/>
  <c r="J464"/>
  <c r="H464"/>
  <c r="K463"/>
  <c r="I463"/>
  <c r="G463"/>
  <c r="J462"/>
  <c r="H462"/>
  <c r="K461"/>
  <c r="I461"/>
  <c r="G461"/>
  <c r="J460"/>
  <c r="H460"/>
  <c r="K459"/>
  <c r="I459"/>
  <c r="G459"/>
  <c r="J458"/>
  <c r="H458"/>
  <c r="K457"/>
  <c r="I457"/>
  <c r="G457"/>
  <c r="J456"/>
  <c r="H456"/>
  <c r="K455"/>
  <c r="I455"/>
  <c r="G455"/>
  <c r="J454"/>
  <c r="H454"/>
  <c r="K453"/>
  <c r="I453"/>
  <c r="G453"/>
  <c r="J452"/>
  <c r="H452"/>
  <c r="K451"/>
  <c r="I451"/>
  <c r="G451"/>
  <c r="J450"/>
  <c r="H450"/>
  <c r="K449"/>
  <c r="I449"/>
  <c r="G449"/>
  <c r="J448"/>
  <c r="H448"/>
  <c r="K447"/>
  <c r="I447"/>
  <c r="G447"/>
  <c r="J446"/>
  <c r="H446"/>
  <c r="K445"/>
  <c r="I445"/>
  <c r="G445"/>
  <c r="J444"/>
  <c r="H444"/>
  <c r="K443"/>
  <c r="I443"/>
  <c r="G443"/>
  <c r="J442"/>
  <c r="H442"/>
  <c r="K441"/>
  <c r="I441"/>
  <c r="G441"/>
  <c r="J440"/>
  <c r="H440"/>
  <c r="K439"/>
  <c r="I439"/>
  <c r="G439"/>
  <c r="J438"/>
  <c r="H438"/>
  <c r="K437"/>
  <c r="I437"/>
  <c r="G437"/>
  <c r="J436"/>
  <c r="H436"/>
  <c r="K435"/>
  <c r="I435"/>
  <c r="G435"/>
  <c r="J434"/>
  <c r="H434"/>
  <c r="K433"/>
  <c r="I433"/>
  <c r="G433"/>
  <c r="J432"/>
  <c r="H432"/>
  <c r="K431"/>
  <c r="I431"/>
  <c r="G431"/>
  <c r="J430"/>
  <c r="H430"/>
  <c r="K429"/>
  <c r="I429"/>
  <c r="G429"/>
  <c r="J428"/>
  <c r="H428"/>
  <c r="K427"/>
  <c r="I427"/>
  <c r="G427"/>
  <c r="J426"/>
  <c r="H426"/>
  <c r="K425"/>
  <c r="I425"/>
  <c r="G425"/>
  <c r="J424"/>
  <c r="H424"/>
  <c r="K423"/>
  <c r="I423"/>
  <c r="G423"/>
  <c r="J422"/>
  <c r="H422"/>
  <c r="K421"/>
  <c r="I421"/>
  <c r="G421"/>
  <c r="J420"/>
  <c r="H420"/>
  <c r="K419"/>
  <c r="I419"/>
  <c r="G419"/>
  <c r="J418"/>
  <c r="H418"/>
  <c r="K417"/>
  <c r="I417"/>
  <c r="G417"/>
  <c r="J416"/>
  <c r="H416"/>
  <c r="K415"/>
  <c r="I415"/>
  <c r="G415"/>
  <c r="J414"/>
  <c r="H414"/>
  <c r="K413"/>
  <c r="I413"/>
  <c r="G413"/>
  <c r="J412"/>
  <c r="H412"/>
  <c r="K411"/>
  <c r="I411"/>
  <c r="G411"/>
  <c r="J410"/>
  <c r="H410"/>
  <c r="K409"/>
  <c r="I409"/>
  <c r="G409"/>
  <c r="J408"/>
  <c r="H408"/>
  <c r="K407"/>
  <c r="I407"/>
  <c r="G407"/>
  <c r="J406"/>
  <c r="H406"/>
  <c r="K405"/>
  <c r="I405"/>
  <c r="G405"/>
  <c r="J404"/>
  <c r="H404"/>
  <c r="K403"/>
  <c r="I403"/>
  <c r="G403"/>
  <c r="J402"/>
  <c r="H402"/>
  <c r="K401"/>
  <c r="I401"/>
  <c r="G401"/>
  <c r="J400"/>
  <c r="H400"/>
  <c r="K399"/>
  <c r="I399"/>
  <c r="G399"/>
  <c r="J398"/>
  <c r="H398"/>
  <c r="K397"/>
  <c r="I397"/>
  <c r="G397"/>
  <c r="J396"/>
  <c r="H396"/>
  <c r="K395"/>
  <c r="I395"/>
  <c r="G395"/>
  <c r="J394"/>
  <c r="H394"/>
  <c r="K393"/>
  <c r="I393"/>
  <c r="G393"/>
  <c r="J392"/>
  <c r="H392"/>
  <c r="K391"/>
  <c r="I391"/>
  <c r="G391"/>
  <c r="J390"/>
  <c r="H390"/>
  <c r="K389"/>
  <c r="I389"/>
  <c r="G389"/>
  <c r="J388"/>
  <c r="H388"/>
  <c r="K387"/>
  <c r="I387"/>
  <c r="G387"/>
  <c r="J386"/>
  <c r="H386"/>
  <c r="K385"/>
  <c r="I385"/>
  <c r="G385"/>
  <c r="J384"/>
  <c r="H384"/>
  <c r="K383"/>
  <c r="I383"/>
  <c r="G383"/>
  <c r="J382"/>
  <c r="H382"/>
  <c r="K381"/>
  <c r="I381"/>
  <c r="G381"/>
  <c r="J380"/>
  <c r="H380"/>
  <c r="K379"/>
  <c r="I379"/>
  <c r="G379"/>
  <c r="J378"/>
  <c r="H378"/>
  <c r="K377"/>
  <c r="I377"/>
  <c r="G377"/>
  <c r="J376"/>
  <c r="H376"/>
  <c r="K375"/>
  <c r="I375"/>
  <c r="G375"/>
  <c r="J374"/>
  <c r="H374"/>
  <c r="K373"/>
  <c r="I373"/>
  <c r="G373"/>
  <c r="J372"/>
  <c r="H372"/>
  <c r="K371"/>
  <c r="I371"/>
  <c r="G371"/>
  <c r="J370"/>
  <c r="H370"/>
  <c r="K369"/>
  <c r="I369"/>
  <c r="G369"/>
  <c r="J368"/>
  <c r="H368"/>
  <c r="K367"/>
  <c r="I367"/>
  <c r="G367"/>
  <c r="J366"/>
  <c r="H366"/>
  <c r="K365"/>
  <c r="I365"/>
  <c r="G365"/>
  <c r="J364"/>
  <c r="H364"/>
  <c r="K363"/>
  <c r="I363"/>
  <c r="G363"/>
  <c r="J362"/>
  <c r="H362"/>
  <c r="K361"/>
  <c r="I361"/>
  <c r="G361"/>
  <c r="J360"/>
  <c r="H360"/>
  <c r="K359"/>
  <c r="I359"/>
  <c r="G359"/>
  <c r="J358"/>
  <c r="H358"/>
  <c r="K357"/>
  <c r="I357"/>
  <c r="G357"/>
  <c r="J356"/>
  <c r="H356"/>
  <c r="K355"/>
  <c r="I355"/>
  <c r="G355"/>
  <c r="J354"/>
  <c r="H354"/>
  <c r="K353"/>
  <c r="I353"/>
  <c r="G353"/>
  <c r="J352"/>
  <c r="H352"/>
  <c r="K351"/>
  <c r="I351"/>
  <c r="G351"/>
  <c r="J350"/>
  <c r="H350"/>
  <c r="K349"/>
  <c r="I349"/>
  <c r="G349"/>
  <c r="J348"/>
  <c r="H348"/>
  <c r="I347"/>
  <c r="K345"/>
  <c r="G345"/>
  <c r="I343"/>
  <c r="K341"/>
  <c r="G341"/>
  <c r="I339"/>
  <c r="K337"/>
  <c r="G337"/>
  <c r="I335"/>
  <c r="K333"/>
  <c r="G333"/>
  <c r="I331"/>
  <c r="K329"/>
  <c r="G329"/>
  <c r="I327"/>
  <c r="K325"/>
  <c r="G325"/>
  <c r="I323"/>
  <c r="K321"/>
  <c r="G321"/>
  <c r="I319"/>
  <c r="K317"/>
  <c r="G317"/>
  <c r="I315"/>
  <c r="K313"/>
  <c r="G313"/>
  <c r="I311"/>
  <c r="K309"/>
  <c r="G309"/>
  <c r="I307"/>
  <c r="K305"/>
  <c r="G305"/>
  <c r="I303"/>
  <c r="K301"/>
  <c r="G301"/>
  <c r="I299"/>
  <c r="K297"/>
  <c r="G297"/>
  <c r="I295"/>
  <c r="K293"/>
  <c r="G293"/>
  <c r="I291"/>
  <c r="K289"/>
  <c r="G289"/>
  <c r="I287"/>
  <c r="K285"/>
  <c r="G285"/>
  <c r="I283"/>
  <c r="K281"/>
  <c r="G281"/>
  <c r="G346"/>
  <c r="I346"/>
  <c r="K346"/>
  <c r="G344"/>
  <c r="I344"/>
  <c r="K344"/>
  <c r="G342"/>
  <c r="I342"/>
  <c r="K342"/>
  <c r="G340"/>
  <c r="I340"/>
  <c r="K340"/>
  <c r="G338"/>
  <c r="I338"/>
  <c r="K338"/>
  <c r="G336"/>
  <c r="I336"/>
  <c r="K336"/>
  <c r="G334"/>
  <c r="I334"/>
  <c r="K334"/>
  <c r="G332"/>
  <c r="I332"/>
  <c r="K332"/>
  <c r="G330"/>
  <c r="I330"/>
  <c r="K330"/>
  <c r="G328"/>
  <c r="I328"/>
  <c r="K328"/>
  <c r="G326"/>
  <c r="I326"/>
  <c r="K326"/>
  <c r="G324"/>
  <c r="I324"/>
  <c r="K324"/>
  <c r="G322"/>
  <c r="I322"/>
  <c r="K322"/>
  <c r="G320"/>
  <c r="I320"/>
  <c r="K320"/>
  <c r="G318"/>
  <c r="I318"/>
  <c r="K318"/>
  <c r="G316"/>
  <c r="I316"/>
  <c r="K316"/>
  <c r="G314"/>
  <c r="I314"/>
  <c r="K314"/>
  <c r="G312"/>
  <c r="I312"/>
  <c r="K312"/>
  <c r="G310"/>
  <c r="I310"/>
  <c r="K310"/>
  <c r="G308"/>
  <c r="I308"/>
  <c r="K308"/>
  <c r="G306"/>
  <c r="I306"/>
  <c r="K306"/>
  <c r="G304"/>
  <c r="I304"/>
  <c r="K304"/>
  <c r="G302"/>
  <c r="I302"/>
  <c r="K302"/>
  <c r="G300"/>
  <c r="I300"/>
  <c r="K300"/>
  <c r="G298"/>
  <c r="I298"/>
  <c r="K298"/>
  <c r="G296"/>
  <c r="I296"/>
  <c r="K296"/>
  <c r="G294"/>
  <c r="I294"/>
  <c r="K294"/>
  <c r="G292"/>
  <c r="I292"/>
  <c r="K292"/>
  <c r="G290"/>
  <c r="I290"/>
  <c r="K290"/>
  <c r="G288"/>
  <c r="I288"/>
  <c r="K288"/>
  <c r="G286"/>
  <c r="I286"/>
  <c r="K286"/>
  <c r="G284"/>
  <c r="I284"/>
  <c r="K284"/>
  <c r="G282"/>
  <c r="I282"/>
  <c r="K282"/>
  <c r="G280"/>
  <c r="I280"/>
  <c r="K280"/>
  <c r="H278"/>
  <c r="J278"/>
  <c r="G278"/>
  <c r="I278"/>
  <c r="K278"/>
  <c r="H276"/>
  <c r="J276"/>
  <c r="G276"/>
  <c r="I276"/>
  <c r="K276"/>
  <c r="H274"/>
  <c r="J274"/>
  <c r="G274"/>
  <c r="I274"/>
  <c r="K274"/>
  <c r="H272"/>
  <c r="J272"/>
  <c r="G272"/>
  <c r="I272"/>
  <c r="K272"/>
  <c r="H270"/>
  <c r="J270"/>
  <c r="G270"/>
  <c r="I270"/>
  <c r="K270"/>
  <c r="H268"/>
  <c r="J268"/>
  <c r="G268"/>
  <c r="I268"/>
  <c r="K268"/>
  <c r="H266"/>
  <c r="J266"/>
  <c r="G266"/>
  <c r="I266"/>
  <c r="K266"/>
  <c r="H264"/>
  <c r="J264"/>
  <c r="G264"/>
  <c r="I264"/>
  <c r="K264"/>
  <c r="H262"/>
  <c r="J262"/>
  <c r="G262"/>
  <c r="I262"/>
  <c r="K262"/>
  <c r="H260"/>
  <c r="J260"/>
  <c r="G260"/>
  <c r="I260"/>
  <c r="K260"/>
  <c r="H258"/>
  <c r="J258"/>
  <c r="G258"/>
  <c r="I258"/>
  <c r="K258"/>
  <c r="H256"/>
  <c r="J256"/>
  <c r="G256"/>
  <c r="I256"/>
  <c r="K256"/>
  <c r="H254"/>
  <c r="J254"/>
  <c r="G254"/>
  <c r="I254"/>
  <c r="K254"/>
  <c r="H252"/>
  <c r="J252"/>
  <c r="G252"/>
  <c r="I252"/>
  <c r="K252"/>
  <c r="H250"/>
  <c r="J250"/>
  <c r="G250"/>
  <c r="I250"/>
  <c r="K250"/>
  <c r="H248"/>
  <c r="J248"/>
  <c r="G248"/>
  <c r="I248"/>
  <c r="K248"/>
  <c r="H246"/>
  <c r="J246"/>
  <c r="G246"/>
  <c r="I246"/>
  <c r="K246"/>
  <c r="H244"/>
  <c r="J244"/>
  <c r="G244"/>
  <c r="I244"/>
  <c r="K244"/>
  <c r="H242"/>
  <c r="J242"/>
  <c r="G242"/>
  <c r="I242"/>
  <c r="K242"/>
  <c r="H240"/>
  <c r="J240"/>
  <c r="G240"/>
  <c r="I240"/>
  <c r="K240"/>
  <c r="H238"/>
  <c r="J238"/>
  <c r="G238"/>
  <c r="I238"/>
  <c r="K238"/>
  <c r="H236"/>
  <c r="J236"/>
  <c r="G236"/>
  <c r="I236"/>
  <c r="K236"/>
  <c r="H234"/>
  <c r="J234"/>
  <c r="G234"/>
  <c r="I234"/>
  <c r="K234"/>
  <c r="H232"/>
  <c r="J232"/>
  <c r="G232"/>
  <c r="I232"/>
  <c r="K232"/>
  <c r="H230"/>
  <c r="J230"/>
  <c r="G230"/>
  <c r="I230"/>
  <c r="K230"/>
  <c r="H228"/>
  <c r="J228"/>
  <c r="G228"/>
  <c r="I228"/>
  <c r="K228"/>
  <c r="H226"/>
  <c r="J226"/>
  <c r="G226"/>
  <c r="I226"/>
  <c r="K226"/>
  <c r="H224"/>
  <c r="J224"/>
  <c r="G224"/>
  <c r="I224"/>
  <c r="K224"/>
  <c r="H222"/>
  <c r="J222"/>
  <c r="G222"/>
  <c r="I222"/>
  <c r="K222"/>
  <c r="H220"/>
  <c r="J220"/>
  <c r="G220"/>
  <c r="I220"/>
  <c r="K220"/>
  <c r="H218"/>
  <c r="J218"/>
  <c r="G218"/>
  <c r="I218"/>
  <c r="K218"/>
  <c r="H216"/>
  <c r="J216"/>
  <c r="G216"/>
  <c r="I216"/>
  <c r="K216"/>
  <c r="H214"/>
  <c r="J214"/>
  <c r="G214"/>
  <c r="I214"/>
  <c r="K214"/>
  <c r="H212"/>
  <c r="J212"/>
  <c r="G212"/>
  <c r="I212"/>
  <c r="K212"/>
  <c r="H210"/>
  <c r="J210"/>
  <c r="G210"/>
  <c r="I210"/>
  <c r="K210"/>
  <c r="H208"/>
  <c r="J208"/>
  <c r="G208"/>
  <c r="I208"/>
  <c r="K208"/>
  <c r="H206"/>
  <c r="J206"/>
  <c r="G206"/>
  <c r="I206"/>
  <c r="K206"/>
  <c r="H204"/>
  <c r="J204"/>
  <c r="G204"/>
  <c r="I204"/>
  <c r="K204"/>
  <c r="H202"/>
  <c r="J202"/>
  <c r="G202"/>
  <c r="I202"/>
  <c r="K202"/>
  <c r="H200"/>
  <c r="J200"/>
  <c r="G200"/>
  <c r="I200"/>
  <c r="K200"/>
  <c r="H198"/>
  <c r="J198"/>
  <c r="G198"/>
  <c r="I198"/>
  <c r="K198"/>
  <c r="H196"/>
  <c r="J196"/>
  <c r="G196"/>
  <c r="I196"/>
  <c r="K196"/>
  <c r="H194"/>
  <c r="J194"/>
  <c r="G194"/>
  <c r="I194"/>
  <c r="K194"/>
  <c r="H192"/>
  <c r="J192"/>
  <c r="G192"/>
  <c r="I192"/>
  <c r="K192"/>
  <c r="H190"/>
  <c r="J190"/>
  <c r="G190"/>
  <c r="I190"/>
  <c r="K190"/>
  <c r="H188"/>
  <c r="J188"/>
  <c r="G188"/>
  <c r="I188"/>
  <c r="K188"/>
  <c r="H186"/>
  <c r="J186"/>
  <c r="G186"/>
  <c r="I186"/>
  <c r="K186"/>
  <c r="H184"/>
  <c r="J184"/>
  <c r="G184"/>
  <c r="K184"/>
  <c r="I184"/>
  <c r="H182"/>
  <c r="J182"/>
  <c r="I182"/>
  <c r="G182"/>
  <c r="K182"/>
  <c r="H180"/>
  <c r="J180"/>
  <c r="G180"/>
  <c r="K180"/>
  <c r="I180"/>
  <c r="H178"/>
  <c r="J178"/>
  <c r="I178"/>
  <c r="G178"/>
  <c r="K178"/>
  <c r="H176"/>
  <c r="J176"/>
  <c r="G176"/>
  <c r="K176"/>
  <c r="I176"/>
  <c r="H174"/>
  <c r="J174"/>
  <c r="I174"/>
  <c r="G174"/>
  <c r="K174"/>
  <c r="H172"/>
  <c r="J172"/>
  <c r="G172"/>
  <c r="K172"/>
  <c r="I172"/>
  <c r="H170"/>
  <c r="J170"/>
  <c r="I170"/>
  <c r="G170"/>
  <c r="K170"/>
  <c r="G168"/>
  <c r="I168"/>
  <c r="K168"/>
  <c r="H168"/>
  <c r="J168"/>
  <c r="G166"/>
  <c r="I166"/>
  <c r="K166"/>
  <c r="H166"/>
  <c r="J166"/>
  <c r="G164"/>
  <c r="I164"/>
  <c r="K164"/>
  <c r="H164"/>
  <c r="J164"/>
  <c r="G162"/>
  <c r="I162"/>
  <c r="K162"/>
  <c r="H162"/>
  <c r="J162"/>
  <c r="G160"/>
  <c r="I160"/>
  <c r="K160"/>
  <c r="H160"/>
  <c r="J160"/>
  <c r="G158"/>
  <c r="I158"/>
  <c r="K158"/>
  <c r="H158"/>
  <c r="J158"/>
  <c r="G156"/>
  <c r="I156"/>
  <c r="K156"/>
  <c r="H156"/>
  <c r="J156"/>
  <c r="J503"/>
  <c r="H503"/>
  <c r="K502"/>
  <c r="I502"/>
  <c r="J501"/>
  <c r="H501"/>
  <c r="K500"/>
  <c r="I500"/>
  <c r="J499"/>
  <c r="H499"/>
  <c r="K498"/>
  <c r="I498"/>
  <c r="J497"/>
  <c r="H497"/>
  <c r="K496"/>
  <c r="I496"/>
  <c r="J495"/>
  <c r="H495"/>
  <c r="K494"/>
  <c r="I494"/>
  <c r="J493"/>
  <c r="H493"/>
  <c r="K492"/>
  <c r="I492"/>
  <c r="J491"/>
  <c r="H491"/>
  <c r="K490"/>
  <c r="I490"/>
  <c r="J489"/>
  <c r="H489"/>
  <c r="K488"/>
  <c r="I488"/>
  <c r="J487"/>
  <c r="H487"/>
  <c r="K486"/>
  <c r="I486"/>
  <c r="J485"/>
  <c r="H485"/>
  <c r="K484"/>
  <c r="I484"/>
  <c r="J483"/>
  <c r="H483"/>
  <c r="K482"/>
  <c r="I482"/>
  <c r="J481"/>
  <c r="H481"/>
  <c r="K480"/>
  <c r="I480"/>
  <c r="J479"/>
  <c r="H479"/>
  <c r="K478"/>
  <c r="I478"/>
  <c r="J477"/>
  <c r="H477"/>
  <c r="K476"/>
  <c r="I476"/>
  <c r="J475"/>
  <c r="H475"/>
  <c r="K474"/>
  <c r="I474"/>
  <c r="J473"/>
  <c r="H473"/>
  <c r="K472"/>
  <c r="I472"/>
  <c r="J471"/>
  <c r="H471"/>
  <c r="K470"/>
  <c r="I470"/>
  <c r="J469"/>
  <c r="H469"/>
  <c r="K468"/>
  <c r="I468"/>
  <c r="J467"/>
  <c r="H467"/>
  <c r="K466"/>
  <c r="I466"/>
  <c r="J465"/>
  <c r="H465"/>
  <c r="K464"/>
  <c r="I464"/>
  <c r="J463"/>
  <c r="H463"/>
  <c r="K462"/>
  <c r="I462"/>
  <c r="J461"/>
  <c r="H461"/>
  <c r="K460"/>
  <c r="I460"/>
  <c r="J459"/>
  <c r="H459"/>
  <c r="K458"/>
  <c r="I458"/>
  <c r="J457"/>
  <c r="H457"/>
  <c r="K456"/>
  <c r="I456"/>
  <c r="J455"/>
  <c r="H455"/>
  <c r="K454"/>
  <c r="I454"/>
  <c r="J453"/>
  <c r="H453"/>
  <c r="K452"/>
  <c r="I452"/>
  <c r="J451"/>
  <c r="H451"/>
  <c r="K450"/>
  <c r="I450"/>
  <c r="J449"/>
  <c r="H449"/>
  <c r="K448"/>
  <c r="I448"/>
  <c r="J447"/>
  <c r="H447"/>
  <c r="K446"/>
  <c r="I446"/>
  <c r="J445"/>
  <c r="H445"/>
  <c r="K444"/>
  <c r="I444"/>
  <c r="J443"/>
  <c r="H443"/>
  <c r="K442"/>
  <c r="I442"/>
  <c r="J441"/>
  <c r="H441"/>
  <c r="K440"/>
  <c r="I440"/>
  <c r="J439"/>
  <c r="H439"/>
  <c r="K438"/>
  <c r="I438"/>
  <c r="J437"/>
  <c r="H437"/>
  <c r="K436"/>
  <c r="I436"/>
  <c r="J435"/>
  <c r="H435"/>
  <c r="K434"/>
  <c r="I434"/>
  <c r="J433"/>
  <c r="H433"/>
  <c r="K432"/>
  <c r="I432"/>
  <c r="J431"/>
  <c r="H431"/>
  <c r="K430"/>
  <c r="I430"/>
  <c r="J429"/>
  <c r="H429"/>
  <c r="K428"/>
  <c r="I428"/>
  <c r="J427"/>
  <c r="H427"/>
  <c r="K426"/>
  <c r="I426"/>
  <c r="J425"/>
  <c r="H425"/>
  <c r="K424"/>
  <c r="I424"/>
  <c r="J423"/>
  <c r="H423"/>
  <c r="K422"/>
  <c r="I422"/>
  <c r="J421"/>
  <c r="H421"/>
  <c r="K420"/>
  <c r="I420"/>
  <c r="J419"/>
  <c r="H419"/>
  <c r="K418"/>
  <c r="I418"/>
  <c r="J417"/>
  <c r="H417"/>
  <c r="K416"/>
  <c r="I416"/>
  <c r="J415"/>
  <c r="H415"/>
  <c r="K414"/>
  <c r="I414"/>
  <c r="J413"/>
  <c r="H413"/>
  <c r="K412"/>
  <c r="I412"/>
  <c r="J411"/>
  <c r="H411"/>
  <c r="K410"/>
  <c r="I410"/>
  <c r="J409"/>
  <c r="H409"/>
  <c r="K408"/>
  <c r="I408"/>
  <c r="J407"/>
  <c r="H407"/>
  <c r="K406"/>
  <c r="I406"/>
  <c r="J405"/>
  <c r="H405"/>
  <c r="K404"/>
  <c r="I404"/>
  <c r="J403"/>
  <c r="H403"/>
  <c r="K402"/>
  <c r="I402"/>
  <c r="J401"/>
  <c r="H401"/>
  <c r="K400"/>
  <c r="I400"/>
  <c r="J399"/>
  <c r="H399"/>
  <c r="K398"/>
  <c r="I398"/>
  <c r="J397"/>
  <c r="H397"/>
  <c r="K396"/>
  <c r="I396"/>
  <c r="J395"/>
  <c r="H395"/>
  <c r="K394"/>
  <c r="I394"/>
  <c r="J393"/>
  <c r="H393"/>
  <c r="K392"/>
  <c r="I392"/>
  <c r="J391"/>
  <c r="H391"/>
  <c r="K390"/>
  <c r="I390"/>
  <c r="J389"/>
  <c r="H389"/>
  <c r="K388"/>
  <c r="I388"/>
  <c r="J387"/>
  <c r="H387"/>
  <c r="K386"/>
  <c r="I386"/>
  <c r="J385"/>
  <c r="H385"/>
  <c r="K384"/>
  <c r="I384"/>
  <c r="J383"/>
  <c r="H383"/>
  <c r="K382"/>
  <c r="I382"/>
  <c r="J381"/>
  <c r="H381"/>
  <c r="K380"/>
  <c r="I380"/>
  <c r="J379"/>
  <c r="H379"/>
  <c r="K378"/>
  <c r="I378"/>
  <c r="J377"/>
  <c r="H377"/>
  <c r="K376"/>
  <c r="I376"/>
  <c r="J375"/>
  <c r="H375"/>
  <c r="K374"/>
  <c r="I374"/>
  <c r="J373"/>
  <c r="H373"/>
  <c r="K372"/>
  <c r="I372"/>
  <c r="J371"/>
  <c r="H371"/>
  <c r="K370"/>
  <c r="I370"/>
  <c r="J369"/>
  <c r="H369"/>
  <c r="K368"/>
  <c r="I368"/>
  <c r="J367"/>
  <c r="H367"/>
  <c r="K366"/>
  <c r="I366"/>
  <c r="J365"/>
  <c r="H365"/>
  <c r="K364"/>
  <c r="I364"/>
  <c r="J363"/>
  <c r="H363"/>
  <c r="K362"/>
  <c r="I362"/>
  <c r="J361"/>
  <c r="H361"/>
  <c r="K360"/>
  <c r="I360"/>
  <c r="J359"/>
  <c r="H359"/>
  <c r="K358"/>
  <c r="I358"/>
  <c r="J357"/>
  <c r="H357"/>
  <c r="K356"/>
  <c r="I356"/>
  <c r="J355"/>
  <c r="H355"/>
  <c r="K354"/>
  <c r="I354"/>
  <c r="J353"/>
  <c r="H353"/>
  <c r="K352"/>
  <c r="I352"/>
  <c r="J351"/>
  <c r="H351"/>
  <c r="K350"/>
  <c r="I350"/>
  <c r="J349"/>
  <c r="H349"/>
  <c r="K348"/>
  <c r="I348"/>
  <c r="K347"/>
  <c r="G347"/>
  <c r="H346"/>
  <c r="I345"/>
  <c r="J344"/>
  <c r="K343"/>
  <c r="G343"/>
  <c r="H342"/>
  <c r="I341"/>
  <c r="J340"/>
  <c r="K339"/>
  <c r="G339"/>
  <c r="H338"/>
  <c r="I337"/>
  <c r="J336"/>
  <c r="K335"/>
  <c r="G335"/>
  <c r="H334"/>
  <c r="I333"/>
  <c r="J332"/>
  <c r="K331"/>
  <c r="G331"/>
  <c r="H330"/>
  <c r="I329"/>
  <c r="J328"/>
  <c r="K327"/>
  <c r="G327"/>
  <c r="H326"/>
  <c r="I325"/>
  <c r="J324"/>
  <c r="K323"/>
  <c r="G323"/>
  <c r="H322"/>
  <c r="I321"/>
  <c r="J320"/>
  <c r="K319"/>
  <c r="G319"/>
  <c r="H318"/>
  <c r="I317"/>
  <c r="J316"/>
  <c r="K315"/>
  <c r="G315"/>
  <c r="H314"/>
  <c r="I313"/>
  <c r="J312"/>
  <c r="K311"/>
  <c r="G311"/>
  <c r="H310"/>
  <c r="I309"/>
  <c r="J308"/>
  <c r="K307"/>
  <c r="G307"/>
  <c r="H306"/>
  <c r="I305"/>
  <c r="J304"/>
  <c r="K303"/>
  <c r="G303"/>
  <c r="H302"/>
  <c r="I301"/>
  <c r="J300"/>
  <c r="K299"/>
  <c r="G299"/>
  <c r="H298"/>
  <c r="I297"/>
  <c r="J296"/>
  <c r="K295"/>
  <c r="G295"/>
  <c r="H294"/>
  <c r="I293"/>
  <c r="J292"/>
  <c r="K291"/>
  <c r="G291"/>
  <c r="H290"/>
  <c r="I289"/>
  <c r="J288"/>
  <c r="K287"/>
  <c r="G287"/>
  <c r="H286"/>
  <c r="I285"/>
  <c r="J284"/>
  <c r="K283"/>
  <c r="G283"/>
  <c r="H282"/>
  <c r="I281"/>
  <c r="J280"/>
  <c r="C27" i="9"/>
  <c r="F12"/>
  <c r="F27"/>
  <c r="C12"/>
  <c r="AY502" i="8"/>
  <c r="BA502"/>
  <c r="AX502"/>
  <c r="AZ502"/>
  <c r="AW502"/>
  <c r="AV502"/>
  <c r="AT502"/>
  <c r="AS502"/>
  <c r="AO502"/>
  <c r="AQ502"/>
  <c r="AU502"/>
  <c r="AP502"/>
  <c r="AR502"/>
  <c r="AK502"/>
  <c r="AN502"/>
  <c r="AM502"/>
  <c r="AJ502"/>
  <c r="AL502"/>
  <c r="AI502"/>
  <c r="AD502"/>
  <c r="AF502"/>
  <c r="AH502"/>
  <c r="AC502"/>
  <c r="AB502"/>
  <c r="AA502"/>
  <c r="Z502"/>
  <c r="Y502"/>
  <c r="X502"/>
  <c r="W502"/>
  <c r="V502"/>
  <c r="AE502"/>
  <c r="AG502"/>
  <c r="AY500"/>
  <c r="BA500"/>
  <c r="AX500"/>
  <c r="AZ500"/>
  <c r="AW500"/>
  <c r="AV500"/>
  <c r="AT500"/>
  <c r="AU500"/>
  <c r="AO500"/>
  <c r="AQ500"/>
  <c r="AS500"/>
  <c r="AP500"/>
  <c r="AR500"/>
  <c r="AN500"/>
  <c r="AM500"/>
  <c r="AK500"/>
  <c r="AJ500"/>
  <c r="AL500"/>
  <c r="AI500"/>
  <c r="AD500"/>
  <c r="AF500"/>
  <c r="AH500"/>
  <c r="AC500"/>
  <c r="AB500"/>
  <c r="AA500"/>
  <c r="Z500"/>
  <c r="Y500"/>
  <c r="X500"/>
  <c r="W500"/>
  <c r="V500"/>
  <c r="AE500"/>
  <c r="AG500"/>
  <c r="AY498"/>
  <c r="BA498"/>
  <c r="AX498"/>
  <c r="AZ498"/>
  <c r="AW498"/>
  <c r="AV498"/>
  <c r="AT498"/>
  <c r="AS498"/>
  <c r="AO498"/>
  <c r="AQ498"/>
  <c r="AU498"/>
  <c r="AP498"/>
  <c r="AR498"/>
  <c r="AK498"/>
  <c r="AN498"/>
  <c r="AM498"/>
  <c r="AJ498"/>
  <c r="AL498"/>
  <c r="AI498"/>
  <c r="AD498"/>
  <c r="AF498"/>
  <c r="AH498"/>
  <c r="AC498"/>
  <c r="AB498"/>
  <c r="AA498"/>
  <c r="Z498"/>
  <c r="Y498"/>
  <c r="X498"/>
  <c r="W498"/>
  <c r="V498"/>
  <c r="AE498"/>
  <c r="AG498"/>
  <c r="AY496"/>
  <c r="BA496"/>
  <c r="AX496"/>
  <c r="AZ496"/>
  <c r="AW496"/>
  <c r="AV496"/>
  <c r="AT496"/>
  <c r="AU496"/>
  <c r="AO496"/>
  <c r="AQ496"/>
  <c r="AS496"/>
  <c r="AP496"/>
  <c r="AR496"/>
  <c r="AN496"/>
  <c r="AM496"/>
  <c r="AK496"/>
  <c r="AJ496"/>
  <c r="AL496"/>
  <c r="AI496"/>
  <c r="AD496"/>
  <c r="AF496"/>
  <c r="AH496"/>
  <c r="AC496"/>
  <c r="AB496"/>
  <c r="AA496"/>
  <c r="Z496"/>
  <c r="Y496"/>
  <c r="X496"/>
  <c r="W496"/>
  <c r="V496"/>
  <c r="AE496"/>
  <c r="AG496"/>
  <c r="AY494"/>
  <c r="BA494"/>
  <c r="AX494"/>
  <c r="AZ494"/>
  <c r="AW494"/>
  <c r="AV494"/>
  <c r="AT494"/>
  <c r="AS494"/>
  <c r="AO494"/>
  <c r="AQ494"/>
  <c r="AU494"/>
  <c r="AP494"/>
  <c r="AR494"/>
  <c r="AK494"/>
  <c r="AN494"/>
  <c r="AM494"/>
  <c r="AJ494"/>
  <c r="AL494"/>
  <c r="AI494"/>
  <c r="AD494"/>
  <c r="AF494"/>
  <c r="AH494"/>
  <c r="AC494"/>
  <c r="AB494"/>
  <c r="AA494"/>
  <c r="Z494"/>
  <c r="Y494"/>
  <c r="X494"/>
  <c r="W494"/>
  <c r="V494"/>
  <c r="AE494"/>
  <c r="AG494"/>
  <c r="AY492"/>
  <c r="BA492"/>
  <c r="AX492"/>
  <c r="AZ492"/>
  <c r="AW492"/>
  <c r="AV492"/>
  <c r="AT492"/>
  <c r="AU492"/>
  <c r="AO492"/>
  <c r="AQ492"/>
  <c r="AS492"/>
  <c r="AP492"/>
  <c r="AR492"/>
  <c r="AN492"/>
  <c r="AM492"/>
  <c r="AK492"/>
  <c r="AJ492"/>
  <c r="AL492"/>
  <c r="AI492"/>
  <c r="AD492"/>
  <c r="AF492"/>
  <c r="AH492"/>
  <c r="AC492"/>
  <c r="AB492"/>
  <c r="AA492"/>
  <c r="Z492"/>
  <c r="Y492"/>
  <c r="X492"/>
  <c r="W492"/>
  <c r="V492"/>
  <c r="AE492"/>
  <c r="AG492"/>
  <c r="AY490"/>
  <c r="BA490"/>
  <c r="AX490"/>
  <c r="AZ490"/>
  <c r="AW490"/>
  <c r="AV490"/>
  <c r="AT490"/>
  <c r="AS490"/>
  <c r="AO490"/>
  <c r="AQ490"/>
  <c r="AU490"/>
  <c r="AP490"/>
  <c r="AR490"/>
  <c r="AK490"/>
  <c r="AN490"/>
  <c r="AM490"/>
  <c r="AJ490"/>
  <c r="AL490"/>
  <c r="AI490"/>
  <c r="AD490"/>
  <c r="AF490"/>
  <c r="AH490"/>
  <c r="AC490"/>
  <c r="AB490"/>
  <c r="AA490"/>
  <c r="Z490"/>
  <c r="Y490"/>
  <c r="X490"/>
  <c r="W490"/>
  <c r="V490"/>
  <c r="AE490"/>
  <c r="AG490"/>
  <c r="AY488"/>
  <c r="BA488"/>
  <c r="AX488"/>
  <c r="AZ488"/>
  <c r="AW488"/>
  <c r="AV488"/>
  <c r="AT488"/>
  <c r="AU488"/>
  <c r="AO488"/>
  <c r="AQ488"/>
  <c r="AS488"/>
  <c r="AP488"/>
  <c r="AR488"/>
  <c r="AN488"/>
  <c r="AM488"/>
  <c r="AK488"/>
  <c r="AJ488"/>
  <c r="AL488"/>
  <c r="AI488"/>
  <c r="AD488"/>
  <c r="AF488"/>
  <c r="AH488"/>
  <c r="AC488"/>
  <c r="AB488"/>
  <c r="AA488"/>
  <c r="Z488"/>
  <c r="Y488"/>
  <c r="X488"/>
  <c r="W488"/>
  <c r="V488"/>
  <c r="AE488"/>
  <c r="AG488"/>
  <c r="AY486"/>
  <c r="BA486"/>
  <c r="AX486"/>
  <c r="AZ486"/>
  <c r="AW486"/>
  <c r="AV486"/>
  <c r="AT486"/>
  <c r="AS486"/>
  <c r="AO486"/>
  <c r="AQ486"/>
  <c r="AU486"/>
  <c r="AP486"/>
  <c r="AR486"/>
  <c r="AK486"/>
  <c r="AN486"/>
  <c r="AM486"/>
  <c r="AJ486"/>
  <c r="AL486"/>
  <c r="AI486"/>
  <c r="AD486"/>
  <c r="AF486"/>
  <c r="AH486"/>
  <c r="AC486"/>
  <c r="AB486"/>
  <c r="AA486"/>
  <c r="Z486"/>
  <c r="Y486"/>
  <c r="X486"/>
  <c r="W486"/>
  <c r="V486"/>
  <c r="AE486"/>
  <c r="AG486"/>
  <c r="AY484"/>
  <c r="BA484"/>
  <c r="AX484"/>
  <c r="AZ484"/>
  <c r="AW484"/>
  <c r="AV484"/>
  <c r="AT484"/>
  <c r="AU484"/>
  <c r="AO484"/>
  <c r="AQ484"/>
  <c r="AS484"/>
  <c r="AP484"/>
  <c r="AR484"/>
  <c r="AN484"/>
  <c r="AM484"/>
  <c r="AK484"/>
  <c r="AJ484"/>
  <c r="AL484"/>
  <c r="AI484"/>
  <c r="AD484"/>
  <c r="AF484"/>
  <c r="AH484"/>
  <c r="AC484"/>
  <c r="AB484"/>
  <c r="AA484"/>
  <c r="Z484"/>
  <c r="Y484"/>
  <c r="X484"/>
  <c r="W484"/>
  <c r="V484"/>
  <c r="AE484"/>
  <c r="AG484"/>
  <c r="AY482"/>
  <c r="BA482"/>
  <c r="AX482"/>
  <c r="AZ482"/>
  <c r="AW482"/>
  <c r="AV482"/>
  <c r="AT482"/>
  <c r="AS482"/>
  <c r="AO482"/>
  <c r="AQ482"/>
  <c r="AU482"/>
  <c r="AP482"/>
  <c r="AR482"/>
  <c r="AK482"/>
  <c r="AN482"/>
  <c r="AM482"/>
  <c r="AJ482"/>
  <c r="AL482"/>
  <c r="AI482"/>
  <c r="AD482"/>
  <c r="AF482"/>
  <c r="AH482"/>
  <c r="AC482"/>
  <c r="AB482"/>
  <c r="AA482"/>
  <c r="Z482"/>
  <c r="Y482"/>
  <c r="X482"/>
  <c r="W482"/>
  <c r="V482"/>
  <c r="AE482"/>
  <c r="AG482"/>
  <c r="AY480"/>
  <c r="BA480"/>
  <c r="AX480"/>
  <c r="AZ480"/>
  <c r="AW480"/>
  <c r="AV480"/>
  <c r="AT480"/>
  <c r="AU480"/>
  <c r="AO480"/>
  <c r="AQ480"/>
  <c r="AS480"/>
  <c r="AP480"/>
  <c r="AR480"/>
  <c r="AN480"/>
  <c r="AM480"/>
  <c r="AK480"/>
  <c r="AJ480"/>
  <c r="AL480"/>
  <c r="AI480"/>
  <c r="AD480"/>
  <c r="AF480"/>
  <c r="AH480"/>
  <c r="AC480"/>
  <c r="AB480"/>
  <c r="AA480"/>
  <c r="Z480"/>
  <c r="Y480"/>
  <c r="X480"/>
  <c r="W480"/>
  <c r="V480"/>
  <c r="AE480"/>
  <c r="AG480"/>
  <c r="AY478"/>
  <c r="BA478"/>
  <c r="AX478"/>
  <c r="AZ478"/>
  <c r="AW478"/>
  <c r="AV478"/>
  <c r="AT478"/>
  <c r="AS478"/>
  <c r="AO478"/>
  <c r="AQ478"/>
  <c r="AU478"/>
  <c r="AP478"/>
  <c r="AR478"/>
  <c r="AK478"/>
  <c r="AN478"/>
  <c r="AM478"/>
  <c r="AJ478"/>
  <c r="AL478"/>
  <c r="AI478"/>
  <c r="AD478"/>
  <c r="AF478"/>
  <c r="AH478"/>
  <c r="AC478"/>
  <c r="AB478"/>
  <c r="AA478"/>
  <c r="Z478"/>
  <c r="Y478"/>
  <c r="X478"/>
  <c r="W478"/>
  <c r="V478"/>
  <c r="AE478"/>
  <c r="AG478"/>
  <c r="AY476"/>
  <c r="BA476"/>
  <c r="AX476"/>
  <c r="AZ476"/>
  <c r="AW476"/>
  <c r="AV476"/>
  <c r="AT476"/>
  <c r="AU476"/>
  <c r="AO476"/>
  <c r="AQ476"/>
  <c r="AS476"/>
  <c r="AP476"/>
  <c r="AR476"/>
  <c r="AN476"/>
  <c r="AM476"/>
  <c r="AK476"/>
  <c r="AJ476"/>
  <c r="AL476"/>
  <c r="AI476"/>
  <c r="AD476"/>
  <c r="AF476"/>
  <c r="AH476"/>
  <c r="AC476"/>
  <c r="AB476"/>
  <c r="AA476"/>
  <c r="Z476"/>
  <c r="Y476"/>
  <c r="X476"/>
  <c r="W476"/>
  <c r="V476"/>
  <c r="AE476"/>
  <c r="AG476"/>
  <c r="AY474"/>
  <c r="BA474"/>
  <c r="AX474"/>
  <c r="AZ474"/>
  <c r="AW474"/>
  <c r="AV474"/>
  <c r="AT474"/>
  <c r="AS474"/>
  <c r="AO474"/>
  <c r="AQ474"/>
  <c r="AU474"/>
  <c r="AP474"/>
  <c r="AR474"/>
  <c r="AK474"/>
  <c r="AN474"/>
  <c r="AM474"/>
  <c r="AJ474"/>
  <c r="AL474"/>
  <c r="AI474"/>
  <c r="AD474"/>
  <c r="AF474"/>
  <c r="AH474"/>
  <c r="AC474"/>
  <c r="AB474"/>
  <c r="AA474"/>
  <c r="Z474"/>
  <c r="Y474"/>
  <c r="X474"/>
  <c r="W474"/>
  <c r="V474"/>
  <c r="AE474"/>
  <c r="AG474"/>
  <c r="AY472"/>
  <c r="BA472"/>
  <c r="AX472"/>
  <c r="AZ472"/>
  <c r="AW472"/>
  <c r="AV472"/>
  <c r="AT472"/>
  <c r="AU472"/>
  <c r="AO472"/>
  <c r="AQ472"/>
  <c r="AS472"/>
  <c r="AP472"/>
  <c r="AR472"/>
  <c r="AN472"/>
  <c r="AM472"/>
  <c r="AK472"/>
  <c r="AJ472"/>
  <c r="AL472"/>
  <c r="AI472"/>
  <c r="AD472"/>
  <c r="AF472"/>
  <c r="AH472"/>
  <c r="AC472"/>
  <c r="AB472"/>
  <c r="AA472"/>
  <c r="Z472"/>
  <c r="Y472"/>
  <c r="X472"/>
  <c r="W472"/>
  <c r="V472"/>
  <c r="AE472"/>
  <c r="AG472"/>
  <c r="AY470"/>
  <c r="BA470"/>
  <c r="AX470"/>
  <c r="AZ470"/>
  <c r="AW470"/>
  <c r="AV470"/>
  <c r="AT470"/>
  <c r="AS470"/>
  <c r="AO470"/>
  <c r="AQ470"/>
  <c r="AU470"/>
  <c r="AP470"/>
  <c r="AR470"/>
  <c r="AK470"/>
  <c r="AN470"/>
  <c r="AM470"/>
  <c r="AJ470"/>
  <c r="AL470"/>
  <c r="AI470"/>
  <c r="AD470"/>
  <c r="AF470"/>
  <c r="AH470"/>
  <c r="AC470"/>
  <c r="AB470"/>
  <c r="AA470"/>
  <c r="Z470"/>
  <c r="Y470"/>
  <c r="X470"/>
  <c r="W470"/>
  <c r="V470"/>
  <c r="AE470"/>
  <c r="AG470"/>
  <c r="AY468"/>
  <c r="BA468"/>
  <c r="AX468"/>
  <c r="AZ468"/>
  <c r="AW468"/>
  <c r="AV468"/>
  <c r="AT468"/>
  <c r="AU468"/>
  <c r="AO468"/>
  <c r="AQ468"/>
  <c r="AS468"/>
  <c r="AP468"/>
  <c r="AR468"/>
  <c r="AN468"/>
  <c r="AM468"/>
  <c r="AK468"/>
  <c r="AJ468"/>
  <c r="AL468"/>
  <c r="AI468"/>
  <c r="AD468"/>
  <c r="AF468"/>
  <c r="AH468"/>
  <c r="AC468"/>
  <c r="AB468"/>
  <c r="AA468"/>
  <c r="Z468"/>
  <c r="Y468"/>
  <c r="X468"/>
  <c r="W468"/>
  <c r="V468"/>
  <c r="AE468"/>
  <c r="AG468"/>
  <c r="AY466"/>
  <c r="BA466"/>
  <c r="AX466"/>
  <c r="AZ466"/>
  <c r="AW466"/>
  <c r="AV466"/>
  <c r="AT466"/>
  <c r="AS466"/>
  <c r="AO466"/>
  <c r="AQ466"/>
  <c r="AU466"/>
  <c r="AP466"/>
  <c r="AR466"/>
  <c r="AK466"/>
  <c r="AN466"/>
  <c r="AM466"/>
  <c r="AJ466"/>
  <c r="AL466"/>
  <c r="AI466"/>
  <c r="AD466"/>
  <c r="AF466"/>
  <c r="AH466"/>
  <c r="AC466"/>
  <c r="AB466"/>
  <c r="AA466"/>
  <c r="Z466"/>
  <c r="Y466"/>
  <c r="X466"/>
  <c r="W466"/>
  <c r="V466"/>
  <c r="AE466"/>
  <c r="AG466"/>
  <c r="AY464"/>
  <c r="BA464"/>
  <c r="AX464"/>
  <c r="AZ464"/>
  <c r="AW464"/>
  <c r="AV464"/>
  <c r="AS464"/>
  <c r="AU464"/>
  <c r="AT464"/>
  <c r="AO464"/>
  <c r="AQ464"/>
  <c r="AP464"/>
  <c r="AR464"/>
  <c r="AN464"/>
  <c r="AM464"/>
  <c r="AK464"/>
  <c r="AJ464"/>
  <c r="AL464"/>
  <c r="AI464"/>
  <c r="AD464"/>
  <c r="AF464"/>
  <c r="AH464"/>
  <c r="AC464"/>
  <c r="AB464"/>
  <c r="AA464"/>
  <c r="Z464"/>
  <c r="Y464"/>
  <c r="X464"/>
  <c r="W464"/>
  <c r="V464"/>
  <c r="AE464"/>
  <c r="AG464"/>
  <c r="AY462"/>
  <c r="BA462"/>
  <c r="AX462"/>
  <c r="AZ462"/>
  <c r="AW462"/>
  <c r="AV462"/>
  <c r="AS462"/>
  <c r="AU462"/>
  <c r="AT462"/>
  <c r="AO462"/>
  <c r="AQ462"/>
  <c r="AP462"/>
  <c r="AR462"/>
  <c r="AK462"/>
  <c r="AN462"/>
  <c r="AM462"/>
  <c r="AJ462"/>
  <c r="AL462"/>
  <c r="AI462"/>
  <c r="AD462"/>
  <c r="AF462"/>
  <c r="AH462"/>
  <c r="AC462"/>
  <c r="AB462"/>
  <c r="AA462"/>
  <c r="Z462"/>
  <c r="Y462"/>
  <c r="X462"/>
  <c r="W462"/>
  <c r="V462"/>
  <c r="AE462"/>
  <c r="AG462"/>
  <c r="AY460"/>
  <c r="BA460"/>
  <c r="AX460"/>
  <c r="AZ460"/>
  <c r="AW460"/>
  <c r="AV460"/>
  <c r="AS460"/>
  <c r="AU460"/>
  <c r="AT460"/>
  <c r="AO460"/>
  <c r="AQ460"/>
  <c r="AP460"/>
  <c r="AR460"/>
  <c r="AN460"/>
  <c r="AM460"/>
  <c r="AK460"/>
  <c r="AJ460"/>
  <c r="AL460"/>
  <c r="AI460"/>
  <c r="AD460"/>
  <c r="AF460"/>
  <c r="AH460"/>
  <c r="AC460"/>
  <c r="AB460"/>
  <c r="AA460"/>
  <c r="Z460"/>
  <c r="Y460"/>
  <c r="X460"/>
  <c r="W460"/>
  <c r="V460"/>
  <c r="AE460"/>
  <c r="AG460"/>
  <c r="AY458"/>
  <c r="BA458"/>
  <c r="AX458"/>
  <c r="AZ458"/>
  <c r="AW458"/>
  <c r="AV458"/>
  <c r="AS458"/>
  <c r="AU458"/>
  <c r="AT458"/>
  <c r="AO458"/>
  <c r="AQ458"/>
  <c r="AP458"/>
  <c r="AR458"/>
  <c r="AK458"/>
  <c r="AN458"/>
  <c r="AM458"/>
  <c r="AJ458"/>
  <c r="AL458"/>
  <c r="AI458"/>
  <c r="AD458"/>
  <c r="AF458"/>
  <c r="AH458"/>
  <c r="AC458"/>
  <c r="AB458"/>
  <c r="AA458"/>
  <c r="Z458"/>
  <c r="Y458"/>
  <c r="X458"/>
  <c r="W458"/>
  <c r="V458"/>
  <c r="AE458"/>
  <c r="AG458"/>
  <c r="AY456"/>
  <c r="BA456"/>
  <c r="AX456"/>
  <c r="AZ456"/>
  <c r="AW456"/>
  <c r="AV456"/>
  <c r="AS456"/>
  <c r="AU456"/>
  <c r="AT456"/>
  <c r="AO456"/>
  <c r="AQ456"/>
  <c r="AP456"/>
  <c r="AR456"/>
  <c r="AN456"/>
  <c r="AM456"/>
  <c r="AK456"/>
  <c r="AJ456"/>
  <c r="AL456"/>
  <c r="AI456"/>
  <c r="AD456"/>
  <c r="AF456"/>
  <c r="AH456"/>
  <c r="AC456"/>
  <c r="AB456"/>
  <c r="AA456"/>
  <c r="Z456"/>
  <c r="Y456"/>
  <c r="X456"/>
  <c r="W456"/>
  <c r="V456"/>
  <c r="AE456"/>
  <c r="AG456"/>
  <c r="AY454"/>
  <c r="BA454"/>
  <c r="AX454"/>
  <c r="AZ454"/>
  <c r="AW454"/>
  <c r="AV454"/>
  <c r="AS454"/>
  <c r="AU454"/>
  <c r="AT454"/>
  <c r="AO454"/>
  <c r="AQ454"/>
  <c r="AP454"/>
  <c r="AR454"/>
  <c r="AK454"/>
  <c r="AN454"/>
  <c r="AM454"/>
  <c r="AJ454"/>
  <c r="AL454"/>
  <c r="AI454"/>
  <c r="AD454"/>
  <c r="AF454"/>
  <c r="AH454"/>
  <c r="AC454"/>
  <c r="AB454"/>
  <c r="AA454"/>
  <c r="Z454"/>
  <c r="Y454"/>
  <c r="X454"/>
  <c r="W454"/>
  <c r="V454"/>
  <c r="AE454"/>
  <c r="AG454"/>
  <c r="AY452"/>
  <c r="BA452"/>
  <c r="AX452"/>
  <c r="AZ452"/>
  <c r="AW452"/>
  <c r="AV452"/>
  <c r="AS452"/>
  <c r="AU452"/>
  <c r="AT452"/>
  <c r="AO452"/>
  <c r="AQ452"/>
  <c r="AP452"/>
  <c r="AR452"/>
  <c r="AN452"/>
  <c r="AM452"/>
  <c r="AK452"/>
  <c r="AJ452"/>
  <c r="AL452"/>
  <c r="AI452"/>
  <c r="AD452"/>
  <c r="AF452"/>
  <c r="AH452"/>
  <c r="AC452"/>
  <c r="AB452"/>
  <c r="AA452"/>
  <c r="Z452"/>
  <c r="Y452"/>
  <c r="X452"/>
  <c r="W452"/>
  <c r="V452"/>
  <c r="AE452"/>
  <c r="AG452"/>
  <c r="AY450"/>
  <c r="BA450"/>
  <c r="AX450"/>
  <c r="AZ450"/>
  <c r="AW450"/>
  <c r="AV450"/>
  <c r="AS450"/>
  <c r="AU450"/>
  <c r="AT450"/>
  <c r="AO450"/>
  <c r="AQ450"/>
  <c r="AP450"/>
  <c r="AR450"/>
  <c r="AK450"/>
  <c r="AN450"/>
  <c r="AM450"/>
  <c r="AJ450"/>
  <c r="AL450"/>
  <c r="AI450"/>
  <c r="AD450"/>
  <c r="AF450"/>
  <c r="AH450"/>
  <c r="AC450"/>
  <c r="AB450"/>
  <c r="AA450"/>
  <c r="Z450"/>
  <c r="Y450"/>
  <c r="X450"/>
  <c r="W450"/>
  <c r="V450"/>
  <c r="AE450"/>
  <c r="AG450"/>
  <c r="AY448"/>
  <c r="BA448"/>
  <c r="AX448"/>
  <c r="AZ448"/>
  <c r="AW448"/>
  <c r="AV448"/>
  <c r="AS448"/>
  <c r="AU448"/>
  <c r="AT448"/>
  <c r="AO448"/>
  <c r="AQ448"/>
  <c r="AP448"/>
  <c r="AR448"/>
  <c r="AN448"/>
  <c r="AM448"/>
  <c r="AK448"/>
  <c r="AJ448"/>
  <c r="AL448"/>
  <c r="AI448"/>
  <c r="AD448"/>
  <c r="AF448"/>
  <c r="AH448"/>
  <c r="AC448"/>
  <c r="AB448"/>
  <c r="AA448"/>
  <c r="Z448"/>
  <c r="Y448"/>
  <c r="X448"/>
  <c r="W448"/>
  <c r="V448"/>
  <c r="AE448"/>
  <c r="AG448"/>
  <c r="AY446"/>
  <c r="BA446"/>
  <c r="AZ446"/>
  <c r="AX446"/>
  <c r="AW446"/>
  <c r="AV446"/>
  <c r="AS446"/>
  <c r="AU446"/>
  <c r="AT446"/>
  <c r="AO446"/>
  <c r="AQ446"/>
  <c r="AP446"/>
  <c r="AR446"/>
  <c r="AK446"/>
  <c r="AN446"/>
  <c r="AM446"/>
  <c r="AJ446"/>
  <c r="AL446"/>
  <c r="AI446"/>
  <c r="AD446"/>
  <c r="AF446"/>
  <c r="AH446"/>
  <c r="AC446"/>
  <c r="AB446"/>
  <c r="AA446"/>
  <c r="Z446"/>
  <c r="Y446"/>
  <c r="X446"/>
  <c r="W446"/>
  <c r="V446"/>
  <c r="AE446"/>
  <c r="AG446"/>
  <c r="AY444"/>
  <c r="BA444"/>
  <c r="AZ444"/>
  <c r="AX444"/>
  <c r="AW444"/>
  <c r="AV444"/>
  <c r="AS444"/>
  <c r="AU444"/>
  <c r="AT444"/>
  <c r="AO444"/>
  <c r="AQ444"/>
  <c r="AP444"/>
  <c r="AR444"/>
  <c r="AN444"/>
  <c r="AM444"/>
  <c r="AK444"/>
  <c r="AJ444"/>
  <c r="AL444"/>
  <c r="AI444"/>
  <c r="AD444"/>
  <c r="AF444"/>
  <c r="AH444"/>
  <c r="AC444"/>
  <c r="AB444"/>
  <c r="AA444"/>
  <c r="Z444"/>
  <c r="Y444"/>
  <c r="X444"/>
  <c r="W444"/>
  <c r="V444"/>
  <c r="AE444"/>
  <c r="AG444"/>
  <c r="AY442"/>
  <c r="BA442"/>
  <c r="AZ442"/>
  <c r="AX442"/>
  <c r="AW442"/>
  <c r="AV442"/>
  <c r="AS442"/>
  <c r="AU442"/>
  <c r="AT442"/>
  <c r="AO442"/>
  <c r="AQ442"/>
  <c r="AP442"/>
  <c r="AR442"/>
  <c r="AK442"/>
  <c r="AN442"/>
  <c r="AM442"/>
  <c r="AJ442"/>
  <c r="AL442"/>
  <c r="AI442"/>
  <c r="AD442"/>
  <c r="AF442"/>
  <c r="AH442"/>
  <c r="AC442"/>
  <c r="AB442"/>
  <c r="AA442"/>
  <c r="Z442"/>
  <c r="Y442"/>
  <c r="X442"/>
  <c r="W442"/>
  <c r="V442"/>
  <c r="AE442"/>
  <c r="AG442"/>
  <c r="AY440"/>
  <c r="BA440"/>
  <c r="AZ440"/>
  <c r="AX440"/>
  <c r="AW440"/>
  <c r="AV440"/>
  <c r="AS440"/>
  <c r="AU440"/>
  <c r="AT440"/>
  <c r="AO440"/>
  <c r="AQ440"/>
  <c r="AP440"/>
  <c r="AR440"/>
  <c r="AN440"/>
  <c r="AM440"/>
  <c r="AK440"/>
  <c r="AJ440"/>
  <c r="AL440"/>
  <c r="AI440"/>
  <c r="AD440"/>
  <c r="AF440"/>
  <c r="AH440"/>
  <c r="AC440"/>
  <c r="AB440"/>
  <c r="AA440"/>
  <c r="Z440"/>
  <c r="Y440"/>
  <c r="X440"/>
  <c r="W440"/>
  <c r="V440"/>
  <c r="AE440"/>
  <c r="AG440"/>
  <c r="AY438"/>
  <c r="BA438"/>
  <c r="AZ438"/>
  <c r="AX438"/>
  <c r="AW438"/>
  <c r="AV438"/>
  <c r="AS438"/>
  <c r="AU438"/>
  <c r="AT438"/>
  <c r="AO438"/>
  <c r="AQ438"/>
  <c r="AP438"/>
  <c r="AR438"/>
  <c r="AK438"/>
  <c r="AN438"/>
  <c r="AM438"/>
  <c r="AJ438"/>
  <c r="AL438"/>
  <c r="AI438"/>
  <c r="AD438"/>
  <c r="AF438"/>
  <c r="AH438"/>
  <c r="AC438"/>
  <c r="AB438"/>
  <c r="AA438"/>
  <c r="Z438"/>
  <c r="Y438"/>
  <c r="X438"/>
  <c r="W438"/>
  <c r="V438"/>
  <c r="AE438"/>
  <c r="AG438"/>
  <c r="AY436"/>
  <c r="BA436"/>
  <c r="AZ436"/>
  <c r="AX436"/>
  <c r="AW436"/>
  <c r="AV436"/>
  <c r="AS436"/>
  <c r="AU436"/>
  <c r="AT436"/>
  <c r="AO436"/>
  <c r="AQ436"/>
  <c r="AP436"/>
  <c r="AR436"/>
  <c r="AN436"/>
  <c r="AM436"/>
  <c r="AK436"/>
  <c r="AJ436"/>
  <c r="AL436"/>
  <c r="AI436"/>
  <c r="AD436"/>
  <c r="AF436"/>
  <c r="AH436"/>
  <c r="AC436"/>
  <c r="AB436"/>
  <c r="AA436"/>
  <c r="Z436"/>
  <c r="Y436"/>
  <c r="X436"/>
  <c r="W436"/>
  <c r="V436"/>
  <c r="AE436"/>
  <c r="AG436"/>
  <c r="AY434"/>
  <c r="BA434"/>
  <c r="AZ434"/>
  <c r="AX434"/>
  <c r="AW434"/>
  <c r="AV434"/>
  <c r="AS434"/>
  <c r="AU434"/>
  <c r="AT434"/>
  <c r="AO434"/>
  <c r="AQ434"/>
  <c r="AP434"/>
  <c r="AR434"/>
  <c r="AK434"/>
  <c r="AN434"/>
  <c r="AM434"/>
  <c r="AJ434"/>
  <c r="AL434"/>
  <c r="AI434"/>
  <c r="AD434"/>
  <c r="AF434"/>
  <c r="AH434"/>
  <c r="AC434"/>
  <c r="AB434"/>
  <c r="AA434"/>
  <c r="Z434"/>
  <c r="Y434"/>
  <c r="X434"/>
  <c r="W434"/>
  <c r="V434"/>
  <c r="AE434"/>
  <c r="AG434"/>
  <c r="AY432"/>
  <c r="BA432"/>
  <c r="AZ432"/>
  <c r="AX432"/>
  <c r="AW432"/>
  <c r="AV432"/>
  <c r="AS432"/>
  <c r="AU432"/>
  <c r="AT432"/>
  <c r="AO432"/>
  <c r="AQ432"/>
  <c r="AP432"/>
  <c r="AR432"/>
  <c r="AN432"/>
  <c r="AM432"/>
  <c r="AK432"/>
  <c r="AJ432"/>
  <c r="AL432"/>
  <c r="AI432"/>
  <c r="AD432"/>
  <c r="AF432"/>
  <c r="AH432"/>
  <c r="AC432"/>
  <c r="AB432"/>
  <c r="AA432"/>
  <c r="Z432"/>
  <c r="Y432"/>
  <c r="X432"/>
  <c r="W432"/>
  <c r="V432"/>
  <c r="AE432"/>
  <c r="AG432"/>
  <c r="AY430"/>
  <c r="BA430"/>
  <c r="AZ430"/>
  <c r="AX430"/>
  <c r="AW430"/>
  <c r="AV430"/>
  <c r="AS430"/>
  <c r="AU430"/>
  <c r="AT430"/>
  <c r="AO430"/>
  <c r="AQ430"/>
  <c r="AP430"/>
  <c r="AR430"/>
  <c r="AK430"/>
  <c r="AN430"/>
  <c r="AM430"/>
  <c r="AJ430"/>
  <c r="AL430"/>
  <c r="AI430"/>
  <c r="AD430"/>
  <c r="AF430"/>
  <c r="AH430"/>
  <c r="AC430"/>
  <c r="AB430"/>
  <c r="AA430"/>
  <c r="Z430"/>
  <c r="Y430"/>
  <c r="X430"/>
  <c r="W430"/>
  <c r="V430"/>
  <c r="AE430"/>
  <c r="AG430"/>
  <c r="AY428"/>
  <c r="BA428"/>
  <c r="AZ428"/>
  <c r="AX428"/>
  <c r="AW428"/>
  <c r="AV428"/>
  <c r="AS428"/>
  <c r="AU428"/>
  <c r="AT428"/>
  <c r="AO428"/>
  <c r="AQ428"/>
  <c r="AP428"/>
  <c r="AR428"/>
  <c r="AN428"/>
  <c r="AM428"/>
  <c r="AK428"/>
  <c r="AJ428"/>
  <c r="AL428"/>
  <c r="AI428"/>
  <c r="AD428"/>
  <c r="AF428"/>
  <c r="AH428"/>
  <c r="AC428"/>
  <c r="AB428"/>
  <c r="AA428"/>
  <c r="Z428"/>
  <c r="Y428"/>
  <c r="X428"/>
  <c r="W428"/>
  <c r="V428"/>
  <c r="AE428"/>
  <c r="AG428"/>
  <c r="AY426"/>
  <c r="BA426"/>
  <c r="AZ426"/>
  <c r="AX426"/>
  <c r="AW426"/>
  <c r="AV426"/>
  <c r="AS426"/>
  <c r="AU426"/>
  <c r="AT426"/>
  <c r="AO426"/>
  <c r="AQ426"/>
  <c r="AP426"/>
  <c r="AR426"/>
  <c r="AK426"/>
  <c r="AN426"/>
  <c r="AM426"/>
  <c r="AJ426"/>
  <c r="AL426"/>
  <c r="AI426"/>
  <c r="AD426"/>
  <c r="AF426"/>
  <c r="AH426"/>
  <c r="AC426"/>
  <c r="AB426"/>
  <c r="AA426"/>
  <c r="Z426"/>
  <c r="Y426"/>
  <c r="X426"/>
  <c r="W426"/>
  <c r="V426"/>
  <c r="AE426"/>
  <c r="AG426"/>
  <c r="AY424"/>
  <c r="BA424"/>
  <c r="AZ424"/>
  <c r="AX424"/>
  <c r="AW424"/>
  <c r="AV424"/>
  <c r="AS424"/>
  <c r="AU424"/>
  <c r="AT424"/>
  <c r="AO424"/>
  <c r="AQ424"/>
  <c r="AP424"/>
  <c r="AR424"/>
  <c r="AN424"/>
  <c r="AM424"/>
  <c r="AK424"/>
  <c r="AJ424"/>
  <c r="AL424"/>
  <c r="AI424"/>
  <c r="AD424"/>
  <c r="AF424"/>
  <c r="AH424"/>
  <c r="AC424"/>
  <c r="AB424"/>
  <c r="AA424"/>
  <c r="Z424"/>
  <c r="Y424"/>
  <c r="X424"/>
  <c r="W424"/>
  <c r="V424"/>
  <c r="AE424"/>
  <c r="AG424"/>
  <c r="AY422"/>
  <c r="BA422"/>
  <c r="AZ422"/>
  <c r="AX422"/>
  <c r="AW422"/>
  <c r="AV422"/>
  <c r="AS422"/>
  <c r="AU422"/>
  <c r="AT422"/>
  <c r="AO422"/>
  <c r="AQ422"/>
  <c r="AP422"/>
  <c r="AR422"/>
  <c r="AK422"/>
  <c r="AN422"/>
  <c r="AM422"/>
  <c r="AJ422"/>
  <c r="AL422"/>
  <c r="AI422"/>
  <c r="AD422"/>
  <c r="AF422"/>
  <c r="AH422"/>
  <c r="AC422"/>
  <c r="AB422"/>
  <c r="AA422"/>
  <c r="Z422"/>
  <c r="Y422"/>
  <c r="X422"/>
  <c r="W422"/>
  <c r="V422"/>
  <c r="AE422"/>
  <c r="AG422"/>
  <c r="AY420"/>
  <c r="BA420"/>
  <c r="AZ420"/>
  <c r="AX420"/>
  <c r="AW420"/>
  <c r="AV420"/>
  <c r="AS420"/>
  <c r="AU420"/>
  <c r="AT420"/>
  <c r="AO420"/>
  <c r="AQ420"/>
  <c r="AP420"/>
  <c r="AR420"/>
  <c r="AN420"/>
  <c r="AM420"/>
  <c r="AK420"/>
  <c r="AJ420"/>
  <c r="AL420"/>
  <c r="AI420"/>
  <c r="AD420"/>
  <c r="AF420"/>
  <c r="AH420"/>
  <c r="AC420"/>
  <c r="AB420"/>
  <c r="AA420"/>
  <c r="Z420"/>
  <c r="Y420"/>
  <c r="X420"/>
  <c r="W420"/>
  <c r="V420"/>
  <c r="AE420"/>
  <c r="AG420"/>
  <c r="AY418"/>
  <c r="BA418"/>
  <c r="AZ418"/>
  <c r="AX418"/>
  <c r="AW418"/>
  <c r="AV418"/>
  <c r="AS418"/>
  <c r="AU418"/>
  <c r="AT418"/>
  <c r="AO418"/>
  <c r="AQ418"/>
  <c r="AP418"/>
  <c r="AR418"/>
  <c r="AK418"/>
  <c r="AN418"/>
  <c r="AM418"/>
  <c r="AJ418"/>
  <c r="AL418"/>
  <c r="AI418"/>
  <c r="AD418"/>
  <c r="AF418"/>
  <c r="AH418"/>
  <c r="AC418"/>
  <c r="AB418"/>
  <c r="AA418"/>
  <c r="Z418"/>
  <c r="Y418"/>
  <c r="X418"/>
  <c r="W418"/>
  <c r="V418"/>
  <c r="AE418"/>
  <c r="AG418"/>
  <c r="AY416"/>
  <c r="BA416"/>
  <c r="AZ416"/>
  <c r="AX416"/>
  <c r="AW416"/>
  <c r="AV416"/>
  <c r="AS416"/>
  <c r="AU416"/>
  <c r="AT416"/>
  <c r="AO416"/>
  <c r="AQ416"/>
  <c r="AP416"/>
  <c r="AR416"/>
  <c r="AN416"/>
  <c r="AM416"/>
  <c r="AK416"/>
  <c r="AJ416"/>
  <c r="AL416"/>
  <c r="AI416"/>
  <c r="AD416"/>
  <c r="AF416"/>
  <c r="AH416"/>
  <c r="AC416"/>
  <c r="AB416"/>
  <c r="AA416"/>
  <c r="Z416"/>
  <c r="Y416"/>
  <c r="X416"/>
  <c r="W416"/>
  <c r="V416"/>
  <c r="AE416"/>
  <c r="AG416"/>
  <c r="AY414"/>
  <c r="BA414"/>
  <c r="AZ414"/>
  <c r="AX414"/>
  <c r="AW414"/>
  <c r="AV414"/>
  <c r="AS414"/>
  <c r="AU414"/>
  <c r="AT414"/>
  <c r="AO414"/>
  <c r="AQ414"/>
  <c r="AP414"/>
  <c r="AR414"/>
  <c r="AK414"/>
  <c r="AN414"/>
  <c r="AM414"/>
  <c r="AJ414"/>
  <c r="AL414"/>
  <c r="AI414"/>
  <c r="AD414"/>
  <c r="AF414"/>
  <c r="AH414"/>
  <c r="AC414"/>
  <c r="AB414"/>
  <c r="AA414"/>
  <c r="Z414"/>
  <c r="Y414"/>
  <c r="X414"/>
  <c r="W414"/>
  <c r="V414"/>
  <c r="AE414"/>
  <c r="AG414"/>
  <c r="AY412"/>
  <c r="BA412"/>
  <c r="AZ412"/>
  <c r="AX412"/>
  <c r="AW412"/>
  <c r="AV412"/>
  <c r="AS412"/>
  <c r="AU412"/>
  <c r="AT412"/>
  <c r="AO412"/>
  <c r="AQ412"/>
  <c r="AP412"/>
  <c r="AR412"/>
  <c r="AN412"/>
  <c r="AM412"/>
  <c r="AK412"/>
  <c r="AJ412"/>
  <c r="AL412"/>
  <c r="AI412"/>
  <c r="AD412"/>
  <c r="AF412"/>
  <c r="AH412"/>
  <c r="AE412"/>
  <c r="AC412"/>
  <c r="AB412"/>
  <c r="AA412"/>
  <c r="Z412"/>
  <c r="Y412"/>
  <c r="X412"/>
  <c r="W412"/>
  <c r="V412"/>
  <c r="AG412"/>
  <c r="AY410"/>
  <c r="BA410"/>
  <c r="AZ410"/>
  <c r="AX410"/>
  <c r="AW410"/>
  <c r="AV410"/>
  <c r="AS410"/>
  <c r="AU410"/>
  <c r="AT410"/>
  <c r="AO410"/>
  <c r="AQ410"/>
  <c r="AP410"/>
  <c r="AR410"/>
  <c r="AK410"/>
  <c r="AN410"/>
  <c r="AM410"/>
  <c r="AJ410"/>
  <c r="AL410"/>
  <c r="AI410"/>
  <c r="AD410"/>
  <c r="AF410"/>
  <c r="AH410"/>
  <c r="AG410"/>
  <c r="AC410"/>
  <c r="AB410"/>
  <c r="AA410"/>
  <c r="Z410"/>
  <c r="Y410"/>
  <c r="X410"/>
  <c r="W410"/>
  <c r="V410"/>
  <c r="AE410"/>
  <c r="AY408"/>
  <c r="BA408"/>
  <c r="AZ408"/>
  <c r="AX408"/>
  <c r="AW408"/>
  <c r="AV408"/>
  <c r="AS408"/>
  <c r="AU408"/>
  <c r="AT408"/>
  <c r="AO408"/>
  <c r="AQ408"/>
  <c r="AP408"/>
  <c r="AR408"/>
  <c r="AN408"/>
  <c r="AM408"/>
  <c r="AK408"/>
  <c r="AJ408"/>
  <c r="AL408"/>
  <c r="AI408"/>
  <c r="AD408"/>
  <c r="AF408"/>
  <c r="AH408"/>
  <c r="AE408"/>
  <c r="AC408"/>
  <c r="AB408"/>
  <c r="AA408"/>
  <c r="Z408"/>
  <c r="Y408"/>
  <c r="X408"/>
  <c r="W408"/>
  <c r="V408"/>
  <c r="AG408"/>
  <c r="AY406"/>
  <c r="BA406"/>
  <c r="AZ406"/>
  <c r="AX406"/>
  <c r="AW406"/>
  <c r="AV406"/>
  <c r="AS406"/>
  <c r="AU406"/>
  <c r="AT406"/>
  <c r="AO406"/>
  <c r="AQ406"/>
  <c r="AP406"/>
  <c r="AR406"/>
  <c r="AK406"/>
  <c r="AN406"/>
  <c r="AM406"/>
  <c r="AJ406"/>
  <c r="AL406"/>
  <c r="AI406"/>
  <c r="AD406"/>
  <c r="AF406"/>
  <c r="AH406"/>
  <c r="AG406"/>
  <c r="AC406"/>
  <c r="AB406"/>
  <c r="AA406"/>
  <c r="Z406"/>
  <c r="Y406"/>
  <c r="X406"/>
  <c r="W406"/>
  <c r="V406"/>
  <c r="AE406"/>
  <c r="AY404"/>
  <c r="BA404"/>
  <c r="AZ404"/>
  <c r="AX404"/>
  <c r="AW404"/>
  <c r="AV404"/>
  <c r="AS404"/>
  <c r="AU404"/>
  <c r="AT404"/>
  <c r="AO404"/>
  <c r="AQ404"/>
  <c r="AP404"/>
  <c r="AR404"/>
  <c r="AN404"/>
  <c r="AM404"/>
  <c r="AK404"/>
  <c r="AJ404"/>
  <c r="AL404"/>
  <c r="AI404"/>
  <c r="AD404"/>
  <c r="AF404"/>
  <c r="AH404"/>
  <c r="AE404"/>
  <c r="AC404"/>
  <c r="AB404"/>
  <c r="AA404"/>
  <c r="Z404"/>
  <c r="Y404"/>
  <c r="X404"/>
  <c r="W404"/>
  <c r="V404"/>
  <c r="AG404"/>
  <c r="AX402"/>
  <c r="AZ402"/>
  <c r="AY402"/>
  <c r="BA402"/>
  <c r="AW402"/>
  <c r="AV402"/>
  <c r="AS402"/>
  <c r="AU402"/>
  <c r="AT402"/>
  <c r="AO402"/>
  <c r="AQ402"/>
  <c r="AP402"/>
  <c r="AR402"/>
  <c r="AK402"/>
  <c r="AN402"/>
  <c r="AM402"/>
  <c r="AJ402"/>
  <c r="AL402"/>
  <c r="AI402"/>
  <c r="AD402"/>
  <c r="AF402"/>
  <c r="AH402"/>
  <c r="AG402"/>
  <c r="AC402"/>
  <c r="AB402"/>
  <c r="AA402"/>
  <c r="Z402"/>
  <c r="Y402"/>
  <c r="X402"/>
  <c r="W402"/>
  <c r="V402"/>
  <c r="AE402"/>
  <c r="AX400"/>
  <c r="AZ400"/>
  <c r="AY400"/>
  <c r="BA400"/>
  <c r="AW400"/>
  <c r="AV400"/>
  <c r="AS400"/>
  <c r="AU400"/>
  <c r="AT400"/>
  <c r="AO400"/>
  <c r="AQ400"/>
  <c r="AP400"/>
  <c r="AR400"/>
  <c r="AN400"/>
  <c r="AM400"/>
  <c r="AK400"/>
  <c r="AJ400"/>
  <c r="AL400"/>
  <c r="AI400"/>
  <c r="AD400"/>
  <c r="AF400"/>
  <c r="AH400"/>
  <c r="AE400"/>
  <c r="AC400"/>
  <c r="AB400"/>
  <c r="AA400"/>
  <c r="Z400"/>
  <c r="Y400"/>
  <c r="X400"/>
  <c r="W400"/>
  <c r="V400"/>
  <c r="AG400"/>
  <c r="AX398"/>
  <c r="AZ398"/>
  <c r="AY398"/>
  <c r="BA398"/>
  <c r="AW398"/>
  <c r="AV398"/>
  <c r="AS398"/>
  <c r="AU398"/>
  <c r="AT398"/>
  <c r="AO398"/>
  <c r="AQ398"/>
  <c r="AP398"/>
  <c r="AR398"/>
  <c r="AK398"/>
  <c r="AN398"/>
  <c r="AM398"/>
  <c r="AJ398"/>
  <c r="AL398"/>
  <c r="AI398"/>
  <c r="AD398"/>
  <c r="AF398"/>
  <c r="AH398"/>
  <c r="AG398"/>
  <c r="AC398"/>
  <c r="AB398"/>
  <c r="AA398"/>
  <c r="Z398"/>
  <c r="Y398"/>
  <c r="X398"/>
  <c r="W398"/>
  <c r="V398"/>
  <c r="AE398"/>
  <c r="AX396"/>
  <c r="AZ396"/>
  <c r="AY396"/>
  <c r="BA396"/>
  <c r="AW396"/>
  <c r="AV396"/>
  <c r="AS396"/>
  <c r="AU396"/>
  <c r="AT396"/>
  <c r="AO396"/>
  <c r="AQ396"/>
  <c r="AP396"/>
  <c r="AR396"/>
  <c r="AN396"/>
  <c r="AM396"/>
  <c r="AK396"/>
  <c r="AJ396"/>
  <c r="AL396"/>
  <c r="AI396"/>
  <c r="AD396"/>
  <c r="AF396"/>
  <c r="AH396"/>
  <c r="AE396"/>
  <c r="AC396"/>
  <c r="AB396"/>
  <c r="AA396"/>
  <c r="Z396"/>
  <c r="Y396"/>
  <c r="X396"/>
  <c r="W396"/>
  <c r="V396"/>
  <c r="AG396"/>
  <c r="AX394"/>
  <c r="AZ394"/>
  <c r="AY394"/>
  <c r="BA394"/>
  <c r="AW394"/>
  <c r="AV394"/>
  <c r="AS394"/>
  <c r="AU394"/>
  <c r="AT394"/>
  <c r="AO394"/>
  <c r="AQ394"/>
  <c r="AP394"/>
  <c r="AR394"/>
  <c r="AK394"/>
  <c r="AN394"/>
  <c r="AM394"/>
  <c r="AJ394"/>
  <c r="AL394"/>
  <c r="AI394"/>
  <c r="AD394"/>
  <c r="AF394"/>
  <c r="AH394"/>
  <c r="AG394"/>
  <c r="AC394"/>
  <c r="AB394"/>
  <c r="AA394"/>
  <c r="Z394"/>
  <c r="Y394"/>
  <c r="X394"/>
  <c r="W394"/>
  <c r="V394"/>
  <c r="AE394"/>
  <c r="AX392"/>
  <c r="AZ392"/>
  <c r="AY392"/>
  <c r="BA392"/>
  <c r="AW392"/>
  <c r="AV392"/>
  <c r="AS392"/>
  <c r="AU392"/>
  <c r="AT392"/>
  <c r="AO392"/>
  <c r="AQ392"/>
  <c r="AP392"/>
  <c r="AR392"/>
  <c r="AN392"/>
  <c r="AM392"/>
  <c r="AK392"/>
  <c r="AJ392"/>
  <c r="AL392"/>
  <c r="AI392"/>
  <c r="AD392"/>
  <c r="AF392"/>
  <c r="AH392"/>
  <c r="AE392"/>
  <c r="AC392"/>
  <c r="AB392"/>
  <c r="AA392"/>
  <c r="Z392"/>
  <c r="Y392"/>
  <c r="X392"/>
  <c r="W392"/>
  <c r="V392"/>
  <c r="AG392"/>
  <c r="AX390"/>
  <c r="AZ390"/>
  <c r="AY390"/>
  <c r="BA390"/>
  <c r="AW390"/>
  <c r="AV390"/>
  <c r="AS390"/>
  <c r="AU390"/>
  <c r="AT390"/>
  <c r="AO390"/>
  <c r="AQ390"/>
  <c r="AP390"/>
  <c r="AR390"/>
  <c r="AK390"/>
  <c r="AN390"/>
  <c r="AM390"/>
  <c r="AJ390"/>
  <c r="AL390"/>
  <c r="AI390"/>
  <c r="AD390"/>
  <c r="AF390"/>
  <c r="AH390"/>
  <c r="AG390"/>
  <c r="AC390"/>
  <c r="AB390"/>
  <c r="AA390"/>
  <c r="Z390"/>
  <c r="Y390"/>
  <c r="X390"/>
  <c r="W390"/>
  <c r="V390"/>
  <c r="AE390"/>
  <c r="AX388"/>
  <c r="AZ388"/>
  <c r="AY388"/>
  <c r="BA388"/>
  <c r="AW388"/>
  <c r="AV388"/>
  <c r="AS388"/>
  <c r="AU388"/>
  <c r="AT388"/>
  <c r="AO388"/>
  <c r="AQ388"/>
  <c r="AP388"/>
  <c r="AR388"/>
  <c r="AN388"/>
  <c r="AM388"/>
  <c r="AK388"/>
  <c r="AJ388"/>
  <c r="AL388"/>
  <c r="AI388"/>
  <c r="AD388"/>
  <c r="AF388"/>
  <c r="AH388"/>
  <c r="AE388"/>
  <c r="AC388"/>
  <c r="AB388"/>
  <c r="AA388"/>
  <c r="Z388"/>
  <c r="Y388"/>
  <c r="X388"/>
  <c r="W388"/>
  <c r="V388"/>
  <c r="AG388"/>
  <c r="AX386"/>
  <c r="AZ386"/>
  <c r="AY386"/>
  <c r="BA386"/>
  <c r="AW386"/>
  <c r="AV386"/>
  <c r="AS386"/>
  <c r="AU386"/>
  <c r="AT386"/>
  <c r="AO386"/>
  <c r="AQ386"/>
  <c r="AP386"/>
  <c r="AR386"/>
  <c r="AK386"/>
  <c r="AN386"/>
  <c r="AM386"/>
  <c r="AJ386"/>
  <c r="AL386"/>
  <c r="AI386"/>
  <c r="AD386"/>
  <c r="AF386"/>
  <c r="AH386"/>
  <c r="AG386"/>
  <c r="AC386"/>
  <c r="AB386"/>
  <c r="AA386"/>
  <c r="Z386"/>
  <c r="Y386"/>
  <c r="X386"/>
  <c r="W386"/>
  <c r="V386"/>
  <c r="AE386"/>
  <c r="AX384"/>
  <c r="AZ384"/>
  <c r="AY384"/>
  <c r="BA384"/>
  <c r="AW384"/>
  <c r="AV384"/>
  <c r="AS384"/>
  <c r="AU384"/>
  <c r="AT384"/>
  <c r="AO384"/>
  <c r="AQ384"/>
  <c r="AP384"/>
  <c r="AR384"/>
  <c r="AN384"/>
  <c r="AM384"/>
  <c r="AK384"/>
  <c r="AJ384"/>
  <c r="AL384"/>
  <c r="AI384"/>
  <c r="AD384"/>
  <c r="AF384"/>
  <c r="AH384"/>
  <c r="AE384"/>
  <c r="AC384"/>
  <c r="AB384"/>
  <c r="AA384"/>
  <c r="Z384"/>
  <c r="Y384"/>
  <c r="X384"/>
  <c r="W384"/>
  <c r="V384"/>
  <c r="AG384"/>
  <c r="AX382"/>
  <c r="AZ382"/>
  <c r="AY382"/>
  <c r="BA382"/>
  <c r="AW382"/>
  <c r="AV382"/>
  <c r="AS382"/>
  <c r="AU382"/>
  <c r="AT382"/>
  <c r="AO382"/>
  <c r="AQ382"/>
  <c r="AP382"/>
  <c r="AR382"/>
  <c r="AK382"/>
  <c r="AN382"/>
  <c r="AM382"/>
  <c r="AJ382"/>
  <c r="AL382"/>
  <c r="AI382"/>
  <c r="AD382"/>
  <c r="AF382"/>
  <c r="AH382"/>
  <c r="AG382"/>
  <c r="AC382"/>
  <c r="AB382"/>
  <c r="AA382"/>
  <c r="Z382"/>
  <c r="Y382"/>
  <c r="X382"/>
  <c r="W382"/>
  <c r="V382"/>
  <c r="AE382"/>
  <c r="AX380"/>
  <c r="AZ380"/>
  <c r="AY380"/>
  <c r="BA380"/>
  <c r="AW380"/>
  <c r="AV380"/>
  <c r="AS380"/>
  <c r="AU380"/>
  <c r="AT380"/>
  <c r="AO380"/>
  <c r="AQ380"/>
  <c r="AP380"/>
  <c r="AR380"/>
  <c r="AN380"/>
  <c r="AM380"/>
  <c r="AK380"/>
  <c r="AJ380"/>
  <c r="AL380"/>
  <c r="AI380"/>
  <c r="AD380"/>
  <c r="AF380"/>
  <c r="AH380"/>
  <c r="AE380"/>
  <c r="AC380"/>
  <c r="AB380"/>
  <c r="AA380"/>
  <c r="Z380"/>
  <c r="Y380"/>
  <c r="X380"/>
  <c r="W380"/>
  <c r="V380"/>
  <c r="AG380"/>
  <c r="AX378"/>
  <c r="AZ378"/>
  <c r="AY378"/>
  <c r="BA378"/>
  <c r="AW378"/>
  <c r="AV378"/>
  <c r="AS378"/>
  <c r="AU378"/>
  <c r="AT378"/>
  <c r="AO378"/>
  <c r="AQ378"/>
  <c r="AP378"/>
  <c r="AR378"/>
  <c r="AK378"/>
  <c r="AN378"/>
  <c r="AM378"/>
  <c r="AJ378"/>
  <c r="AL378"/>
  <c r="AI378"/>
  <c r="AD378"/>
  <c r="AF378"/>
  <c r="AH378"/>
  <c r="AG378"/>
  <c r="AC378"/>
  <c r="AB378"/>
  <c r="AA378"/>
  <c r="Z378"/>
  <c r="Y378"/>
  <c r="X378"/>
  <c r="W378"/>
  <c r="V378"/>
  <c r="AE378"/>
  <c r="AX376"/>
  <c r="AZ376"/>
  <c r="AY376"/>
  <c r="BA376"/>
  <c r="AW376"/>
  <c r="AV376"/>
  <c r="AS376"/>
  <c r="AU376"/>
  <c r="AT376"/>
  <c r="AO376"/>
  <c r="AQ376"/>
  <c r="AP376"/>
  <c r="AR376"/>
  <c r="AN376"/>
  <c r="AM376"/>
  <c r="AK376"/>
  <c r="AJ376"/>
  <c r="AL376"/>
  <c r="AI376"/>
  <c r="AD376"/>
  <c r="AF376"/>
  <c r="AH376"/>
  <c r="AE376"/>
  <c r="AC376"/>
  <c r="AB376"/>
  <c r="AA376"/>
  <c r="Z376"/>
  <c r="Y376"/>
  <c r="X376"/>
  <c r="W376"/>
  <c r="V376"/>
  <c r="AG376"/>
  <c r="AX374"/>
  <c r="AZ374"/>
  <c r="AY374"/>
  <c r="BA374"/>
  <c r="AW374"/>
  <c r="AV374"/>
  <c r="AS374"/>
  <c r="AU374"/>
  <c r="AT374"/>
  <c r="AO374"/>
  <c r="AQ374"/>
  <c r="AP374"/>
  <c r="AR374"/>
  <c r="AK374"/>
  <c r="AN374"/>
  <c r="AM374"/>
  <c r="AJ374"/>
  <c r="AL374"/>
  <c r="AI374"/>
  <c r="AD374"/>
  <c r="AF374"/>
  <c r="AH374"/>
  <c r="AG374"/>
  <c r="AC374"/>
  <c r="AB374"/>
  <c r="AA374"/>
  <c r="Z374"/>
  <c r="Y374"/>
  <c r="X374"/>
  <c r="W374"/>
  <c r="V374"/>
  <c r="AE374"/>
  <c r="AX372"/>
  <c r="AZ372"/>
  <c r="AY372"/>
  <c r="BA372"/>
  <c r="AW372"/>
  <c r="AV372"/>
  <c r="AS372"/>
  <c r="AU372"/>
  <c r="AT372"/>
  <c r="AO372"/>
  <c r="AQ372"/>
  <c r="AP372"/>
  <c r="AR372"/>
  <c r="AN372"/>
  <c r="AM372"/>
  <c r="AK372"/>
  <c r="AJ372"/>
  <c r="AL372"/>
  <c r="AI372"/>
  <c r="AD372"/>
  <c r="AF372"/>
  <c r="AH372"/>
  <c r="AE372"/>
  <c r="AC372"/>
  <c r="AB372"/>
  <c r="AA372"/>
  <c r="Z372"/>
  <c r="Y372"/>
  <c r="X372"/>
  <c r="W372"/>
  <c r="V372"/>
  <c r="AG372"/>
  <c r="AX370"/>
  <c r="AZ370"/>
  <c r="AY370"/>
  <c r="BA370"/>
  <c r="AW370"/>
  <c r="AV370"/>
  <c r="AS370"/>
  <c r="AU370"/>
  <c r="AT370"/>
  <c r="AO370"/>
  <c r="AQ370"/>
  <c r="AP370"/>
  <c r="AR370"/>
  <c r="AK370"/>
  <c r="AN370"/>
  <c r="AM370"/>
  <c r="AJ370"/>
  <c r="AL370"/>
  <c r="AI370"/>
  <c r="AD370"/>
  <c r="AF370"/>
  <c r="AH370"/>
  <c r="AG370"/>
  <c r="AC370"/>
  <c r="AB370"/>
  <c r="AA370"/>
  <c r="Z370"/>
  <c r="Y370"/>
  <c r="X370"/>
  <c r="W370"/>
  <c r="V370"/>
  <c r="AE370"/>
  <c r="AX368"/>
  <c r="AZ368"/>
  <c r="AY368"/>
  <c r="BA368"/>
  <c r="AW368"/>
  <c r="AV368"/>
  <c r="AS368"/>
  <c r="AU368"/>
  <c r="AT368"/>
  <c r="AO368"/>
  <c r="AQ368"/>
  <c r="AP368"/>
  <c r="AR368"/>
  <c r="AN368"/>
  <c r="AM368"/>
  <c r="AK368"/>
  <c r="AJ368"/>
  <c r="AL368"/>
  <c r="AI368"/>
  <c r="AD368"/>
  <c r="AF368"/>
  <c r="AH368"/>
  <c r="AE368"/>
  <c r="AC368"/>
  <c r="AB368"/>
  <c r="AA368"/>
  <c r="Z368"/>
  <c r="Y368"/>
  <c r="X368"/>
  <c r="W368"/>
  <c r="V368"/>
  <c r="AG368"/>
  <c r="AX366"/>
  <c r="AZ366"/>
  <c r="AY366"/>
  <c r="BA366"/>
  <c r="AW366"/>
  <c r="AV366"/>
  <c r="AS366"/>
  <c r="AU366"/>
  <c r="AT366"/>
  <c r="AO366"/>
  <c r="AQ366"/>
  <c r="AP366"/>
  <c r="AR366"/>
  <c r="AK366"/>
  <c r="AN366"/>
  <c r="AM366"/>
  <c r="AJ366"/>
  <c r="AL366"/>
  <c r="AI366"/>
  <c r="AD366"/>
  <c r="AF366"/>
  <c r="AH366"/>
  <c r="AG366"/>
  <c r="AC366"/>
  <c r="AB366"/>
  <c r="AA366"/>
  <c r="Z366"/>
  <c r="Y366"/>
  <c r="X366"/>
  <c r="W366"/>
  <c r="V366"/>
  <c r="AE366"/>
  <c r="AX364"/>
  <c r="AZ364"/>
  <c r="AY364"/>
  <c r="BA364"/>
  <c r="AW364"/>
  <c r="AV364"/>
  <c r="AS364"/>
  <c r="AU364"/>
  <c r="AT364"/>
  <c r="AO364"/>
  <c r="AQ364"/>
  <c r="AP364"/>
  <c r="AR364"/>
  <c r="AN364"/>
  <c r="AM364"/>
  <c r="AK364"/>
  <c r="AJ364"/>
  <c r="AL364"/>
  <c r="AI364"/>
  <c r="AD364"/>
  <c r="AF364"/>
  <c r="AH364"/>
  <c r="AE364"/>
  <c r="AC364"/>
  <c r="AB364"/>
  <c r="AA364"/>
  <c r="Z364"/>
  <c r="Y364"/>
  <c r="X364"/>
  <c r="W364"/>
  <c r="V364"/>
  <c r="AG364"/>
  <c r="AX362"/>
  <c r="AZ362"/>
  <c r="AY362"/>
  <c r="BA362"/>
  <c r="AW362"/>
  <c r="AV362"/>
  <c r="AS362"/>
  <c r="AU362"/>
  <c r="AT362"/>
  <c r="AO362"/>
  <c r="AQ362"/>
  <c r="AP362"/>
  <c r="AR362"/>
  <c r="AK362"/>
  <c r="AN362"/>
  <c r="AM362"/>
  <c r="AJ362"/>
  <c r="AL362"/>
  <c r="AI362"/>
  <c r="AD362"/>
  <c r="AF362"/>
  <c r="AH362"/>
  <c r="AG362"/>
  <c r="AC362"/>
  <c r="AB362"/>
  <c r="AA362"/>
  <c r="Z362"/>
  <c r="Y362"/>
  <c r="X362"/>
  <c r="W362"/>
  <c r="V362"/>
  <c r="AE362"/>
  <c r="AX360"/>
  <c r="AZ360"/>
  <c r="AY360"/>
  <c r="BA360"/>
  <c r="AW360"/>
  <c r="AV360"/>
  <c r="AS360"/>
  <c r="AU360"/>
  <c r="AT360"/>
  <c r="AO360"/>
  <c r="AQ360"/>
  <c r="AP360"/>
  <c r="AR360"/>
  <c r="AN360"/>
  <c r="AM360"/>
  <c r="AK360"/>
  <c r="AJ360"/>
  <c r="AL360"/>
  <c r="AI360"/>
  <c r="AD360"/>
  <c r="AF360"/>
  <c r="AH360"/>
  <c r="AE360"/>
  <c r="AC360"/>
  <c r="AB360"/>
  <c r="AA360"/>
  <c r="Z360"/>
  <c r="Y360"/>
  <c r="X360"/>
  <c r="W360"/>
  <c r="V360"/>
  <c r="AG360"/>
  <c r="AX358"/>
  <c r="AZ358"/>
  <c r="AY358"/>
  <c r="BA358"/>
  <c r="AW358"/>
  <c r="AV358"/>
  <c r="AS358"/>
  <c r="AU358"/>
  <c r="AT358"/>
  <c r="AO358"/>
  <c r="AQ358"/>
  <c r="AP358"/>
  <c r="AR358"/>
  <c r="AK358"/>
  <c r="AN358"/>
  <c r="AM358"/>
  <c r="AJ358"/>
  <c r="AL358"/>
  <c r="AI358"/>
  <c r="AD358"/>
  <c r="AF358"/>
  <c r="AH358"/>
  <c r="AG358"/>
  <c r="AC358"/>
  <c r="AB358"/>
  <c r="AA358"/>
  <c r="Z358"/>
  <c r="Y358"/>
  <c r="X358"/>
  <c r="W358"/>
  <c r="V358"/>
  <c r="AE358"/>
  <c r="AX356"/>
  <c r="AZ356"/>
  <c r="AY356"/>
  <c r="BA356"/>
  <c r="AW356"/>
  <c r="AV356"/>
  <c r="AS356"/>
  <c r="AU356"/>
  <c r="AT356"/>
  <c r="AO356"/>
  <c r="AQ356"/>
  <c r="AP356"/>
  <c r="AR356"/>
  <c r="AN356"/>
  <c r="AM356"/>
  <c r="AK356"/>
  <c r="AJ356"/>
  <c r="AL356"/>
  <c r="AI356"/>
  <c r="AD356"/>
  <c r="AF356"/>
  <c r="AH356"/>
  <c r="AE356"/>
  <c r="AC356"/>
  <c r="AB356"/>
  <c r="AA356"/>
  <c r="Z356"/>
  <c r="Y356"/>
  <c r="X356"/>
  <c r="W356"/>
  <c r="V356"/>
  <c r="AG356"/>
  <c r="AX354"/>
  <c r="AZ354"/>
  <c r="AY354"/>
  <c r="BA354"/>
  <c r="AW354"/>
  <c r="AV354"/>
  <c r="AS354"/>
  <c r="AU354"/>
  <c r="AT354"/>
  <c r="AO354"/>
  <c r="AQ354"/>
  <c r="AP354"/>
  <c r="AR354"/>
  <c r="AK354"/>
  <c r="AN354"/>
  <c r="AM354"/>
  <c r="AJ354"/>
  <c r="AL354"/>
  <c r="AI354"/>
  <c r="AD354"/>
  <c r="AF354"/>
  <c r="AH354"/>
  <c r="AG354"/>
  <c r="AC354"/>
  <c r="AB354"/>
  <c r="AA354"/>
  <c r="Z354"/>
  <c r="Y354"/>
  <c r="X354"/>
  <c r="W354"/>
  <c r="V354"/>
  <c r="AE354"/>
  <c r="AX352"/>
  <c r="AZ352"/>
  <c r="AY352"/>
  <c r="BA352"/>
  <c r="AW352"/>
  <c r="AV352"/>
  <c r="AS352"/>
  <c r="AU352"/>
  <c r="AT352"/>
  <c r="AO352"/>
  <c r="AQ352"/>
  <c r="AP352"/>
  <c r="AR352"/>
  <c r="AN352"/>
  <c r="AM352"/>
  <c r="AK352"/>
  <c r="AJ352"/>
  <c r="AL352"/>
  <c r="AI352"/>
  <c r="AD352"/>
  <c r="AF352"/>
  <c r="AH352"/>
  <c r="AE352"/>
  <c r="AC352"/>
  <c r="AB352"/>
  <c r="AA352"/>
  <c r="Z352"/>
  <c r="Y352"/>
  <c r="X352"/>
  <c r="W352"/>
  <c r="V352"/>
  <c r="AG352"/>
  <c r="AX350"/>
  <c r="AZ350"/>
  <c r="AY350"/>
  <c r="BA350"/>
  <c r="AW350"/>
  <c r="AV350"/>
  <c r="AS350"/>
  <c r="AU350"/>
  <c r="AT350"/>
  <c r="AO350"/>
  <c r="AQ350"/>
  <c r="AP350"/>
  <c r="AR350"/>
  <c r="AK350"/>
  <c r="AN350"/>
  <c r="AM350"/>
  <c r="AJ350"/>
  <c r="AL350"/>
  <c r="AI350"/>
  <c r="AD350"/>
  <c r="AF350"/>
  <c r="AH350"/>
  <c r="AG350"/>
  <c r="AC350"/>
  <c r="AB350"/>
  <c r="AA350"/>
  <c r="Z350"/>
  <c r="Y350"/>
  <c r="X350"/>
  <c r="W350"/>
  <c r="V350"/>
  <c r="AE350"/>
  <c r="AX348"/>
  <c r="AZ348"/>
  <c r="AY348"/>
  <c r="BA348"/>
  <c r="AW348"/>
  <c r="AV348"/>
  <c r="AS348"/>
  <c r="AU348"/>
  <c r="AT348"/>
  <c r="AO348"/>
  <c r="AQ348"/>
  <c r="AP348"/>
  <c r="AR348"/>
  <c r="AN348"/>
  <c r="AM348"/>
  <c r="AK348"/>
  <c r="AJ348"/>
  <c r="AL348"/>
  <c r="AI348"/>
  <c r="AD348"/>
  <c r="AF348"/>
  <c r="AH348"/>
  <c r="AE348"/>
  <c r="AC348"/>
  <c r="AB348"/>
  <c r="AA348"/>
  <c r="Z348"/>
  <c r="Y348"/>
  <c r="X348"/>
  <c r="W348"/>
  <c r="V348"/>
  <c r="AG348"/>
  <c r="AX346"/>
  <c r="AZ346"/>
  <c r="AY346"/>
  <c r="BA346"/>
  <c r="AW346"/>
  <c r="AV346"/>
  <c r="AS346"/>
  <c r="AU346"/>
  <c r="AT346"/>
  <c r="AO346"/>
  <c r="AQ346"/>
  <c r="AP346"/>
  <c r="AR346"/>
  <c r="AK346"/>
  <c r="AN346"/>
  <c r="AM346"/>
  <c r="AJ346"/>
  <c r="AL346"/>
  <c r="AI346"/>
  <c r="AD346"/>
  <c r="AF346"/>
  <c r="AH346"/>
  <c r="AG346"/>
  <c r="AC346"/>
  <c r="AB346"/>
  <c r="AA346"/>
  <c r="Z346"/>
  <c r="Y346"/>
  <c r="X346"/>
  <c r="W346"/>
  <c r="V346"/>
  <c r="AE346"/>
  <c r="AX344"/>
  <c r="AZ344"/>
  <c r="AY344"/>
  <c r="BA344"/>
  <c r="AW344"/>
  <c r="AV344"/>
  <c r="AS344"/>
  <c r="AU344"/>
  <c r="AT344"/>
  <c r="AO344"/>
  <c r="AQ344"/>
  <c r="AP344"/>
  <c r="AR344"/>
  <c r="AN344"/>
  <c r="AM344"/>
  <c r="AK344"/>
  <c r="AJ344"/>
  <c r="AL344"/>
  <c r="AI344"/>
  <c r="AD344"/>
  <c r="AF344"/>
  <c r="AH344"/>
  <c r="AE344"/>
  <c r="AC344"/>
  <c r="AB344"/>
  <c r="AA344"/>
  <c r="Z344"/>
  <c r="Y344"/>
  <c r="X344"/>
  <c r="W344"/>
  <c r="V344"/>
  <c r="AG344"/>
  <c r="AX342"/>
  <c r="AZ342"/>
  <c r="AY342"/>
  <c r="BA342"/>
  <c r="AW342"/>
  <c r="AV342"/>
  <c r="AS342"/>
  <c r="AU342"/>
  <c r="AT342"/>
  <c r="AO342"/>
  <c r="AQ342"/>
  <c r="AP342"/>
  <c r="AR342"/>
  <c r="AK342"/>
  <c r="AN342"/>
  <c r="AM342"/>
  <c r="AJ342"/>
  <c r="AL342"/>
  <c r="AI342"/>
  <c r="AD342"/>
  <c r="AF342"/>
  <c r="AH342"/>
  <c r="AG342"/>
  <c r="AC342"/>
  <c r="AB342"/>
  <c r="AA342"/>
  <c r="Z342"/>
  <c r="Y342"/>
  <c r="X342"/>
  <c r="W342"/>
  <c r="V342"/>
  <c r="AE342"/>
  <c r="AX340"/>
  <c r="AZ340"/>
  <c r="AY340"/>
  <c r="BA340"/>
  <c r="AW340"/>
  <c r="AV340"/>
  <c r="AS340"/>
  <c r="AU340"/>
  <c r="AT340"/>
  <c r="AO340"/>
  <c r="AQ340"/>
  <c r="AP340"/>
  <c r="AR340"/>
  <c r="AN340"/>
  <c r="AM340"/>
  <c r="AK340"/>
  <c r="AJ340"/>
  <c r="AL340"/>
  <c r="AI340"/>
  <c r="AD340"/>
  <c r="AF340"/>
  <c r="AH340"/>
  <c r="AE340"/>
  <c r="AC340"/>
  <c r="AB340"/>
  <c r="AA340"/>
  <c r="Z340"/>
  <c r="Y340"/>
  <c r="X340"/>
  <c r="W340"/>
  <c r="V340"/>
  <c r="AG340"/>
  <c r="AX338"/>
  <c r="AZ338"/>
  <c r="AY338"/>
  <c r="BA338"/>
  <c r="AW338"/>
  <c r="AV338"/>
  <c r="AS338"/>
  <c r="AU338"/>
  <c r="AT338"/>
  <c r="AO338"/>
  <c r="AQ338"/>
  <c r="AP338"/>
  <c r="AR338"/>
  <c r="AK338"/>
  <c r="AN338"/>
  <c r="AM338"/>
  <c r="AJ338"/>
  <c r="AL338"/>
  <c r="AI338"/>
  <c r="AD338"/>
  <c r="AF338"/>
  <c r="AH338"/>
  <c r="AG338"/>
  <c r="AC338"/>
  <c r="AB338"/>
  <c r="AA338"/>
  <c r="Z338"/>
  <c r="Y338"/>
  <c r="X338"/>
  <c r="W338"/>
  <c r="V338"/>
  <c r="AE338"/>
  <c r="AX336"/>
  <c r="AZ336"/>
  <c r="AY336"/>
  <c r="BA336"/>
  <c r="AW336"/>
  <c r="AV336"/>
  <c r="AS336"/>
  <c r="AU336"/>
  <c r="AT336"/>
  <c r="AO336"/>
  <c r="AQ336"/>
  <c r="AP336"/>
  <c r="AR336"/>
  <c r="AN336"/>
  <c r="AM336"/>
  <c r="AK336"/>
  <c r="AJ336"/>
  <c r="AL336"/>
  <c r="AI336"/>
  <c r="AD336"/>
  <c r="AF336"/>
  <c r="AH336"/>
  <c r="AE336"/>
  <c r="AC336"/>
  <c r="AB336"/>
  <c r="AA336"/>
  <c r="Z336"/>
  <c r="Y336"/>
  <c r="X336"/>
  <c r="W336"/>
  <c r="V336"/>
  <c r="AG336"/>
  <c r="AX334"/>
  <c r="AZ334"/>
  <c r="AY334"/>
  <c r="BA334"/>
  <c r="AW334"/>
  <c r="AV334"/>
  <c r="AS334"/>
  <c r="AU334"/>
  <c r="AT334"/>
  <c r="AO334"/>
  <c r="AQ334"/>
  <c r="AP334"/>
  <c r="AR334"/>
  <c r="AK334"/>
  <c r="AN334"/>
  <c r="AM334"/>
  <c r="AJ334"/>
  <c r="AL334"/>
  <c r="AI334"/>
  <c r="AD334"/>
  <c r="AF334"/>
  <c r="AH334"/>
  <c r="AG334"/>
  <c r="AC334"/>
  <c r="AB334"/>
  <c r="AA334"/>
  <c r="Z334"/>
  <c r="Y334"/>
  <c r="X334"/>
  <c r="W334"/>
  <c r="V334"/>
  <c r="AE334"/>
  <c r="AX332"/>
  <c r="AZ332"/>
  <c r="AY332"/>
  <c r="BA332"/>
  <c r="AW332"/>
  <c r="AV332"/>
  <c r="AS332"/>
  <c r="AU332"/>
  <c r="AT332"/>
  <c r="AO332"/>
  <c r="AQ332"/>
  <c r="AP332"/>
  <c r="AR332"/>
  <c r="AN332"/>
  <c r="AM332"/>
  <c r="AK332"/>
  <c r="AJ332"/>
  <c r="AL332"/>
  <c r="AI332"/>
  <c r="AD332"/>
  <c r="AF332"/>
  <c r="AH332"/>
  <c r="AE332"/>
  <c r="AC332"/>
  <c r="AB332"/>
  <c r="AA332"/>
  <c r="Z332"/>
  <c r="Y332"/>
  <c r="X332"/>
  <c r="W332"/>
  <c r="V332"/>
  <c r="AG332"/>
  <c r="AX330"/>
  <c r="AZ330"/>
  <c r="AY330"/>
  <c r="BA330"/>
  <c r="AW330"/>
  <c r="AV330"/>
  <c r="AS330"/>
  <c r="AU330"/>
  <c r="AT330"/>
  <c r="AO330"/>
  <c r="AQ330"/>
  <c r="AP330"/>
  <c r="AR330"/>
  <c r="AK330"/>
  <c r="AN330"/>
  <c r="AM330"/>
  <c r="AJ330"/>
  <c r="AL330"/>
  <c r="AI330"/>
  <c r="AD330"/>
  <c r="AF330"/>
  <c r="AH330"/>
  <c r="AG330"/>
  <c r="AC330"/>
  <c r="AB330"/>
  <c r="AA330"/>
  <c r="Z330"/>
  <c r="Y330"/>
  <c r="X330"/>
  <c r="W330"/>
  <c r="V330"/>
  <c r="AE330"/>
  <c r="AX328"/>
  <c r="AZ328"/>
  <c r="AY328"/>
  <c r="BA328"/>
  <c r="AW328"/>
  <c r="AV328"/>
  <c r="AS328"/>
  <c r="AU328"/>
  <c r="AT328"/>
  <c r="AO328"/>
  <c r="AQ328"/>
  <c r="AP328"/>
  <c r="AR328"/>
  <c r="AN328"/>
  <c r="AM328"/>
  <c r="AK328"/>
  <c r="AJ328"/>
  <c r="AL328"/>
  <c r="AI328"/>
  <c r="AD328"/>
  <c r="AF328"/>
  <c r="AH328"/>
  <c r="AE328"/>
  <c r="AC328"/>
  <c r="AB328"/>
  <c r="AA328"/>
  <c r="Z328"/>
  <c r="Y328"/>
  <c r="X328"/>
  <c r="W328"/>
  <c r="V328"/>
  <c r="AG328"/>
  <c r="AX326"/>
  <c r="AZ326"/>
  <c r="AY326"/>
  <c r="BA326"/>
  <c r="AW326"/>
  <c r="AV326"/>
  <c r="AS326"/>
  <c r="AU326"/>
  <c r="AT326"/>
  <c r="AO326"/>
  <c r="AQ326"/>
  <c r="AP326"/>
  <c r="AR326"/>
  <c r="AK326"/>
  <c r="AN326"/>
  <c r="AM326"/>
  <c r="AJ326"/>
  <c r="AL326"/>
  <c r="AI326"/>
  <c r="AD326"/>
  <c r="AF326"/>
  <c r="AH326"/>
  <c r="AG326"/>
  <c r="AC326"/>
  <c r="AB326"/>
  <c r="AA326"/>
  <c r="Z326"/>
  <c r="Y326"/>
  <c r="X326"/>
  <c r="W326"/>
  <c r="V326"/>
  <c r="AE326"/>
  <c r="AX324"/>
  <c r="AZ324"/>
  <c r="AY324"/>
  <c r="BA324"/>
  <c r="AW324"/>
  <c r="AV324"/>
  <c r="AS324"/>
  <c r="AU324"/>
  <c r="AT324"/>
  <c r="AO324"/>
  <c r="AQ324"/>
  <c r="AP324"/>
  <c r="AR324"/>
  <c r="AN324"/>
  <c r="AM324"/>
  <c r="AK324"/>
  <c r="AJ324"/>
  <c r="AL324"/>
  <c r="AI324"/>
  <c r="AD324"/>
  <c r="AF324"/>
  <c r="AH324"/>
  <c r="AE324"/>
  <c r="AC324"/>
  <c r="AB324"/>
  <c r="AA324"/>
  <c r="Z324"/>
  <c r="Y324"/>
  <c r="X324"/>
  <c r="W324"/>
  <c r="V324"/>
  <c r="AG324"/>
  <c r="AX322"/>
  <c r="AZ322"/>
  <c r="AY322"/>
  <c r="BA322"/>
  <c r="AW322"/>
  <c r="AV322"/>
  <c r="AS322"/>
  <c r="AU322"/>
  <c r="AT322"/>
  <c r="AO322"/>
  <c r="AQ322"/>
  <c r="AP322"/>
  <c r="AR322"/>
  <c r="AK322"/>
  <c r="AN322"/>
  <c r="AM322"/>
  <c r="AJ322"/>
  <c r="AL322"/>
  <c r="AI322"/>
  <c r="AD322"/>
  <c r="AF322"/>
  <c r="AH322"/>
  <c r="AG322"/>
  <c r="AC322"/>
  <c r="AB322"/>
  <c r="AA322"/>
  <c r="Z322"/>
  <c r="Y322"/>
  <c r="X322"/>
  <c r="W322"/>
  <c r="V322"/>
  <c r="AE322"/>
  <c r="AX320"/>
  <c r="AZ320"/>
  <c r="AY320"/>
  <c r="BA320"/>
  <c r="AW320"/>
  <c r="AV320"/>
  <c r="AS320"/>
  <c r="AU320"/>
  <c r="AT320"/>
  <c r="AO320"/>
  <c r="AQ320"/>
  <c r="AP320"/>
  <c r="AR320"/>
  <c r="AN320"/>
  <c r="AM320"/>
  <c r="AK320"/>
  <c r="AJ320"/>
  <c r="AL320"/>
  <c r="AI320"/>
  <c r="AD320"/>
  <c r="AF320"/>
  <c r="AH320"/>
  <c r="AE320"/>
  <c r="AC320"/>
  <c r="AB320"/>
  <c r="AA320"/>
  <c r="Z320"/>
  <c r="Y320"/>
  <c r="X320"/>
  <c r="W320"/>
  <c r="V320"/>
  <c r="AG320"/>
  <c r="AX318"/>
  <c r="AZ318"/>
  <c r="AY318"/>
  <c r="BA318"/>
  <c r="AW318"/>
  <c r="AV318"/>
  <c r="AS318"/>
  <c r="AU318"/>
  <c r="AT318"/>
  <c r="AO318"/>
  <c r="AQ318"/>
  <c r="AP318"/>
  <c r="AR318"/>
  <c r="AK318"/>
  <c r="AN318"/>
  <c r="AM318"/>
  <c r="AJ318"/>
  <c r="AL318"/>
  <c r="AI318"/>
  <c r="AD318"/>
  <c r="AF318"/>
  <c r="AH318"/>
  <c r="AG318"/>
  <c r="AC318"/>
  <c r="AB318"/>
  <c r="AA318"/>
  <c r="Z318"/>
  <c r="Y318"/>
  <c r="X318"/>
  <c r="W318"/>
  <c r="V318"/>
  <c r="AE318"/>
  <c r="AX316"/>
  <c r="AZ316"/>
  <c r="AY316"/>
  <c r="BA316"/>
  <c r="AW316"/>
  <c r="AV316"/>
  <c r="AS316"/>
  <c r="AU316"/>
  <c r="AT316"/>
  <c r="AO316"/>
  <c r="AQ316"/>
  <c r="AP316"/>
  <c r="AR316"/>
  <c r="AN316"/>
  <c r="AM316"/>
  <c r="AK316"/>
  <c r="AJ316"/>
  <c r="AL316"/>
  <c r="AI316"/>
  <c r="AD316"/>
  <c r="AF316"/>
  <c r="AH316"/>
  <c r="AE316"/>
  <c r="AC316"/>
  <c r="AB316"/>
  <c r="AA316"/>
  <c r="Z316"/>
  <c r="Y316"/>
  <c r="X316"/>
  <c r="W316"/>
  <c r="V316"/>
  <c r="AG316"/>
  <c r="AX314"/>
  <c r="AZ314"/>
  <c r="AY314"/>
  <c r="BA314"/>
  <c r="AW314"/>
  <c r="AV314"/>
  <c r="AS314"/>
  <c r="AU314"/>
  <c r="AT314"/>
  <c r="AO314"/>
  <c r="AQ314"/>
  <c r="AP314"/>
  <c r="AR314"/>
  <c r="AK314"/>
  <c r="AN314"/>
  <c r="AM314"/>
  <c r="AJ314"/>
  <c r="AL314"/>
  <c r="AI314"/>
  <c r="AD314"/>
  <c r="AF314"/>
  <c r="AH314"/>
  <c r="AG314"/>
  <c r="AC314"/>
  <c r="AB314"/>
  <c r="AA314"/>
  <c r="Z314"/>
  <c r="Y314"/>
  <c r="X314"/>
  <c r="W314"/>
  <c r="V314"/>
  <c r="AE314"/>
  <c r="AX312"/>
  <c r="AZ312"/>
  <c r="AY312"/>
  <c r="BA312"/>
  <c r="AW312"/>
  <c r="AV312"/>
  <c r="AS312"/>
  <c r="AU312"/>
  <c r="AT312"/>
  <c r="AO312"/>
  <c r="AQ312"/>
  <c r="AP312"/>
  <c r="AR312"/>
  <c r="AN312"/>
  <c r="AM312"/>
  <c r="AK312"/>
  <c r="AJ312"/>
  <c r="AL312"/>
  <c r="AI312"/>
  <c r="AD312"/>
  <c r="AF312"/>
  <c r="AH312"/>
  <c r="AE312"/>
  <c r="AC312"/>
  <c r="AB312"/>
  <c r="AA312"/>
  <c r="Z312"/>
  <c r="Y312"/>
  <c r="X312"/>
  <c r="W312"/>
  <c r="V312"/>
  <c r="AG312"/>
  <c r="AX310"/>
  <c r="AZ310"/>
  <c r="AY310"/>
  <c r="BA310"/>
  <c r="AW310"/>
  <c r="AV310"/>
  <c r="AS310"/>
  <c r="AU310"/>
  <c r="AT310"/>
  <c r="AO310"/>
  <c r="AQ310"/>
  <c r="AP310"/>
  <c r="AR310"/>
  <c r="AK310"/>
  <c r="AN310"/>
  <c r="AM310"/>
  <c r="AJ310"/>
  <c r="AL310"/>
  <c r="AI310"/>
  <c r="AD310"/>
  <c r="AF310"/>
  <c r="AH310"/>
  <c r="AG310"/>
  <c r="AC310"/>
  <c r="AB310"/>
  <c r="AA310"/>
  <c r="Z310"/>
  <c r="Y310"/>
  <c r="X310"/>
  <c r="W310"/>
  <c r="V310"/>
  <c r="AE310"/>
  <c r="AX308"/>
  <c r="AZ308"/>
  <c r="AY308"/>
  <c r="BA308"/>
  <c r="AW308"/>
  <c r="AV308"/>
  <c r="AS308"/>
  <c r="AU308"/>
  <c r="AT308"/>
  <c r="AO308"/>
  <c r="AQ308"/>
  <c r="AP308"/>
  <c r="AR308"/>
  <c r="AN308"/>
  <c r="AM308"/>
  <c r="AK308"/>
  <c r="AJ308"/>
  <c r="AL308"/>
  <c r="AI308"/>
  <c r="AD308"/>
  <c r="AF308"/>
  <c r="AH308"/>
  <c r="AE308"/>
  <c r="AC308"/>
  <c r="AB308"/>
  <c r="AA308"/>
  <c r="Z308"/>
  <c r="Y308"/>
  <c r="X308"/>
  <c r="W308"/>
  <c r="V308"/>
  <c r="AG308"/>
  <c r="AX306"/>
  <c r="AZ306"/>
  <c r="AY306"/>
  <c r="BA306"/>
  <c r="AW306"/>
  <c r="AV306"/>
  <c r="AS306"/>
  <c r="AU306"/>
  <c r="AT306"/>
  <c r="AO306"/>
  <c r="AQ306"/>
  <c r="AP306"/>
  <c r="AR306"/>
  <c r="AK306"/>
  <c r="AN306"/>
  <c r="AM306"/>
  <c r="AJ306"/>
  <c r="AL306"/>
  <c r="AI306"/>
  <c r="AD306"/>
  <c r="AF306"/>
  <c r="AH306"/>
  <c r="AG306"/>
  <c r="AC306"/>
  <c r="AB306"/>
  <c r="AA306"/>
  <c r="Z306"/>
  <c r="Y306"/>
  <c r="X306"/>
  <c r="W306"/>
  <c r="V306"/>
  <c r="AE306"/>
  <c r="AX304"/>
  <c r="AZ304"/>
  <c r="AY304"/>
  <c r="BA304"/>
  <c r="AW304"/>
  <c r="AV304"/>
  <c r="AS304"/>
  <c r="AU304"/>
  <c r="AT304"/>
  <c r="AO304"/>
  <c r="AQ304"/>
  <c r="AP304"/>
  <c r="AR304"/>
  <c r="AN304"/>
  <c r="AM304"/>
  <c r="AK304"/>
  <c r="AJ304"/>
  <c r="AL304"/>
  <c r="AI304"/>
  <c r="AD304"/>
  <c r="AF304"/>
  <c r="AH304"/>
  <c r="AE304"/>
  <c r="AC304"/>
  <c r="AB304"/>
  <c r="AA304"/>
  <c r="Z304"/>
  <c r="Y304"/>
  <c r="X304"/>
  <c r="W304"/>
  <c r="V304"/>
  <c r="AG304"/>
  <c r="AX302"/>
  <c r="AZ302"/>
  <c r="AY302"/>
  <c r="BA302"/>
  <c r="AW302"/>
  <c r="AV302"/>
  <c r="AS302"/>
  <c r="AU302"/>
  <c r="AT302"/>
  <c r="AO302"/>
  <c r="AQ302"/>
  <c r="AP302"/>
  <c r="AR302"/>
  <c r="AK302"/>
  <c r="AN302"/>
  <c r="AM302"/>
  <c r="AJ302"/>
  <c r="AL302"/>
  <c r="AI302"/>
  <c r="AD302"/>
  <c r="AF302"/>
  <c r="AH302"/>
  <c r="AG302"/>
  <c r="AC302"/>
  <c r="AB302"/>
  <c r="AA302"/>
  <c r="Z302"/>
  <c r="Y302"/>
  <c r="X302"/>
  <c r="W302"/>
  <c r="V302"/>
  <c r="AE302"/>
  <c r="AX300"/>
  <c r="AZ300"/>
  <c r="AY300"/>
  <c r="BA300"/>
  <c r="AW300"/>
  <c r="AV300"/>
  <c r="AS300"/>
  <c r="AU300"/>
  <c r="AT300"/>
  <c r="AO300"/>
  <c r="AQ300"/>
  <c r="AP300"/>
  <c r="AR300"/>
  <c r="AN300"/>
  <c r="AM300"/>
  <c r="AK300"/>
  <c r="AJ300"/>
  <c r="AL300"/>
  <c r="AI300"/>
  <c r="AD300"/>
  <c r="AF300"/>
  <c r="AH300"/>
  <c r="AE300"/>
  <c r="AC300"/>
  <c r="AB300"/>
  <c r="AA300"/>
  <c r="Z300"/>
  <c r="Y300"/>
  <c r="X300"/>
  <c r="W300"/>
  <c r="V300"/>
  <c r="AG300"/>
  <c r="AX298"/>
  <c r="AZ298"/>
  <c r="AY298"/>
  <c r="BA298"/>
  <c r="AW298"/>
  <c r="AV298"/>
  <c r="AS298"/>
  <c r="AU298"/>
  <c r="AT298"/>
  <c r="AO298"/>
  <c r="AQ298"/>
  <c r="AP298"/>
  <c r="AR298"/>
  <c r="AK298"/>
  <c r="AN298"/>
  <c r="AM298"/>
  <c r="AJ298"/>
  <c r="AL298"/>
  <c r="AI298"/>
  <c r="AD298"/>
  <c r="AF298"/>
  <c r="AH298"/>
  <c r="AG298"/>
  <c r="AC298"/>
  <c r="AB298"/>
  <c r="AA298"/>
  <c r="Z298"/>
  <c r="Y298"/>
  <c r="X298"/>
  <c r="W298"/>
  <c r="V298"/>
  <c r="AE298"/>
  <c r="AX296"/>
  <c r="AZ296"/>
  <c r="AY296"/>
  <c r="BA296"/>
  <c r="AW296"/>
  <c r="AV296"/>
  <c r="AS296"/>
  <c r="AU296"/>
  <c r="AT296"/>
  <c r="AO296"/>
  <c r="AQ296"/>
  <c r="AP296"/>
  <c r="AR296"/>
  <c r="AN296"/>
  <c r="AM296"/>
  <c r="AK296"/>
  <c r="AJ296"/>
  <c r="AL296"/>
  <c r="AI296"/>
  <c r="AD296"/>
  <c r="AF296"/>
  <c r="AH296"/>
  <c r="AE296"/>
  <c r="AC296"/>
  <c r="AB296"/>
  <c r="AA296"/>
  <c r="Z296"/>
  <c r="Y296"/>
  <c r="X296"/>
  <c r="W296"/>
  <c r="V296"/>
  <c r="AG296"/>
  <c r="AX294"/>
  <c r="AZ294"/>
  <c r="AY294"/>
  <c r="BA294"/>
  <c r="AW294"/>
  <c r="AV294"/>
  <c r="AS294"/>
  <c r="AU294"/>
  <c r="AT294"/>
  <c r="AO294"/>
  <c r="AQ294"/>
  <c r="AP294"/>
  <c r="AR294"/>
  <c r="AK294"/>
  <c r="AN294"/>
  <c r="AM294"/>
  <c r="AJ294"/>
  <c r="AL294"/>
  <c r="AI294"/>
  <c r="AD294"/>
  <c r="AF294"/>
  <c r="AH294"/>
  <c r="AG294"/>
  <c r="AC294"/>
  <c r="AB294"/>
  <c r="AA294"/>
  <c r="Z294"/>
  <c r="Y294"/>
  <c r="X294"/>
  <c r="W294"/>
  <c r="V294"/>
  <c r="AE294"/>
  <c r="AX292"/>
  <c r="AZ292"/>
  <c r="AY292"/>
  <c r="BA292"/>
  <c r="AW292"/>
  <c r="AV292"/>
  <c r="AS292"/>
  <c r="AU292"/>
  <c r="AT292"/>
  <c r="AO292"/>
  <c r="AQ292"/>
  <c r="AP292"/>
  <c r="AR292"/>
  <c r="AN292"/>
  <c r="AM292"/>
  <c r="AK292"/>
  <c r="AJ292"/>
  <c r="AL292"/>
  <c r="AI292"/>
  <c r="AD292"/>
  <c r="AF292"/>
  <c r="AH292"/>
  <c r="AE292"/>
  <c r="AC292"/>
  <c r="AB292"/>
  <c r="AA292"/>
  <c r="Z292"/>
  <c r="Y292"/>
  <c r="X292"/>
  <c r="W292"/>
  <c r="V292"/>
  <c r="AG292"/>
  <c r="AX290"/>
  <c r="AZ290"/>
  <c r="AY290"/>
  <c r="BA290"/>
  <c r="AW290"/>
  <c r="AV290"/>
  <c r="AS290"/>
  <c r="AU290"/>
  <c r="AT290"/>
  <c r="AO290"/>
  <c r="AQ290"/>
  <c r="AP290"/>
  <c r="AR290"/>
  <c r="AK290"/>
  <c r="AN290"/>
  <c r="AM290"/>
  <c r="AJ290"/>
  <c r="AL290"/>
  <c r="AI290"/>
  <c r="AD290"/>
  <c r="AF290"/>
  <c r="AH290"/>
  <c r="AG290"/>
  <c r="AC290"/>
  <c r="AB290"/>
  <c r="AA290"/>
  <c r="Z290"/>
  <c r="Y290"/>
  <c r="X290"/>
  <c r="W290"/>
  <c r="V290"/>
  <c r="AE290"/>
  <c r="AX288"/>
  <c r="AZ288"/>
  <c r="AY288"/>
  <c r="BA288"/>
  <c r="AW288"/>
  <c r="AV288"/>
  <c r="AS288"/>
  <c r="AU288"/>
  <c r="AT288"/>
  <c r="AO288"/>
  <c r="AQ288"/>
  <c r="AP288"/>
  <c r="AR288"/>
  <c r="AN288"/>
  <c r="AM288"/>
  <c r="AK288"/>
  <c r="AJ288"/>
  <c r="AL288"/>
  <c r="AI288"/>
  <c r="AD288"/>
  <c r="AF288"/>
  <c r="AH288"/>
  <c r="AE288"/>
  <c r="AC288"/>
  <c r="AB288"/>
  <c r="AA288"/>
  <c r="Z288"/>
  <c r="Y288"/>
  <c r="X288"/>
  <c r="W288"/>
  <c r="V288"/>
  <c r="AG288"/>
  <c r="AX286"/>
  <c r="AZ286"/>
  <c r="AY286"/>
  <c r="BA286"/>
  <c r="AW286"/>
  <c r="AV286"/>
  <c r="AS286"/>
  <c r="AU286"/>
  <c r="AT286"/>
  <c r="AO286"/>
  <c r="AQ286"/>
  <c r="AP286"/>
  <c r="AR286"/>
  <c r="AK286"/>
  <c r="AN286"/>
  <c r="AM286"/>
  <c r="AJ286"/>
  <c r="AL286"/>
  <c r="AI286"/>
  <c r="AD286"/>
  <c r="AF286"/>
  <c r="AH286"/>
  <c r="AG286"/>
  <c r="AC286"/>
  <c r="AB286"/>
  <c r="AA286"/>
  <c r="Z286"/>
  <c r="Y286"/>
  <c r="X286"/>
  <c r="W286"/>
  <c r="V286"/>
  <c r="AE286"/>
  <c r="AX284"/>
  <c r="AZ284"/>
  <c r="AY284"/>
  <c r="BA284"/>
  <c r="AW284"/>
  <c r="AV284"/>
  <c r="AS284"/>
  <c r="AU284"/>
  <c r="AT284"/>
  <c r="AO284"/>
  <c r="AQ284"/>
  <c r="AP284"/>
  <c r="AR284"/>
  <c r="AN284"/>
  <c r="AM284"/>
  <c r="AK284"/>
  <c r="AJ284"/>
  <c r="AL284"/>
  <c r="AI284"/>
  <c r="AD284"/>
  <c r="AF284"/>
  <c r="AH284"/>
  <c r="AE284"/>
  <c r="AC284"/>
  <c r="AB284"/>
  <c r="AA284"/>
  <c r="Z284"/>
  <c r="Y284"/>
  <c r="X284"/>
  <c r="W284"/>
  <c r="V284"/>
  <c r="AG284"/>
  <c r="AX282"/>
  <c r="AZ282"/>
  <c r="AY282"/>
  <c r="BA282"/>
  <c r="AW282"/>
  <c r="AV282"/>
  <c r="AS282"/>
  <c r="AU282"/>
  <c r="AT282"/>
  <c r="AO282"/>
  <c r="AQ282"/>
  <c r="AP282"/>
  <c r="AR282"/>
  <c r="AK282"/>
  <c r="AN282"/>
  <c r="AM282"/>
  <c r="AJ282"/>
  <c r="AL282"/>
  <c r="AI282"/>
  <c r="AD282"/>
  <c r="AF282"/>
  <c r="AH282"/>
  <c r="AG282"/>
  <c r="AC282"/>
  <c r="AB282"/>
  <c r="AA282"/>
  <c r="Z282"/>
  <c r="Y282"/>
  <c r="X282"/>
  <c r="W282"/>
  <c r="V282"/>
  <c r="AE282"/>
  <c r="AX280"/>
  <c r="AZ280"/>
  <c r="AY280"/>
  <c r="BA280"/>
  <c r="AW280"/>
  <c r="AV280"/>
  <c r="AS280"/>
  <c r="AU280"/>
  <c r="AT280"/>
  <c r="AO280"/>
  <c r="AQ280"/>
  <c r="AN280"/>
  <c r="AP280"/>
  <c r="AR280"/>
  <c r="AM280"/>
  <c r="AK280"/>
  <c r="AJ280"/>
  <c r="AL280"/>
  <c r="AI280"/>
  <c r="AD280"/>
  <c r="AF280"/>
  <c r="AH280"/>
  <c r="AE280"/>
  <c r="AC280"/>
  <c r="AB280"/>
  <c r="AA280"/>
  <c r="Z280"/>
  <c r="Y280"/>
  <c r="X280"/>
  <c r="W280"/>
  <c r="V280"/>
  <c r="AG280"/>
  <c r="AX278"/>
  <c r="AZ278"/>
  <c r="AY278"/>
  <c r="BA278"/>
  <c r="AW278"/>
  <c r="AV278"/>
  <c r="AS278"/>
  <c r="AU278"/>
  <c r="AT278"/>
  <c r="AO278"/>
  <c r="AQ278"/>
  <c r="AN278"/>
  <c r="AP278"/>
  <c r="AR278"/>
  <c r="AK278"/>
  <c r="AM278"/>
  <c r="AJ278"/>
  <c r="AL278"/>
  <c r="AI278"/>
  <c r="AD278"/>
  <c r="AF278"/>
  <c r="AH278"/>
  <c r="AG278"/>
  <c r="AC278"/>
  <c r="AB278"/>
  <c r="AA278"/>
  <c r="Z278"/>
  <c r="Y278"/>
  <c r="X278"/>
  <c r="W278"/>
  <c r="V278"/>
  <c r="AE278"/>
  <c r="AX276"/>
  <c r="AZ276"/>
  <c r="AY276"/>
  <c r="BA276"/>
  <c r="AW276"/>
  <c r="AV276"/>
  <c r="AS276"/>
  <c r="AU276"/>
  <c r="AT276"/>
  <c r="AP276"/>
  <c r="AQ276"/>
  <c r="AN276"/>
  <c r="AO276"/>
  <c r="AR276"/>
  <c r="AM276"/>
  <c r="AK276"/>
  <c r="AJ276"/>
  <c r="AL276"/>
  <c r="AI276"/>
  <c r="AD276"/>
  <c r="AF276"/>
  <c r="AH276"/>
  <c r="AE276"/>
  <c r="AC276"/>
  <c r="AB276"/>
  <c r="AA276"/>
  <c r="Z276"/>
  <c r="Y276"/>
  <c r="X276"/>
  <c r="W276"/>
  <c r="V276"/>
  <c r="AG276"/>
  <c r="AX274"/>
  <c r="AZ274"/>
  <c r="AY274"/>
  <c r="BA274"/>
  <c r="AW274"/>
  <c r="AV274"/>
  <c r="AS274"/>
  <c r="AU274"/>
  <c r="AT274"/>
  <c r="AP274"/>
  <c r="AR274"/>
  <c r="AQ274"/>
  <c r="AN274"/>
  <c r="AO274"/>
  <c r="AK274"/>
  <c r="AM274"/>
  <c r="AJ274"/>
  <c r="AL274"/>
  <c r="AI274"/>
  <c r="AD274"/>
  <c r="AF274"/>
  <c r="AH274"/>
  <c r="AG274"/>
  <c r="AC274"/>
  <c r="AB274"/>
  <c r="AA274"/>
  <c r="Z274"/>
  <c r="Y274"/>
  <c r="X274"/>
  <c r="W274"/>
  <c r="V274"/>
  <c r="AE274"/>
  <c r="AX272"/>
  <c r="AZ272"/>
  <c r="AY272"/>
  <c r="BA272"/>
  <c r="AW272"/>
  <c r="AV272"/>
  <c r="AS272"/>
  <c r="AU272"/>
  <c r="AT272"/>
  <c r="AP272"/>
  <c r="AR272"/>
  <c r="AQ272"/>
  <c r="AN272"/>
  <c r="AO272"/>
  <c r="AM272"/>
  <c r="AK272"/>
  <c r="AJ272"/>
  <c r="AL272"/>
  <c r="AI272"/>
  <c r="AD272"/>
  <c r="AF272"/>
  <c r="AH272"/>
  <c r="AE272"/>
  <c r="AC272"/>
  <c r="AB272"/>
  <c r="AA272"/>
  <c r="Z272"/>
  <c r="Y272"/>
  <c r="X272"/>
  <c r="W272"/>
  <c r="V272"/>
  <c r="AG272"/>
  <c r="AX270"/>
  <c r="AZ270"/>
  <c r="AY270"/>
  <c r="BA270"/>
  <c r="AW270"/>
  <c r="AV270"/>
  <c r="AS270"/>
  <c r="AU270"/>
  <c r="AT270"/>
  <c r="AP270"/>
  <c r="AR270"/>
  <c r="AQ270"/>
  <c r="AN270"/>
  <c r="AO270"/>
  <c r="AK270"/>
  <c r="AM270"/>
  <c r="AJ270"/>
  <c r="AL270"/>
  <c r="AI270"/>
  <c r="AD270"/>
  <c r="AF270"/>
  <c r="AH270"/>
  <c r="AG270"/>
  <c r="AC270"/>
  <c r="AB270"/>
  <c r="AA270"/>
  <c r="Z270"/>
  <c r="Y270"/>
  <c r="X270"/>
  <c r="W270"/>
  <c r="V270"/>
  <c r="AE270"/>
  <c r="AX268"/>
  <c r="AZ268"/>
  <c r="AY268"/>
  <c r="BA268"/>
  <c r="AW268"/>
  <c r="AV268"/>
  <c r="AS268"/>
  <c r="AU268"/>
  <c r="AT268"/>
  <c r="AP268"/>
  <c r="AR268"/>
  <c r="AQ268"/>
  <c r="AN268"/>
  <c r="AO268"/>
  <c r="AM268"/>
  <c r="AK268"/>
  <c r="AJ268"/>
  <c r="AL268"/>
  <c r="AI268"/>
  <c r="AD268"/>
  <c r="AF268"/>
  <c r="AH268"/>
  <c r="AE268"/>
  <c r="AC268"/>
  <c r="AB268"/>
  <c r="AA268"/>
  <c r="Z268"/>
  <c r="Y268"/>
  <c r="X268"/>
  <c r="W268"/>
  <c r="V268"/>
  <c r="AG268"/>
  <c r="AX266"/>
  <c r="AZ266"/>
  <c r="AY266"/>
  <c r="BA266"/>
  <c r="AW266"/>
  <c r="AV266"/>
  <c r="AS266"/>
  <c r="AU266"/>
  <c r="AT266"/>
  <c r="AP266"/>
  <c r="AR266"/>
  <c r="AQ266"/>
  <c r="AN266"/>
  <c r="AO266"/>
  <c r="AK266"/>
  <c r="AM266"/>
  <c r="AJ266"/>
  <c r="AL266"/>
  <c r="AI266"/>
  <c r="AD266"/>
  <c r="AF266"/>
  <c r="AH266"/>
  <c r="AG266"/>
  <c r="AC266"/>
  <c r="AB266"/>
  <c r="AA266"/>
  <c r="Z266"/>
  <c r="Y266"/>
  <c r="X266"/>
  <c r="W266"/>
  <c r="V266"/>
  <c r="AE266"/>
  <c r="AY264"/>
  <c r="BA264"/>
  <c r="AX264"/>
  <c r="AZ264"/>
  <c r="AW264"/>
  <c r="AV264"/>
  <c r="AS264"/>
  <c r="AU264"/>
  <c r="AT264"/>
  <c r="AP264"/>
  <c r="AR264"/>
  <c r="AQ264"/>
  <c r="AN264"/>
  <c r="AO264"/>
  <c r="AM264"/>
  <c r="AK264"/>
  <c r="AJ264"/>
  <c r="AL264"/>
  <c r="AI264"/>
  <c r="AD264"/>
  <c r="AF264"/>
  <c r="AH264"/>
  <c r="AE264"/>
  <c r="AC264"/>
  <c r="AB264"/>
  <c r="AA264"/>
  <c r="Z264"/>
  <c r="Y264"/>
  <c r="X264"/>
  <c r="W264"/>
  <c r="V264"/>
  <c r="AG264"/>
  <c r="AY262"/>
  <c r="BA262"/>
  <c r="AX262"/>
  <c r="AZ262"/>
  <c r="AW262"/>
  <c r="AV262"/>
  <c r="AS262"/>
  <c r="AU262"/>
  <c r="AT262"/>
  <c r="AP262"/>
  <c r="AR262"/>
  <c r="AQ262"/>
  <c r="AN262"/>
  <c r="AO262"/>
  <c r="AK262"/>
  <c r="AM262"/>
  <c r="AJ262"/>
  <c r="AL262"/>
  <c r="AI262"/>
  <c r="AD262"/>
  <c r="AF262"/>
  <c r="AH262"/>
  <c r="AG262"/>
  <c r="AC262"/>
  <c r="AB262"/>
  <c r="AA262"/>
  <c r="Z262"/>
  <c r="Y262"/>
  <c r="X262"/>
  <c r="W262"/>
  <c r="V262"/>
  <c r="AE262"/>
  <c r="AY260"/>
  <c r="BA260"/>
  <c r="AX260"/>
  <c r="AZ260"/>
  <c r="AW260"/>
  <c r="AV260"/>
  <c r="AS260"/>
  <c r="AU260"/>
  <c r="AT260"/>
  <c r="AP260"/>
  <c r="AR260"/>
  <c r="AQ260"/>
  <c r="AN260"/>
  <c r="AO260"/>
  <c r="AM260"/>
  <c r="AK260"/>
  <c r="AJ260"/>
  <c r="AL260"/>
  <c r="AI260"/>
  <c r="AD260"/>
  <c r="AF260"/>
  <c r="AH260"/>
  <c r="AE260"/>
  <c r="AC260"/>
  <c r="AB260"/>
  <c r="AA260"/>
  <c r="Z260"/>
  <c r="Y260"/>
  <c r="X260"/>
  <c r="W260"/>
  <c r="V260"/>
  <c r="AG260"/>
  <c r="AY258"/>
  <c r="BA258"/>
  <c r="AX258"/>
  <c r="AZ258"/>
  <c r="AW258"/>
  <c r="AV258"/>
  <c r="AS258"/>
  <c r="AU258"/>
  <c r="AT258"/>
  <c r="AP258"/>
  <c r="AR258"/>
  <c r="AQ258"/>
  <c r="AN258"/>
  <c r="AO258"/>
  <c r="AK258"/>
  <c r="AM258"/>
  <c r="AJ258"/>
  <c r="AL258"/>
  <c r="AI258"/>
  <c r="AD258"/>
  <c r="AF258"/>
  <c r="AH258"/>
  <c r="AG258"/>
  <c r="AC258"/>
  <c r="AB258"/>
  <c r="AA258"/>
  <c r="Z258"/>
  <c r="Y258"/>
  <c r="X258"/>
  <c r="W258"/>
  <c r="V258"/>
  <c r="AE258"/>
  <c r="AY256"/>
  <c r="BA256"/>
  <c r="AX256"/>
  <c r="AZ256"/>
  <c r="AW256"/>
  <c r="AV256"/>
  <c r="AS256"/>
  <c r="AU256"/>
  <c r="AT256"/>
  <c r="AP256"/>
  <c r="AR256"/>
  <c r="AQ256"/>
  <c r="AN256"/>
  <c r="AO256"/>
  <c r="AM256"/>
  <c r="AK256"/>
  <c r="AJ256"/>
  <c r="AL256"/>
  <c r="AI256"/>
  <c r="AD256"/>
  <c r="AF256"/>
  <c r="AH256"/>
  <c r="AE256"/>
  <c r="AC256"/>
  <c r="AB256"/>
  <c r="AA256"/>
  <c r="Z256"/>
  <c r="Y256"/>
  <c r="X256"/>
  <c r="W256"/>
  <c r="V256"/>
  <c r="AG256"/>
  <c r="AY254"/>
  <c r="BA254"/>
  <c r="AX254"/>
  <c r="AZ254"/>
  <c r="AW254"/>
  <c r="AV254"/>
  <c r="AS254"/>
  <c r="AU254"/>
  <c r="AT254"/>
  <c r="AP254"/>
  <c r="AR254"/>
  <c r="AQ254"/>
  <c r="AN254"/>
  <c r="AO254"/>
  <c r="AK254"/>
  <c r="AM254"/>
  <c r="AJ254"/>
  <c r="AL254"/>
  <c r="AI254"/>
  <c r="AD254"/>
  <c r="AF254"/>
  <c r="AH254"/>
  <c r="AG254"/>
  <c r="AC254"/>
  <c r="AB254"/>
  <c r="AA254"/>
  <c r="Z254"/>
  <c r="Y254"/>
  <c r="X254"/>
  <c r="W254"/>
  <c r="V254"/>
  <c r="AE254"/>
  <c r="AY252"/>
  <c r="BA252"/>
  <c r="AX252"/>
  <c r="AZ252"/>
  <c r="AW252"/>
  <c r="AV252"/>
  <c r="AS252"/>
  <c r="AU252"/>
  <c r="AT252"/>
  <c r="AP252"/>
  <c r="AR252"/>
  <c r="AQ252"/>
  <c r="AN252"/>
  <c r="AO252"/>
  <c r="AM252"/>
  <c r="AK252"/>
  <c r="AJ252"/>
  <c r="AL252"/>
  <c r="AI252"/>
  <c r="AD252"/>
  <c r="AF252"/>
  <c r="AH252"/>
  <c r="AE252"/>
  <c r="AC252"/>
  <c r="AB252"/>
  <c r="AA252"/>
  <c r="Z252"/>
  <c r="Y252"/>
  <c r="X252"/>
  <c r="W252"/>
  <c r="V252"/>
  <c r="AG252"/>
  <c r="AY250"/>
  <c r="BA250"/>
  <c r="AX250"/>
  <c r="AZ250"/>
  <c r="AW250"/>
  <c r="AV250"/>
  <c r="AS250"/>
  <c r="AU250"/>
  <c r="AT250"/>
  <c r="AP250"/>
  <c r="AR250"/>
  <c r="AQ250"/>
  <c r="AN250"/>
  <c r="AO250"/>
  <c r="AK250"/>
  <c r="AM250"/>
  <c r="AJ250"/>
  <c r="AL250"/>
  <c r="AI250"/>
  <c r="AD250"/>
  <c r="AF250"/>
  <c r="AH250"/>
  <c r="AG250"/>
  <c r="AC250"/>
  <c r="AB250"/>
  <c r="AA250"/>
  <c r="Z250"/>
  <c r="Y250"/>
  <c r="X250"/>
  <c r="W250"/>
  <c r="V250"/>
  <c r="AE250"/>
  <c r="AY248"/>
  <c r="BA248"/>
  <c r="AX248"/>
  <c r="AZ248"/>
  <c r="AW248"/>
  <c r="AV248"/>
  <c r="AS248"/>
  <c r="AU248"/>
  <c r="AT248"/>
  <c r="AP248"/>
  <c r="AR248"/>
  <c r="AQ248"/>
  <c r="AN248"/>
  <c r="AO248"/>
  <c r="AM248"/>
  <c r="AK248"/>
  <c r="AJ248"/>
  <c r="AL248"/>
  <c r="AI248"/>
  <c r="AD248"/>
  <c r="AF248"/>
  <c r="AH248"/>
  <c r="AE248"/>
  <c r="AC248"/>
  <c r="AB248"/>
  <c r="AA248"/>
  <c r="Z248"/>
  <c r="Y248"/>
  <c r="X248"/>
  <c r="W248"/>
  <c r="V248"/>
  <c r="AG248"/>
  <c r="AY246"/>
  <c r="BA246"/>
  <c r="AX246"/>
  <c r="AZ246"/>
  <c r="AW246"/>
  <c r="AV246"/>
  <c r="AS246"/>
  <c r="AU246"/>
  <c r="AT246"/>
  <c r="AP246"/>
  <c r="AR246"/>
  <c r="AQ246"/>
  <c r="AN246"/>
  <c r="AO246"/>
  <c r="AK246"/>
  <c r="AM246"/>
  <c r="AJ246"/>
  <c r="AL246"/>
  <c r="AI246"/>
  <c r="AD246"/>
  <c r="AF246"/>
  <c r="AH246"/>
  <c r="AG246"/>
  <c r="AC246"/>
  <c r="AB246"/>
  <c r="AA246"/>
  <c r="Z246"/>
  <c r="Y246"/>
  <c r="X246"/>
  <c r="W246"/>
  <c r="V246"/>
  <c r="AE246"/>
  <c r="AY244"/>
  <c r="BA244"/>
  <c r="AX244"/>
  <c r="AZ244"/>
  <c r="AW244"/>
  <c r="AV244"/>
  <c r="AS244"/>
  <c r="AU244"/>
  <c r="AT244"/>
  <c r="AP244"/>
  <c r="AR244"/>
  <c r="AQ244"/>
  <c r="AN244"/>
  <c r="AO244"/>
  <c r="AM244"/>
  <c r="AK244"/>
  <c r="AE244"/>
  <c r="AJ244"/>
  <c r="AL244"/>
  <c r="AI244"/>
  <c r="AD244"/>
  <c r="AF244"/>
  <c r="AH244"/>
  <c r="AC244"/>
  <c r="AB244"/>
  <c r="AA244"/>
  <c r="Z244"/>
  <c r="Y244"/>
  <c r="X244"/>
  <c r="W244"/>
  <c r="V244"/>
  <c r="AG244"/>
  <c r="AY242"/>
  <c r="BA242"/>
  <c r="AX242"/>
  <c r="AZ242"/>
  <c r="AW242"/>
  <c r="AV242"/>
  <c r="AS242"/>
  <c r="AU242"/>
  <c r="AT242"/>
  <c r="AP242"/>
  <c r="AR242"/>
  <c r="AQ242"/>
  <c r="AN242"/>
  <c r="AO242"/>
  <c r="AK242"/>
  <c r="AE242"/>
  <c r="AG242"/>
  <c r="AM242"/>
  <c r="AJ242"/>
  <c r="AL242"/>
  <c r="AI242"/>
  <c r="AD242"/>
  <c r="AF242"/>
  <c r="AH242"/>
  <c r="AC242"/>
  <c r="AB242"/>
  <c r="AA242"/>
  <c r="Z242"/>
  <c r="Y242"/>
  <c r="X242"/>
  <c r="W242"/>
  <c r="V242"/>
  <c r="AY240"/>
  <c r="BA240"/>
  <c r="AX240"/>
  <c r="AZ240"/>
  <c r="AW240"/>
  <c r="AV240"/>
  <c r="AS240"/>
  <c r="AU240"/>
  <c r="AT240"/>
  <c r="AP240"/>
  <c r="AR240"/>
  <c r="AQ240"/>
  <c r="AN240"/>
  <c r="AO240"/>
  <c r="AM240"/>
  <c r="AK240"/>
  <c r="AE240"/>
  <c r="AG240"/>
  <c r="AJ240"/>
  <c r="AL240"/>
  <c r="AI240"/>
  <c r="AD240"/>
  <c r="AF240"/>
  <c r="AH240"/>
  <c r="AC240"/>
  <c r="AB240"/>
  <c r="AA240"/>
  <c r="Z240"/>
  <c r="Y240"/>
  <c r="X240"/>
  <c r="W240"/>
  <c r="V240"/>
  <c r="AY238"/>
  <c r="BA238"/>
  <c r="AX238"/>
  <c r="AZ238"/>
  <c r="AW238"/>
  <c r="AV238"/>
  <c r="AS238"/>
  <c r="AU238"/>
  <c r="AT238"/>
  <c r="AP238"/>
  <c r="AR238"/>
  <c r="AQ238"/>
  <c r="AN238"/>
  <c r="AO238"/>
  <c r="AK238"/>
  <c r="AE238"/>
  <c r="AG238"/>
  <c r="AM238"/>
  <c r="AJ238"/>
  <c r="AL238"/>
  <c r="AI238"/>
  <c r="AD238"/>
  <c r="AF238"/>
  <c r="AH238"/>
  <c r="AC238"/>
  <c r="AB238"/>
  <c r="AA238"/>
  <c r="Z238"/>
  <c r="Y238"/>
  <c r="X238"/>
  <c r="W238"/>
  <c r="V238"/>
  <c r="AY236"/>
  <c r="BA236"/>
  <c r="AX236"/>
  <c r="AZ236"/>
  <c r="AW236"/>
  <c r="AV236"/>
  <c r="AS236"/>
  <c r="AU236"/>
  <c r="AT236"/>
  <c r="AP236"/>
  <c r="AR236"/>
  <c r="AQ236"/>
  <c r="AN236"/>
  <c r="AO236"/>
  <c r="AM236"/>
  <c r="AK236"/>
  <c r="AE236"/>
  <c r="AG236"/>
  <c r="AJ236"/>
  <c r="AL236"/>
  <c r="AI236"/>
  <c r="AD236"/>
  <c r="AF236"/>
  <c r="AH236"/>
  <c r="AC236"/>
  <c r="AB236"/>
  <c r="AA236"/>
  <c r="Z236"/>
  <c r="Y236"/>
  <c r="X236"/>
  <c r="W236"/>
  <c r="V236"/>
  <c r="AY234"/>
  <c r="BA234"/>
  <c r="AX234"/>
  <c r="AZ234"/>
  <c r="AW234"/>
  <c r="AV234"/>
  <c r="AS234"/>
  <c r="AU234"/>
  <c r="AT234"/>
  <c r="AP234"/>
  <c r="AR234"/>
  <c r="AQ234"/>
  <c r="AN234"/>
  <c r="AO234"/>
  <c r="AK234"/>
  <c r="AE234"/>
  <c r="AG234"/>
  <c r="AM234"/>
  <c r="AJ234"/>
  <c r="AL234"/>
  <c r="AI234"/>
  <c r="AD234"/>
  <c r="AF234"/>
  <c r="AH234"/>
  <c r="AC234"/>
  <c r="AB234"/>
  <c r="AA234"/>
  <c r="Z234"/>
  <c r="Y234"/>
  <c r="X234"/>
  <c r="W234"/>
  <c r="V234"/>
  <c r="AY232"/>
  <c r="BA232"/>
  <c r="AX232"/>
  <c r="AZ232"/>
  <c r="AW232"/>
  <c r="AV232"/>
  <c r="AS232"/>
  <c r="AU232"/>
  <c r="AT232"/>
  <c r="AP232"/>
  <c r="AR232"/>
  <c r="AQ232"/>
  <c r="AN232"/>
  <c r="AO232"/>
  <c r="AM232"/>
  <c r="AK232"/>
  <c r="AE232"/>
  <c r="AG232"/>
  <c r="AJ232"/>
  <c r="AL232"/>
  <c r="AI232"/>
  <c r="AD232"/>
  <c r="AF232"/>
  <c r="AH232"/>
  <c r="AC232"/>
  <c r="AB232"/>
  <c r="AA232"/>
  <c r="Z232"/>
  <c r="Y232"/>
  <c r="X232"/>
  <c r="W232"/>
  <c r="V232"/>
  <c r="AY230"/>
  <c r="BA230"/>
  <c r="AX230"/>
  <c r="AZ230"/>
  <c r="AW230"/>
  <c r="AV230"/>
  <c r="AS230"/>
  <c r="AU230"/>
  <c r="AT230"/>
  <c r="AP230"/>
  <c r="AR230"/>
  <c r="AQ230"/>
  <c r="AN230"/>
  <c r="AO230"/>
  <c r="AK230"/>
  <c r="AE230"/>
  <c r="AG230"/>
  <c r="AM230"/>
  <c r="AJ230"/>
  <c r="AL230"/>
  <c r="AI230"/>
  <c r="AD230"/>
  <c r="AF230"/>
  <c r="AH230"/>
  <c r="AC230"/>
  <c r="AB230"/>
  <c r="AA230"/>
  <c r="Z230"/>
  <c r="Y230"/>
  <c r="X230"/>
  <c r="W230"/>
  <c r="V230"/>
  <c r="AY228"/>
  <c r="BA228"/>
  <c r="AX228"/>
  <c r="AZ228"/>
  <c r="AW228"/>
  <c r="AV228"/>
  <c r="AS228"/>
  <c r="AU228"/>
  <c r="AT228"/>
  <c r="AP228"/>
  <c r="AR228"/>
  <c r="AQ228"/>
  <c r="AN228"/>
  <c r="AO228"/>
  <c r="AM228"/>
  <c r="AK228"/>
  <c r="AE228"/>
  <c r="AG228"/>
  <c r="AJ228"/>
  <c r="AL228"/>
  <c r="AI228"/>
  <c r="AD228"/>
  <c r="AF228"/>
  <c r="AH228"/>
  <c r="AC228"/>
  <c r="AB228"/>
  <c r="AA228"/>
  <c r="Z228"/>
  <c r="Y228"/>
  <c r="X228"/>
  <c r="W228"/>
  <c r="V228"/>
  <c r="Q228"/>
  <c r="S228"/>
  <c r="AY226"/>
  <c r="BA226"/>
  <c r="AX226"/>
  <c r="AZ226"/>
  <c r="AW226"/>
  <c r="AV226"/>
  <c r="AS226"/>
  <c r="AU226"/>
  <c r="AT226"/>
  <c r="AP226"/>
  <c r="AR226"/>
  <c r="AQ226"/>
  <c r="AN226"/>
  <c r="AO226"/>
  <c r="AK226"/>
  <c r="AE226"/>
  <c r="AG226"/>
  <c r="AM226"/>
  <c r="AJ226"/>
  <c r="AL226"/>
  <c r="AI226"/>
  <c r="AD226"/>
  <c r="AF226"/>
  <c r="AH226"/>
  <c r="AC226"/>
  <c r="AB226"/>
  <c r="AA226"/>
  <c r="Z226"/>
  <c r="Y226"/>
  <c r="X226"/>
  <c r="W226"/>
  <c r="V226"/>
  <c r="Q226"/>
  <c r="S226"/>
  <c r="U226"/>
  <c r="AY224"/>
  <c r="BA224"/>
  <c r="AX224"/>
  <c r="AZ224"/>
  <c r="AW224"/>
  <c r="AV224"/>
  <c r="AS224"/>
  <c r="AU224"/>
  <c r="AT224"/>
  <c r="AP224"/>
  <c r="AR224"/>
  <c r="AQ224"/>
  <c r="AN224"/>
  <c r="AO224"/>
  <c r="AM224"/>
  <c r="AK224"/>
  <c r="AE224"/>
  <c r="AG224"/>
  <c r="AJ224"/>
  <c r="AL224"/>
  <c r="AI224"/>
  <c r="AD224"/>
  <c r="AF224"/>
  <c r="AH224"/>
  <c r="AC224"/>
  <c r="AB224"/>
  <c r="AA224"/>
  <c r="Z224"/>
  <c r="Y224"/>
  <c r="X224"/>
  <c r="W224"/>
  <c r="V224"/>
  <c r="Q224"/>
  <c r="S224"/>
  <c r="U224"/>
  <c r="AY222"/>
  <c r="BA222"/>
  <c r="AX222"/>
  <c r="AZ222"/>
  <c r="AW222"/>
  <c r="AV222"/>
  <c r="AS222"/>
  <c r="AU222"/>
  <c r="AT222"/>
  <c r="AP222"/>
  <c r="AR222"/>
  <c r="AQ222"/>
  <c r="AN222"/>
  <c r="AO222"/>
  <c r="AK222"/>
  <c r="AE222"/>
  <c r="AG222"/>
  <c r="AM222"/>
  <c r="AJ222"/>
  <c r="AL222"/>
  <c r="AI222"/>
  <c r="AD222"/>
  <c r="AF222"/>
  <c r="AH222"/>
  <c r="AC222"/>
  <c r="AB222"/>
  <c r="AA222"/>
  <c r="Z222"/>
  <c r="Y222"/>
  <c r="X222"/>
  <c r="W222"/>
  <c r="V222"/>
  <c r="Q222"/>
  <c r="S222"/>
  <c r="U222"/>
  <c r="AY220"/>
  <c r="BA220"/>
  <c r="AX220"/>
  <c r="AZ220"/>
  <c r="AW220"/>
  <c r="AV220"/>
  <c r="AS220"/>
  <c r="AU220"/>
  <c r="AT220"/>
  <c r="AP220"/>
  <c r="AR220"/>
  <c r="AQ220"/>
  <c r="AN220"/>
  <c r="AO220"/>
  <c r="AM220"/>
  <c r="AK220"/>
  <c r="AE220"/>
  <c r="AG220"/>
  <c r="AJ220"/>
  <c r="AL220"/>
  <c r="AI220"/>
  <c r="AD220"/>
  <c r="AF220"/>
  <c r="AH220"/>
  <c r="AC220"/>
  <c r="AB220"/>
  <c r="AA220"/>
  <c r="Z220"/>
  <c r="Y220"/>
  <c r="X220"/>
  <c r="W220"/>
  <c r="V220"/>
  <c r="Q220"/>
  <c r="S220"/>
  <c r="U220"/>
  <c r="AY218"/>
  <c r="BA218"/>
  <c r="AX218"/>
  <c r="AZ218"/>
  <c r="AW218"/>
  <c r="AV218"/>
  <c r="AS218"/>
  <c r="AU218"/>
  <c r="AT218"/>
  <c r="AP218"/>
  <c r="AR218"/>
  <c r="AQ218"/>
  <c r="AN218"/>
  <c r="AO218"/>
  <c r="AK218"/>
  <c r="AE218"/>
  <c r="AG218"/>
  <c r="AM218"/>
  <c r="AJ218"/>
  <c r="AL218"/>
  <c r="AI218"/>
  <c r="AD218"/>
  <c r="AF218"/>
  <c r="AH218"/>
  <c r="AC218"/>
  <c r="AB218"/>
  <c r="AA218"/>
  <c r="Z218"/>
  <c r="Y218"/>
  <c r="X218"/>
  <c r="W218"/>
  <c r="V218"/>
  <c r="Q218"/>
  <c r="S218"/>
  <c r="U218"/>
  <c r="AY216"/>
  <c r="BA216"/>
  <c r="AX216"/>
  <c r="AZ216"/>
  <c r="AW216"/>
  <c r="AV216"/>
  <c r="AS216"/>
  <c r="AU216"/>
  <c r="AT216"/>
  <c r="AP216"/>
  <c r="AR216"/>
  <c r="AQ216"/>
  <c r="AN216"/>
  <c r="AO216"/>
  <c r="AM216"/>
  <c r="AK216"/>
  <c r="AE216"/>
  <c r="AG216"/>
  <c r="AJ216"/>
  <c r="AL216"/>
  <c r="AI216"/>
  <c r="AD216"/>
  <c r="AF216"/>
  <c r="AH216"/>
  <c r="AC216"/>
  <c r="AB216"/>
  <c r="AA216"/>
  <c r="Z216"/>
  <c r="Y216"/>
  <c r="X216"/>
  <c r="W216"/>
  <c r="V216"/>
  <c r="Q216"/>
  <c r="S216"/>
  <c r="U216"/>
  <c r="AY214"/>
  <c r="BA214"/>
  <c r="AX214"/>
  <c r="AZ214"/>
  <c r="AW214"/>
  <c r="AV214"/>
  <c r="AS214"/>
  <c r="AU214"/>
  <c r="AT214"/>
  <c r="AP214"/>
  <c r="AR214"/>
  <c r="AQ214"/>
  <c r="AN214"/>
  <c r="AO214"/>
  <c r="AK214"/>
  <c r="AE214"/>
  <c r="AG214"/>
  <c r="AM214"/>
  <c r="AJ214"/>
  <c r="AL214"/>
  <c r="AI214"/>
  <c r="AD214"/>
  <c r="AF214"/>
  <c r="AH214"/>
  <c r="AC214"/>
  <c r="AB214"/>
  <c r="AA214"/>
  <c r="Z214"/>
  <c r="Y214"/>
  <c r="X214"/>
  <c r="W214"/>
  <c r="V214"/>
  <c r="Q214"/>
  <c r="S214"/>
  <c r="U214"/>
  <c r="AY212"/>
  <c r="BA212"/>
  <c r="AX212"/>
  <c r="AZ212"/>
  <c r="AW212"/>
  <c r="AV212"/>
  <c r="AS212"/>
  <c r="AU212"/>
  <c r="AT212"/>
  <c r="AP212"/>
  <c r="AR212"/>
  <c r="AQ212"/>
  <c r="AN212"/>
  <c r="AO212"/>
  <c r="AM212"/>
  <c r="AK212"/>
  <c r="AE212"/>
  <c r="AG212"/>
  <c r="AJ212"/>
  <c r="AL212"/>
  <c r="AI212"/>
  <c r="AD212"/>
  <c r="AF212"/>
  <c r="AH212"/>
  <c r="AC212"/>
  <c r="AB212"/>
  <c r="AA212"/>
  <c r="Z212"/>
  <c r="Y212"/>
  <c r="X212"/>
  <c r="W212"/>
  <c r="V212"/>
  <c r="Q212"/>
  <c r="S212"/>
  <c r="U212"/>
  <c r="AY210"/>
  <c r="BA210"/>
  <c r="AX210"/>
  <c r="AZ210"/>
  <c r="AW210"/>
  <c r="AV210"/>
  <c r="AS210"/>
  <c r="AU210"/>
  <c r="AT210"/>
  <c r="AP210"/>
  <c r="AR210"/>
  <c r="AQ210"/>
  <c r="AN210"/>
  <c r="AO210"/>
  <c r="AK210"/>
  <c r="AE210"/>
  <c r="AG210"/>
  <c r="AM210"/>
  <c r="AJ210"/>
  <c r="AL210"/>
  <c r="AI210"/>
  <c r="AD210"/>
  <c r="AF210"/>
  <c r="AH210"/>
  <c r="AC210"/>
  <c r="AB210"/>
  <c r="AA210"/>
  <c r="Z210"/>
  <c r="Y210"/>
  <c r="X210"/>
  <c r="W210"/>
  <c r="V210"/>
  <c r="Q210"/>
  <c r="S210"/>
  <c r="U210"/>
  <c r="AY208"/>
  <c r="BA208"/>
  <c r="AX208"/>
  <c r="AZ208"/>
  <c r="AW208"/>
  <c r="AV208"/>
  <c r="AS208"/>
  <c r="AU208"/>
  <c r="AT208"/>
  <c r="AP208"/>
  <c r="AR208"/>
  <c r="AQ208"/>
  <c r="AN208"/>
  <c r="AO208"/>
  <c r="AM208"/>
  <c r="AK208"/>
  <c r="AE208"/>
  <c r="AG208"/>
  <c r="AJ208"/>
  <c r="AL208"/>
  <c r="AI208"/>
  <c r="AD208"/>
  <c r="AF208"/>
  <c r="AH208"/>
  <c r="AC208"/>
  <c r="AB208"/>
  <c r="AA208"/>
  <c r="Z208"/>
  <c r="Y208"/>
  <c r="X208"/>
  <c r="W208"/>
  <c r="V208"/>
  <c r="Q208"/>
  <c r="S208"/>
  <c r="U208"/>
  <c r="AY206"/>
  <c r="BA206"/>
  <c r="AX206"/>
  <c r="AZ206"/>
  <c r="AW206"/>
  <c r="AV206"/>
  <c r="AS206"/>
  <c r="AU206"/>
  <c r="AT206"/>
  <c r="AP206"/>
  <c r="AR206"/>
  <c r="AQ206"/>
  <c r="AN206"/>
  <c r="AO206"/>
  <c r="AK206"/>
  <c r="AE206"/>
  <c r="AG206"/>
  <c r="AM206"/>
  <c r="AJ206"/>
  <c r="AL206"/>
  <c r="AI206"/>
  <c r="AD206"/>
  <c r="AF206"/>
  <c r="AH206"/>
  <c r="AC206"/>
  <c r="AB206"/>
  <c r="AA206"/>
  <c r="Z206"/>
  <c r="Y206"/>
  <c r="X206"/>
  <c r="W206"/>
  <c r="V206"/>
  <c r="Q206"/>
  <c r="S206"/>
  <c r="U206"/>
  <c r="AY204"/>
  <c r="BA204"/>
  <c r="AX204"/>
  <c r="AZ204"/>
  <c r="AW204"/>
  <c r="AV204"/>
  <c r="AS204"/>
  <c r="AU204"/>
  <c r="AT204"/>
  <c r="AP204"/>
  <c r="AR204"/>
  <c r="AQ204"/>
  <c r="AN204"/>
  <c r="AO204"/>
  <c r="AM204"/>
  <c r="AK204"/>
  <c r="AE204"/>
  <c r="AG204"/>
  <c r="AJ204"/>
  <c r="AL204"/>
  <c r="AI204"/>
  <c r="AD204"/>
  <c r="AF204"/>
  <c r="AH204"/>
  <c r="AC204"/>
  <c r="AB204"/>
  <c r="AA204"/>
  <c r="Z204"/>
  <c r="Y204"/>
  <c r="X204"/>
  <c r="W204"/>
  <c r="V204"/>
  <c r="Q204"/>
  <c r="S204"/>
  <c r="U204"/>
  <c r="AY202"/>
  <c r="BA202"/>
  <c r="AX202"/>
  <c r="AZ202"/>
  <c r="AW202"/>
  <c r="AV202"/>
  <c r="AS202"/>
  <c r="AU202"/>
  <c r="AT202"/>
  <c r="AP202"/>
  <c r="AR202"/>
  <c r="AQ202"/>
  <c r="AN202"/>
  <c r="AO202"/>
  <c r="AK202"/>
  <c r="AL202"/>
  <c r="AE202"/>
  <c r="AG202"/>
  <c r="AM202"/>
  <c r="AJ202"/>
  <c r="AI202"/>
  <c r="AD202"/>
  <c r="AF202"/>
  <c r="AH202"/>
  <c r="AC202"/>
  <c r="AB202"/>
  <c r="AA202"/>
  <c r="Z202"/>
  <c r="Y202"/>
  <c r="X202"/>
  <c r="W202"/>
  <c r="V202"/>
  <c r="Q202"/>
  <c r="S202"/>
  <c r="U202"/>
  <c r="AY200"/>
  <c r="BA200"/>
  <c r="AX200"/>
  <c r="AZ200"/>
  <c r="AW200"/>
  <c r="AV200"/>
  <c r="AS200"/>
  <c r="AU200"/>
  <c r="AT200"/>
  <c r="AP200"/>
  <c r="AR200"/>
  <c r="AQ200"/>
  <c r="AN200"/>
  <c r="AO200"/>
  <c r="AK200"/>
  <c r="AM200"/>
  <c r="AJ200"/>
  <c r="AE200"/>
  <c r="AG200"/>
  <c r="AL200"/>
  <c r="AI200"/>
  <c r="AD200"/>
  <c r="AF200"/>
  <c r="AH200"/>
  <c r="AC200"/>
  <c r="AB200"/>
  <c r="AA200"/>
  <c r="Z200"/>
  <c r="Y200"/>
  <c r="X200"/>
  <c r="W200"/>
  <c r="V200"/>
  <c r="Q200"/>
  <c r="S200"/>
  <c r="U200"/>
  <c r="AY198"/>
  <c r="BA198"/>
  <c r="AX198"/>
  <c r="AZ198"/>
  <c r="AW198"/>
  <c r="AV198"/>
  <c r="AS198"/>
  <c r="AU198"/>
  <c r="AT198"/>
  <c r="AP198"/>
  <c r="AR198"/>
  <c r="AQ198"/>
  <c r="AN198"/>
  <c r="AO198"/>
  <c r="AK198"/>
  <c r="AL198"/>
  <c r="AE198"/>
  <c r="AG198"/>
  <c r="AM198"/>
  <c r="AJ198"/>
  <c r="AI198"/>
  <c r="AD198"/>
  <c r="AF198"/>
  <c r="AH198"/>
  <c r="AC198"/>
  <c r="AB198"/>
  <c r="AA198"/>
  <c r="Z198"/>
  <c r="Y198"/>
  <c r="X198"/>
  <c r="W198"/>
  <c r="V198"/>
  <c r="Q198"/>
  <c r="S198"/>
  <c r="U198"/>
  <c r="AY196"/>
  <c r="BA196"/>
  <c r="AX196"/>
  <c r="AZ196"/>
  <c r="AW196"/>
  <c r="AV196"/>
  <c r="AS196"/>
  <c r="AU196"/>
  <c r="AT196"/>
  <c r="AP196"/>
  <c r="AR196"/>
  <c r="AQ196"/>
  <c r="AN196"/>
  <c r="AO196"/>
  <c r="AK196"/>
  <c r="AM196"/>
  <c r="AJ196"/>
  <c r="AE196"/>
  <c r="AG196"/>
  <c r="AL196"/>
  <c r="AI196"/>
  <c r="AD196"/>
  <c r="AF196"/>
  <c r="AH196"/>
  <c r="AC196"/>
  <c r="AB196"/>
  <c r="AA196"/>
  <c r="Z196"/>
  <c r="Y196"/>
  <c r="X196"/>
  <c r="W196"/>
  <c r="V196"/>
  <c r="P196"/>
  <c r="R196"/>
  <c r="Q196"/>
  <c r="S196"/>
  <c r="U196"/>
  <c r="AY194"/>
  <c r="BA194"/>
  <c r="AX194"/>
  <c r="AZ194"/>
  <c r="AW194"/>
  <c r="AV194"/>
  <c r="AS194"/>
  <c r="AU194"/>
  <c r="AT194"/>
  <c r="AP194"/>
  <c r="AR194"/>
  <c r="AQ194"/>
  <c r="AN194"/>
  <c r="AO194"/>
  <c r="AK194"/>
  <c r="AL194"/>
  <c r="AE194"/>
  <c r="AG194"/>
  <c r="AM194"/>
  <c r="AJ194"/>
  <c r="AI194"/>
  <c r="AD194"/>
  <c r="AF194"/>
  <c r="AH194"/>
  <c r="AC194"/>
  <c r="AB194"/>
  <c r="AA194"/>
  <c r="Z194"/>
  <c r="Y194"/>
  <c r="X194"/>
  <c r="W194"/>
  <c r="V194"/>
  <c r="P194"/>
  <c r="R194"/>
  <c r="T194"/>
  <c r="Q194"/>
  <c r="S194"/>
  <c r="U194"/>
  <c r="AY192"/>
  <c r="BA192"/>
  <c r="AX192"/>
  <c r="AZ192"/>
  <c r="AW192"/>
  <c r="AV192"/>
  <c r="AS192"/>
  <c r="AU192"/>
  <c r="AT192"/>
  <c r="AP192"/>
  <c r="AR192"/>
  <c r="AQ192"/>
  <c r="AN192"/>
  <c r="AO192"/>
  <c r="AK192"/>
  <c r="AM192"/>
  <c r="AJ192"/>
  <c r="AE192"/>
  <c r="AG192"/>
  <c r="AL192"/>
  <c r="AI192"/>
  <c r="AD192"/>
  <c r="AF192"/>
  <c r="AH192"/>
  <c r="AC192"/>
  <c r="AB192"/>
  <c r="AA192"/>
  <c r="Z192"/>
  <c r="Y192"/>
  <c r="X192"/>
  <c r="W192"/>
  <c r="V192"/>
  <c r="P192"/>
  <c r="R192"/>
  <c r="T192"/>
  <c r="Q192"/>
  <c r="S192"/>
  <c r="U192"/>
  <c r="AY190"/>
  <c r="BA190"/>
  <c r="AX190"/>
  <c r="AZ190"/>
  <c r="AW190"/>
  <c r="AV190"/>
  <c r="AS190"/>
  <c r="AU190"/>
  <c r="AT190"/>
  <c r="AP190"/>
  <c r="AR190"/>
  <c r="AQ190"/>
  <c r="AN190"/>
  <c r="AO190"/>
  <c r="AK190"/>
  <c r="AL190"/>
  <c r="AE190"/>
  <c r="AG190"/>
  <c r="AM190"/>
  <c r="AJ190"/>
  <c r="AI190"/>
  <c r="AD190"/>
  <c r="AF190"/>
  <c r="AH190"/>
  <c r="AC190"/>
  <c r="AB190"/>
  <c r="AA190"/>
  <c r="Z190"/>
  <c r="Y190"/>
  <c r="X190"/>
  <c r="W190"/>
  <c r="V190"/>
  <c r="P190"/>
  <c r="R190"/>
  <c r="T190"/>
  <c r="Q190"/>
  <c r="S190"/>
  <c r="U190"/>
  <c r="AY188"/>
  <c r="BA188"/>
  <c r="AX188"/>
  <c r="AZ188"/>
  <c r="AW188"/>
  <c r="AV188"/>
  <c r="AS188"/>
  <c r="AU188"/>
  <c r="AT188"/>
  <c r="AP188"/>
  <c r="AR188"/>
  <c r="AQ188"/>
  <c r="AN188"/>
  <c r="AO188"/>
  <c r="AK188"/>
  <c r="AM188"/>
  <c r="AJ188"/>
  <c r="AE188"/>
  <c r="AG188"/>
  <c r="AL188"/>
  <c r="AI188"/>
  <c r="AD188"/>
  <c r="AF188"/>
  <c r="AH188"/>
  <c r="AC188"/>
  <c r="AB188"/>
  <c r="AA188"/>
  <c r="Z188"/>
  <c r="Y188"/>
  <c r="X188"/>
  <c r="W188"/>
  <c r="V188"/>
  <c r="P188"/>
  <c r="R188"/>
  <c r="T188"/>
  <c r="Q188"/>
  <c r="S188"/>
  <c r="U188"/>
  <c r="AY186"/>
  <c r="BA186"/>
  <c r="AX186"/>
  <c r="AZ186"/>
  <c r="AW186"/>
  <c r="AV186"/>
  <c r="AS186"/>
  <c r="AU186"/>
  <c r="AT186"/>
  <c r="AP186"/>
  <c r="AR186"/>
  <c r="AQ186"/>
  <c r="AN186"/>
  <c r="AO186"/>
  <c r="AK186"/>
  <c r="AL186"/>
  <c r="AE186"/>
  <c r="AG186"/>
  <c r="AM186"/>
  <c r="AJ186"/>
  <c r="AI186"/>
  <c r="AD186"/>
  <c r="AF186"/>
  <c r="AH186"/>
  <c r="AC186"/>
  <c r="AB186"/>
  <c r="AA186"/>
  <c r="Z186"/>
  <c r="Y186"/>
  <c r="X186"/>
  <c r="W186"/>
  <c r="V186"/>
  <c r="P186"/>
  <c r="R186"/>
  <c r="T186"/>
  <c r="Q186"/>
  <c r="S186"/>
  <c r="U186"/>
  <c r="AY184"/>
  <c r="BA184"/>
  <c r="AX184"/>
  <c r="AZ184"/>
  <c r="AW184"/>
  <c r="AV184"/>
  <c r="AS184"/>
  <c r="AU184"/>
  <c r="AT184"/>
  <c r="AP184"/>
  <c r="AR184"/>
  <c r="AQ184"/>
  <c r="AN184"/>
  <c r="AO184"/>
  <c r="AK184"/>
  <c r="AM184"/>
  <c r="AJ184"/>
  <c r="AE184"/>
  <c r="AG184"/>
  <c r="AL184"/>
  <c r="AI184"/>
  <c r="AD184"/>
  <c r="AF184"/>
  <c r="AH184"/>
  <c r="AC184"/>
  <c r="AB184"/>
  <c r="AA184"/>
  <c r="Z184"/>
  <c r="Y184"/>
  <c r="X184"/>
  <c r="W184"/>
  <c r="V184"/>
  <c r="P184"/>
  <c r="R184"/>
  <c r="T184"/>
  <c r="Q184"/>
  <c r="S184"/>
  <c r="U184"/>
  <c r="AY182"/>
  <c r="BA182"/>
  <c r="AX182"/>
  <c r="AZ182"/>
  <c r="AW182"/>
  <c r="AV182"/>
  <c r="AS182"/>
  <c r="AU182"/>
  <c r="AT182"/>
  <c r="AP182"/>
  <c r="AR182"/>
  <c r="AQ182"/>
  <c r="AN182"/>
  <c r="AO182"/>
  <c r="AK182"/>
  <c r="AL182"/>
  <c r="AE182"/>
  <c r="AG182"/>
  <c r="AM182"/>
  <c r="AJ182"/>
  <c r="AI182"/>
  <c r="AD182"/>
  <c r="AF182"/>
  <c r="AH182"/>
  <c r="AC182"/>
  <c r="AB182"/>
  <c r="AA182"/>
  <c r="Z182"/>
  <c r="Y182"/>
  <c r="X182"/>
  <c r="W182"/>
  <c r="V182"/>
  <c r="P182"/>
  <c r="R182"/>
  <c r="T182"/>
  <c r="Q182"/>
  <c r="S182"/>
  <c r="U182"/>
  <c r="AY180"/>
  <c r="BA180"/>
  <c r="AX180"/>
  <c r="AZ180"/>
  <c r="AW180"/>
  <c r="AV180"/>
  <c r="AS180"/>
  <c r="AU180"/>
  <c r="AT180"/>
  <c r="AP180"/>
  <c r="AR180"/>
  <c r="AQ180"/>
  <c r="AN180"/>
  <c r="AO180"/>
  <c r="AK180"/>
  <c r="AM180"/>
  <c r="AJ180"/>
  <c r="AE180"/>
  <c r="AG180"/>
  <c r="AL180"/>
  <c r="AI180"/>
  <c r="AD180"/>
  <c r="AF180"/>
  <c r="AH180"/>
  <c r="AC180"/>
  <c r="AB180"/>
  <c r="AA180"/>
  <c r="Z180"/>
  <c r="Y180"/>
  <c r="X180"/>
  <c r="W180"/>
  <c r="V180"/>
  <c r="P180"/>
  <c r="R180"/>
  <c r="T180"/>
  <c r="Q180"/>
  <c r="S180"/>
  <c r="U180"/>
  <c r="AY178"/>
  <c r="BA178"/>
  <c r="AX178"/>
  <c r="AZ178"/>
  <c r="AW178"/>
  <c r="AV178"/>
  <c r="AS178"/>
  <c r="AU178"/>
  <c r="AT178"/>
  <c r="AP178"/>
  <c r="AR178"/>
  <c r="AQ178"/>
  <c r="AN178"/>
  <c r="AO178"/>
  <c r="AK178"/>
  <c r="AL178"/>
  <c r="AE178"/>
  <c r="AG178"/>
  <c r="AM178"/>
  <c r="AJ178"/>
  <c r="AI178"/>
  <c r="AD178"/>
  <c r="AF178"/>
  <c r="AH178"/>
  <c r="AC178"/>
  <c r="AB178"/>
  <c r="AA178"/>
  <c r="Z178"/>
  <c r="Y178"/>
  <c r="X178"/>
  <c r="W178"/>
  <c r="V178"/>
  <c r="P178"/>
  <c r="R178"/>
  <c r="T178"/>
  <c r="Q178"/>
  <c r="S178"/>
  <c r="U178"/>
  <c r="AY176"/>
  <c r="BA176"/>
  <c r="AX176"/>
  <c r="AZ176"/>
  <c r="AW176"/>
  <c r="AV176"/>
  <c r="AS176"/>
  <c r="AU176"/>
  <c r="AT176"/>
  <c r="AP176"/>
  <c r="AR176"/>
  <c r="AQ176"/>
  <c r="AN176"/>
  <c r="AO176"/>
  <c r="AK176"/>
  <c r="AM176"/>
  <c r="AJ176"/>
  <c r="AE176"/>
  <c r="AG176"/>
  <c r="AL176"/>
  <c r="AI176"/>
  <c r="AD176"/>
  <c r="AF176"/>
  <c r="AH176"/>
  <c r="AC176"/>
  <c r="AB176"/>
  <c r="AA176"/>
  <c r="Z176"/>
  <c r="Y176"/>
  <c r="X176"/>
  <c r="W176"/>
  <c r="V176"/>
  <c r="P176"/>
  <c r="R176"/>
  <c r="T176"/>
  <c r="Q176"/>
  <c r="S176"/>
  <c r="U176"/>
  <c r="AY174"/>
  <c r="BA174"/>
  <c r="AX174"/>
  <c r="AZ174"/>
  <c r="AW174"/>
  <c r="AV174"/>
  <c r="AS174"/>
  <c r="AU174"/>
  <c r="AT174"/>
  <c r="AP174"/>
  <c r="AR174"/>
  <c r="AQ174"/>
  <c r="AN174"/>
  <c r="AO174"/>
  <c r="AK174"/>
  <c r="AL174"/>
  <c r="AE174"/>
  <c r="AG174"/>
  <c r="AM174"/>
  <c r="AJ174"/>
  <c r="AI174"/>
  <c r="AD174"/>
  <c r="AF174"/>
  <c r="AH174"/>
  <c r="AC174"/>
  <c r="AB174"/>
  <c r="AA174"/>
  <c r="Z174"/>
  <c r="Y174"/>
  <c r="X174"/>
  <c r="W174"/>
  <c r="V174"/>
  <c r="P174"/>
  <c r="R174"/>
  <c r="T174"/>
  <c r="Q174"/>
  <c r="S174"/>
  <c r="U174"/>
  <c r="AY172"/>
  <c r="BA172"/>
  <c r="AX172"/>
  <c r="AZ172"/>
  <c r="AW172"/>
  <c r="AV172"/>
  <c r="AS172"/>
  <c r="AU172"/>
  <c r="AT172"/>
  <c r="AP172"/>
  <c r="AR172"/>
  <c r="AQ172"/>
  <c r="AN172"/>
  <c r="AO172"/>
  <c r="AK172"/>
  <c r="AM172"/>
  <c r="AJ172"/>
  <c r="AE172"/>
  <c r="AG172"/>
  <c r="AL172"/>
  <c r="AI172"/>
  <c r="AD172"/>
  <c r="AF172"/>
  <c r="AH172"/>
  <c r="AC172"/>
  <c r="AB172"/>
  <c r="AA172"/>
  <c r="Z172"/>
  <c r="Y172"/>
  <c r="X172"/>
  <c r="W172"/>
  <c r="V172"/>
  <c r="P172"/>
  <c r="R172"/>
  <c r="T172"/>
  <c r="Q172"/>
  <c r="S172"/>
  <c r="U172"/>
  <c r="AY170"/>
  <c r="BA170"/>
  <c r="AX170"/>
  <c r="AZ170"/>
  <c r="AW170"/>
  <c r="AV170"/>
  <c r="AS170"/>
  <c r="AU170"/>
  <c r="AT170"/>
  <c r="AP170"/>
  <c r="AR170"/>
  <c r="AQ170"/>
  <c r="AN170"/>
  <c r="AO170"/>
  <c r="AK170"/>
  <c r="AL170"/>
  <c r="AE170"/>
  <c r="AG170"/>
  <c r="AM170"/>
  <c r="AJ170"/>
  <c r="AI170"/>
  <c r="AD170"/>
  <c r="AF170"/>
  <c r="AH170"/>
  <c r="AC170"/>
  <c r="AB170"/>
  <c r="AA170"/>
  <c r="Z170"/>
  <c r="Y170"/>
  <c r="X170"/>
  <c r="W170"/>
  <c r="V170"/>
  <c r="P170"/>
  <c r="R170"/>
  <c r="T170"/>
  <c r="Q170"/>
  <c r="S170"/>
  <c r="U170"/>
  <c r="AY168"/>
  <c r="BA168"/>
  <c r="AX168"/>
  <c r="AZ168"/>
  <c r="AW168"/>
  <c r="AV168"/>
  <c r="AS168"/>
  <c r="AU168"/>
  <c r="AT168"/>
  <c r="AP168"/>
  <c r="AR168"/>
  <c r="AQ168"/>
  <c r="AN168"/>
  <c r="AO168"/>
  <c r="AK168"/>
  <c r="AM168"/>
  <c r="AJ168"/>
  <c r="AE168"/>
  <c r="AG168"/>
  <c r="AL168"/>
  <c r="AI168"/>
  <c r="AD168"/>
  <c r="AF168"/>
  <c r="AH168"/>
  <c r="AC168"/>
  <c r="AB168"/>
  <c r="AA168"/>
  <c r="Z168"/>
  <c r="Y168"/>
  <c r="X168"/>
  <c r="W168"/>
  <c r="V168"/>
  <c r="P168"/>
  <c r="R168"/>
  <c r="T168"/>
  <c r="Q168"/>
  <c r="S168"/>
  <c r="U168"/>
  <c r="AY166"/>
  <c r="BA166"/>
  <c r="AX166"/>
  <c r="AZ166"/>
  <c r="AW166"/>
  <c r="AV166"/>
  <c r="AS166"/>
  <c r="AU166"/>
  <c r="AT166"/>
  <c r="AP166"/>
  <c r="AR166"/>
  <c r="AQ166"/>
  <c r="AN166"/>
  <c r="AO166"/>
  <c r="AK166"/>
  <c r="AL166"/>
  <c r="AE166"/>
  <c r="AG166"/>
  <c r="AM166"/>
  <c r="AJ166"/>
  <c r="AI166"/>
  <c r="AD166"/>
  <c r="AF166"/>
  <c r="AH166"/>
  <c r="AC166"/>
  <c r="AB166"/>
  <c r="AA166"/>
  <c r="Z166"/>
  <c r="Y166"/>
  <c r="X166"/>
  <c r="W166"/>
  <c r="V166"/>
  <c r="P166"/>
  <c r="R166"/>
  <c r="T166"/>
  <c r="Q166"/>
  <c r="S166"/>
  <c r="U166"/>
  <c r="AY164"/>
  <c r="BA164"/>
  <c r="AX164"/>
  <c r="AZ164"/>
  <c r="AW164"/>
  <c r="AV164"/>
  <c r="AS164"/>
  <c r="AU164"/>
  <c r="AT164"/>
  <c r="AP164"/>
  <c r="AR164"/>
  <c r="AQ164"/>
  <c r="AN164"/>
  <c r="AO164"/>
  <c r="AK164"/>
  <c r="AM164"/>
  <c r="AJ164"/>
  <c r="AE164"/>
  <c r="AG164"/>
  <c r="AL164"/>
  <c r="AI164"/>
  <c r="AD164"/>
  <c r="AF164"/>
  <c r="AH164"/>
  <c r="AC164"/>
  <c r="AB164"/>
  <c r="AA164"/>
  <c r="Z164"/>
  <c r="Y164"/>
  <c r="X164"/>
  <c r="W164"/>
  <c r="V164"/>
  <c r="P164"/>
  <c r="R164"/>
  <c r="T164"/>
  <c r="Q164"/>
  <c r="S164"/>
  <c r="U164"/>
  <c r="AY162"/>
  <c r="BA162"/>
  <c r="AX162"/>
  <c r="AZ162"/>
  <c r="AW162"/>
  <c r="AV162"/>
  <c r="AS162"/>
  <c r="AU162"/>
  <c r="AT162"/>
  <c r="AP162"/>
  <c r="AR162"/>
  <c r="AQ162"/>
  <c r="AN162"/>
  <c r="AO162"/>
  <c r="AK162"/>
  <c r="AL162"/>
  <c r="AE162"/>
  <c r="AG162"/>
  <c r="AM162"/>
  <c r="AJ162"/>
  <c r="AI162"/>
  <c r="AD162"/>
  <c r="AF162"/>
  <c r="AH162"/>
  <c r="AC162"/>
  <c r="AB162"/>
  <c r="AA162"/>
  <c r="Z162"/>
  <c r="Y162"/>
  <c r="X162"/>
  <c r="W162"/>
  <c r="V162"/>
  <c r="P162"/>
  <c r="R162"/>
  <c r="T162"/>
  <c r="Q162"/>
  <c r="S162"/>
  <c r="U162"/>
  <c r="AY160"/>
  <c r="BA160"/>
  <c r="AX160"/>
  <c r="AZ160"/>
  <c r="AW160"/>
  <c r="AV160"/>
  <c r="AS160"/>
  <c r="AU160"/>
  <c r="AT160"/>
  <c r="AP160"/>
  <c r="AR160"/>
  <c r="AQ160"/>
  <c r="AN160"/>
  <c r="AO160"/>
  <c r="AK160"/>
  <c r="AM160"/>
  <c r="AJ160"/>
  <c r="AE160"/>
  <c r="AG160"/>
  <c r="AL160"/>
  <c r="AI160"/>
  <c r="AD160"/>
  <c r="AF160"/>
  <c r="AH160"/>
  <c r="AC160"/>
  <c r="AB160"/>
  <c r="AA160"/>
  <c r="Z160"/>
  <c r="Y160"/>
  <c r="X160"/>
  <c r="W160"/>
  <c r="V160"/>
  <c r="P160"/>
  <c r="R160"/>
  <c r="T160"/>
  <c r="Q160"/>
  <c r="S160"/>
  <c r="U160"/>
  <c r="AY158"/>
  <c r="BA158"/>
  <c r="AX158"/>
  <c r="AZ158"/>
  <c r="AW158"/>
  <c r="AV158"/>
  <c r="AS158"/>
  <c r="AU158"/>
  <c r="AT158"/>
  <c r="AP158"/>
  <c r="AR158"/>
  <c r="AQ158"/>
  <c r="AN158"/>
  <c r="AO158"/>
  <c r="AK158"/>
  <c r="AL158"/>
  <c r="AE158"/>
  <c r="AG158"/>
  <c r="AM158"/>
  <c r="AJ158"/>
  <c r="AI158"/>
  <c r="AD158"/>
  <c r="AF158"/>
  <c r="AH158"/>
  <c r="AC158"/>
  <c r="AB158"/>
  <c r="AA158"/>
  <c r="Z158"/>
  <c r="Y158"/>
  <c r="X158"/>
  <c r="W158"/>
  <c r="V158"/>
  <c r="P158"/>
  <c r="R158"/>
  <c r="T158"/>
  <c r="Q158"/>
  <c r="S158"/>
  <c r="U158"/>
  <c r="AY156"/>
  <c r="BA156"/>
  <c r="AX156"/>
  <c r="AZ156"/>
  <c r="AW156"/>
  <c r="AV156"/>
  <c r="AS156"/>
  <c r="AU156"/>
  <c r="AT156"/>
  <c r="AP156"/>
  <c r="AR156"/>
  <c r="AQ156"/>
  <c r="AN156"/>
  <c r="AO156"/>
  <c r="AK156"/>
  <c r="AM156"/>
  <c r="AJ156"/>
  <c r="AE156"/>
  <c r="AG156"/>
  <c r="AL156"/>
  <c r="AI156"/>
  <c r="AD156"/>
  <c r="AF156"/>
  <c r="AH156"/>
  <c r="AC156"/>
  <c r="AB156"/>
  <c r="AA156"/>
  <c r="Z156"/>
  <c r="Y156"/>
  <c r="X156"/>
  <c r="W156"/>
  <c r="V156"/>
  <c r="P156"/>
  <c r="R156"/>
  <c r="T156"/>
  <c r="Q156"/>
  <c r="S156"/>
  <c r="U156"/>
  <c r="M503"/>
  <c r="N502"/>
  <c r="L502"/>
  <c r="M501"/>
  <c r="N500"/>
  <c r="L500"/>
  <c r="M499"/>
  <c r="N498"/>
  <c r="L498"/>
  <c r="M497"/>
  <c r="N496"/>
  <c r="L496"/>
  <c r="M495"/>
  <c r="N494"/>
  <c r="L494"/>
  <c r="M493"/>
  <c r="N492"/>
  <c r="L492"/>
  <c r="M491"/>
  <c r="N490"/>
  <c r="L490"/>
  <c r="M489"/>
  <c r="N488"/>
  <c r="L488"/>
  <c r="M487"/>
  <c r="N486"/>
  <c r="L486"/>
  <c r="M485"/>
  <c r="N484"/>
  <c r="L484"/>
  <c r="M483"/>
  <c r="N482"/>
  <c r="L482"/>
  <c r="M481"/>
  <c r="N480"/>
  <c r="L480"/>
  <c r="M479"/>
  <c r="N478"/>
  <c r="L478"/>
  <c r="M477"/>
  <c r="N476"/>
  <c r="L476"/>
  <c r="M475"/>
  <c r="N474"/>
  <c r="L474"/>
  <c r="M473"/>
  <c r="N472"/>
  <c r="L472"/>
  <c r="M471"/>
  <c r="N470"/>
  <c r="L470"/>
  <c r="M469"/>
  <c r="N468"/>
  <c r="L468"/>
  <c r="M467"/>
  <c r="N466"/>
  <c r="L466"/>
  <c r="M465"/>
  <c r="N464"/>
  <c r="L464"/>
  <c r="M463"/>
  <c r="N462"/>
  <c r="L462"/>
  <c r="M461"/>
  <c r="N460"/>
  <c r="L460"/>
  <c r="M459"/>
  <c r="N458"/>
  <c r="L458"/>
  <c r="M457"/>
  <c r="N456"/>
  <c r="L456"/>
  <c r="M455"/>
  <c r="N454"/>
  <c r="L454"/>
  <c r="M453"/>
  <c r="N452"/>
  <c r="L452"/>
  <c r="M451"/>
  <c r="N450"/>
  <c r="L450"/>
  <c r="M449"/>
  <c r="N448"/>
  <c r="L448"/>
  <c r="M447"/>
  <c r="N446"/>
  <c r="L446"/>
  <c r="M445"/>
  <c r="N444"/>
  <c r="L444"/>
  <c r="M443"/>
  <c r="N442"/>
  <c r="L442"/>
  <c r="M441"/>
  <c r="N440"/>
  <c r="L440"/>
  <c r="M439"/>
  <c r="N438"/>
  <c r="L438"/>
  <c r="M437"/>
  <c r="N436"/>
  <c r="L436"/>
  <c r="M435"/>
  <c r="N434"/>
  <c r="L434"/>
  <c r="M433"/>
  <c r="N432"/>
  <c r="L432"/>
  <c r="M431"/>
  <c r="N430"/>
  <c r="L430"/>
  <c r="M429"/>
  <c r="N428"/>
  <c r="L428"/>
  <c r="M427"/>
  <c r="N426"/>
  <c r="L426"/>
  <c r="M425"/>
  <c r="N424"/>
  <c r="L424"/>
  <c r="M423"/>
  <c r="N422"/>
  <c r="L422"/>
  <c r="M421"/>
  <c r="N420"/>
  <c r="L420"/>
  <c r="M419"/>
  <c r="N418"/>
  <c r="L418"/>
  <c r="M417"/>
  <c r="N416"/>
  <c r="L416"/>
  <c r="M415"/>
  <c r="N414"/>
  <c r="L414"/>
  <c r="M413"/>
  <c r="N412"/>
  <c r="L412"/>
  <c r="M411"/>
  <c r="N410"/>
  <c r="L410"/>
  <c r="M409"/>
  <c r="N408"/>
  <c r="L408"/>
  <c r="M407"/>
  <c r="N406"/>
  <c r="L406"/>
  <c r="M405"/>
  <c r="N404"/>
  <c r="L404"/>
  <c r="M403"/>
  <c r="N402"/>
  <c r="L402"/>
  <c r="M401"/>
  <c r="N400"/>
  <c r="L400"/>
  <c r="M399"/>
  <c r="N398"/>
  <c r="L398"/>
  <c r="M397"/>
  <c r="N396"/>
  <c r="L396"/>
  <c r="M395"/>
  <c r="N394"/>
  <c r="L394"/>
  <c r="M393"/>
  <c r="N392"/>
  <c r="L392"/>
  <c r="M391"/>
  <c r="N390"/>
  <c r="L390"/>
  <c r="M389"/>
  <c r="N388"/>
  <c r="L388"/>
  <c r="M387"/>
  <c r="N386"/>
  <c r="L386"/>
  <c r="M385"/>
  <c r="N384"/>
  <c r="L384"/>
  <c r="M383"/>
  <c r="N382"/>
  <c r="L382"/>
  <c r="M381"/>
  <c r="N380"/>
  <c r="L380"/>
  <c r="M379"/>
  <c r="N378"/>
  <c r="L378"/>
  <c r="M377"/>
  <c r="N376"/>
  <c r="L376"/>
  <c r="M375"/>
  <c r="N374"/>
  <c r="L374"/>
  <c r="M373"/>
  <c r="N372"/>
  <c r="L372"/>
  <c r="M371"/>
  <c r="N370"/>
  <c r="L370"/>
  <c r="M369"/>
  <c r="N368"/>
  <c r="L368"/>
  <c r="M367"/>
  <c r="N366"/>
  <c r="L366"/>
  <c r="M365"/>
  <c r="N364"/>
  <c r="L364"/>
  <c r="M363"/>
  <c r="N362"/>
  <c r="L362"/>
  <c r="M361"/>
  <c r="N360"/>
  <c r="L360"/>
  <c r="M359"/>
  <c r="N358"/>
  <c r="L358"/>
  <c r="M357"/>
  <c r="N356"/>
  <c r="L356"/>
  <c r="M355"/>
  <c r="N354"/>
  <c r="L354"/>
  <c r="M353"/>
  <c r="N352"/>
  <c r="L352"/>
  <c r="M351"/>
  <c r="N350"/>
  <c r="L350"/>
  <c r="M349"/>
  <c r="N348"/>
  <c r="L348"/>
  <c r="M347"/>
  <c r="N346"/>
  <c r="L346"/>
  <c r="M345"/>
  <c r="N344"/>
  <c r="L344"/>
  <c r="M343"/>
  <c r="N342"/>
  <c r="L342"/>
  <c r="M341"/>
  <c r="N340"/>
  <c r="L340"/>
  <c r="M339"/>
  <c r="N338"/>
  <c r="L338"/>
  <c r="M337"/>
  <c r="N336"/>
  <c r="L336"/>
  <c r="M335"/>
  <c r="N334"/>
  <c r="L334"/>
  <c r="M333"/>
  <c r="N332"/>
  <c r="L332"/>
  <c r="M331"/>
  <c r="N330"/>
  <c r="L330"/>
  <c r="M329"/>
  <c r="N328"/>
  <c r="L328"/>
  <c r="M327"/>
  <c r="N326"/>
  <c r="L326"/>
  <c r="M325"/>
  <c r="N324"/>
  <c r="L324"/>
  <c r="M323"/>
  <c r="N322"/>
  <c r="L322"/>
  <c r="M321"/>
  <c r="N320"/>
  <c r="L320"/>
  <c r="M319"/>
  <c r="N318"/>
  <c r="L318"/>
  <c r="M317"/>
  <c r="N316"/>
  <c r="L316"/>
  <c r="M315"/>
  <c r="N314"/>
  <c r="L314"/>
  <c r="M313"/>
  <c r="N312"/>
  <c r="L312"/>
  <c r="M311"/>
  <c r="N310"/>
  <c r="L310"/>
  <c r="M309"/>
  <c r="N308"/>
  <c r="L308"/>
  <c r="M307"/>
  <c r="N306"/>
  <c r="L306"/>
  <c r="M305"/>
  <c r="N304"/>
  <c r="L304"/>
  <c r="M303"/>
  <c r="N302"/>
  <c r="L302"/>
  <c r="M301"/>
  <c r="N300"/>
  <c r="L300"/>
  <c r="M299"/>
  <c r="N298"/>
  <c r="L298"/>
  <c r="M297"/>
  <c r="N296"/>
  <c r="L296"/>
  <c r="M295"/>
  <c r="N294"/>
  <c r="L294"/>
  <c r="M293"/>
  <c r="N292"/>
  <c r="L292"/>
  <c r="M291"/>
  <c r="N290"/>
  <c r="L290"/>
  <c r="M289"/>
  <c r="N288"/>
  <c r="L288"/>
  <c r="M287"/>
  <c r="N286"/>
  <c r="L286"/>
  <c r="M285"/>
  <c r="N284"/>
  <c r="L284"/>
  <c r="M283"/>
  <c r="N282"/>
  <c r="L282"/>
  <c r="M281"/>
  <c r="N280"/>
  <c r="L280"/>
  <c r="M279"/>
  <c r="N278"/>
  <c r="L278"/>
  <c r="M277"/>
  <c r="N276"/>
  <c r="L276"/>
  <c r="M275"/>
  <c r="N274"/>
  <c r="L274"/>
  <c r="M273"/>
  <c r="N272"/>
  <c r="L272"/>
  <c r="M271"/>
  <c r="N270"/>
  <c r="L270"/>
  <c r="M269"/>
  <c r="N268"/>
  <c r="L268"/>
  <c r="M267"/>
  <c r="N266"/>
  <c r="L266"/>
  <c r="M265"/>
  <c r="N264"/>
  <c r="L264"/>
  <c r="M263"/>
  <c r="N262"/>
  <c r="L262"/>
  <c r="M261"/>
  <c r="N260"/>
  <c r="L260"/>
  <c r="M259"/>
  <c r="N258"/>
  <c r="L258"/>
  <c r="M257"/>
  <c r="N256"/>
  <c r="L256"/>
  <c r="M255"/>
  <c r="N254"/>
  <c r="L254"/>
  <c r="M253"/>
  <c r="N252"/>
  <c r="L252"/>
  <c r="M251"/>
  <c r="N250"/>
  <c r="L250"/>
  <c r="M249"/>
  <c r="N248"/>
  <c r="L248"/>
  <c r="M247"/>
  <c r="N246"/>
  <c r="L246"/>
  <c r="M245"/>
  <c r="N244"/>
  <c r="L244"/>
  <c r="M243"/>
  <c r="N242"/>
  <c r="L242"/>
  <c r="M241"/>
  <c r="N240"/>
  <c r="L240"/>
  <c r="M239"/>
  <c r="N238"/>
  <c r="L238"/>
  <c r="M237"/>
  <c r="N236"/>
  <c r="L236"/>
  <c r="M235"/>
  <c r="N234"/>
  <c r="L234"/>
  <c r="M233"/>
  <c r="N232"/>
  <c r="L232"/>
  <c r="M231"/>
  <c r="N230"/>
  <c r="L230"/>
  <c r="M229"/>
  <c r="N228"/>
  <c r="L228"/>
  <c r="M227"/>
  <c r="N226"/>
  <c r="L226"/>
  <c r="M225"/>
  <c r="N224"/>
  <c r="L224"/>
  <c r="M223"/>
  <c r="N222"/>
  <c r="L222"/>
  <c r="M221"/>
  <c r="N220"/>
  <c r="L220"/>
  <c r="M219"/>
  <c r="N218"/>
  <c r="L218"/>
  <c r="M217"/>
  <c r="N216"/>
  <c r="L216"/>
  <c r="M215"/>
  <c r="N214"/>
  <c r="L214"/>
  <c r="M213"/>
  <c r="N212"/>
  <c r="L212"/>
  <c r="M211"/>
  <c r="N210"/>
  <c r="L210"/>
  <c r="M209"/>
  <c r="N208"/>
  <c r="L208"/>
  <c r="M207"/>
  <c r="N206"/>
  <c r="L206"/>
  <c r="M205"/>
  <c r="N204"/>
  <c r="L204"/>
  <c r="M203"/>
  <c r="N202"/>
  <c r="L202"/>
  <c r="M201"/>
  <c r="N200"/>
  <c r="L200"/>
  <c r="M199"/>
  <c r="N198"/>
  <c r="L198"/>
  <c r="M197"/>
  <c r="N196"/>
  <c r="L196"/>
  <c r="N194"/>
  <c r="L194"/>
  <c r="N192"/>
  <c r="L192"/>
  <c r="N190"/>
  <c r="L190"/>
  <c r="N188"/>
  <c r="L188"/>
  <c r="N186"/>
  <c r="L186"/>
  <c r="N184"/>
  <c r="L184"/>
  <c r="N182"/>
  <c r="L182"/>
  <c r="N180"/>
  <c r="L180"/>
  <c r="N178"/>
  <c r="L178"/>
  <c r="N176"/>
  <c r="L176"/>
  <c r="N174"/>
  <c r="L174"/>
  <c r="N172"/>
  <c r="L172"/>
  <c r="N170"/>
  <c r="L170"/>
  <c r="N168"/>
  <c r="L168"/>
  <c r="N166"/>
  <c r="L166"/>
  <c r="N164"/>
  <c r="L164"/>
  <c r="N162"/>
  <c r="L162"/>
  <c r="N160"/>
  <c r="L160"/>
  <c r="N158"/>
  <c r="L158"/>
  <c r="N156"/>
  <c r="L156"/>
  <c r="O502"/>
  <c r="O500"/>
  <c r="O498"/>
  <c r="O496"/>
  <c r="O494"/>
  <c r="O492"/>
  <c r="O490"/>
  <c r="O488"/>
  <c r="O486"/>
  <c r="O484"/>
  <c r="O482"/>
  <c r="O480"/>
  <c r="O478"/>
  <c r="O476"/>
  <c r="O474"/>
  <c r="O472"/>
  <c r="O470"/>
  <c r="O468"/>
  <c r="O466"/>
  <c r="O464"/>
  <c r="O462"/>
  <c r="O460"/>
  <c r="O458"/>
  <c r="O456"/>
  <c r="O454"/>
  <c r="O452"/>
  <c r="O450"/>
  <c r="O448"/>
  <c r="O446"/>
  <c r="O444"/>
  <c r="O442"/>
  <c r="O440"/>
  <c r="O438"/>
  <c r="O436"/>
  <c r="O434"/>
  <c r="O432"/>
  <c r="O430"/>
  <c r="O428"/>
  <c r="O426"/>
  <c r="O424"/>
  <c r="O422"/>
  <c r="O420"/>
  <c r="O418"/>
  <c r="O416"/>
  <c r="O414"/>
  <c r="O412"/>
  <c r="O410"/>
  <c r="O408"/>
  <c r="O406"/>
  <c r="O404"/>
  <c r="O402"/>
  <c r="O400"/>
  <c r="O398"/>
  <c r="O396"/>
  <c r="O394"/>
  <c r="O392"/>
  <c r="O390"/>
  <c r="O388"/>
  <c r="O386"/>
  <c r="O384"/>
  <c r="O382"/>
  <c r="O380"/>
  <c r="O378"/>
  <c r="O376"/>
  <c r="O374"/>
  <c r="O372"/>
  <c r="O370"/>
  <c r="O368"/>
  <c r="O366"/>
  <c r="O364"/>
  <c r="O362"/>
  <c r="O360"/>
  <c r="O358"/>
  <c r="O356"/>
  <c r="O354"/>
  <c r="O352"/>
  <c r="O350"/>
  <c r="O348"/>
  <c r="O346"/>
  <c r="O344"/>
  <c r="O342"/>
  <c r="O340"/>
  <c r="O338"/>
  <c r="O336"/>
  <c r="O334"/>
  <c r="O332"/>
  <c r="O330"/>
  <c r="O328"/>
  <c r="O326"/>
  <c r="O324"/>
  <c r="O322"/>
  <c r="O320"/>
  <c r="O318"/>
  <c r="O316"/>
  <c r="O314"/>
  <c r="O312"/>
  <c r="O310"/>
  <c r="O308"/>
  <c r="O306"/>
  <c r="O304"/>
  <c r="O302"/>
  <c r="O300"/>
  <c r="O298"/>
  <c r="O296"/>
  <c r="O294"/>
  <c r="O292"/>
  <c r="O290"/>
  <c r="O288"/>
  <c r="O286"/>
  <c r="O284"/>
  <c r="O282"/>
  <c r="O280"/>
  <c r="O278"/>
  <c r="O276"/>
  <c r="O274"/>
  <c r="O272"/>
  <c r="O270"/>
  <c r="O268"/>
  <c r="O266"/>
  <c r="O264"/>
  <c r="O262"/>
  <c r="O260"/>
  <c r="O258"/>
  <c r="O256"/>
  <c r="O254"/>
  <c r="O252"/>
  <c r="O250"/>
  <c r="O248"/>
  <c r="O246"/>
  <c r="O244"/>
  <c r="O242"/>
  <c r="O240"/>
  <c r="O238"/>
  <c r="O236"/>
  <c r="O234"/>
  <c r="O232"/>
  <c r="O230"/>
  <c r="O228"/>
  <c r="O226"/>
  <c r="O224"/>
  <c r="O222"/>
  <c r="O220"/>
  <c r="O218"/>
  <c r="O216"/>
  <c r="O214"/>
  <c r="O212"/>
  <c r="O210"/>
  <c r="O208"/>
  <c r="O206"/>
  <c r="O204"/>
  <c r="O202"/>
  <c r="O200"/>
  <c r="O198"/>
  <c r="O196"/>
  <c r="O194"/>
  <c r="O192"/>
  <c r="O190"/>
  <c r="O188"/>
  <c r="O186"/>
  <c r="O184"/>
  <c r="O182"/>
  <c r="O180"/>
  <c r="O178"/>
  <c r="O176"/>
  <c r="O174"/>
  <c r="O172"/>
  <c r="O170"/>
  <c r="O168"/>
  <c r="O166"/>
  <c r="O164"/>
  <c r="O162"/>
  <c r="O160"/>
  <c r="O158"/>
  <c r="O156"/>
  <c r="T503"/>
  <c r="R503"/>
  <c r="T502"/>
  <c r="R502"/>
  <c r="P502"/>
  <c r="T501"/>
  <c r="R501"/>
  <c r="T500"/>
  <c r="R500"/>
  <c r="P500"/>
  <c r="T499"/>
  <c r="R499"/>
  <c r="T498"/>
  <c r="R498"/>
  <c r="P498"/>
  <c r="T497"/>
  <c r="R497"/>
  <c r="T496"/>
  <c r="R496"/>
  <c r="P496"/>
  <c r="T495"/>
  <c r="R495"/>
  <c r="T494"/>
  <c r="R494"/>
  <c r="P494"/>
  <c r="T493"/>
  <c r="R493"/>
  <c r="T492"/>
  <c r="R492"/>
  <c r="P492"/>
  <c r="T491"/>
  <c r="R491"/>
  <c r="T490"/>
  <c r="R490"/>
  <c r="P490"/>
  <c r="T489"/>
  <c r="R489"/>
  <c r="T488"/>
  <c r="R488"/>
  <c r="P488"/>
  <c r="T487"/>
  <c r="R487"/>
  <c r="T486"/>
  <c r="R486"/>
  <c r="P486"/>
  <c r="T485"/>
  <c r="R485"/>
  <c r="T484"/>
  <c r="R484"/>
  <c r="P484"/>
  <c r="T483"/>
  <c r="R483"/>
  <c r="T482"/>
  <c r="R482"/>
  <c r="P482"/>
  <c r="T481"/>
  <c r="R481"/>
  <c r="T480"/>
  <c r="R480"/>
  <c r="P480"/>
  <c r="T479"/>
  <c r="R479"/>
  <c r="T478"/>
  <c r="R478"/>
  <c r="P478"/>
  <c r="T477"/>
  <c r="R477"/>
  <c r="T476"/>
  <c r="R476"/>
  <c r="P476"/>
  <c r="T475"/>
  <c r="R475"/>
  <c r="T474"/>
  <c r="R474"/>
  <c r="P474"/>
  <c r="T473"/>
  <c r="R473"/>
  <c r="T472"/>
  <c r="R472"/>
  <c r="P472"/>
  <c r="T471"/>
  <c r="R471"/>
  <c r="T470"/>
  <c r="R470"/>
  <c r="P470"/>
  <c r="T469"/>
  <c r="R469"/>
  <c r="T468"/>
  <c r="R468"/>
  <c r="P468"/>
  <c r="T467"/>
  <c r="R467"/>
  <c r="T466"/>
  <c r="R466"/>
  <c r="P466"/>
  <c r="T465"/>
  <c r="R465"/>
  <c r="T464"/>
  <c r="R464"/>
  <c r="P464"/>
  <c r="T463"/>
  <c r="R463"/>
  <c r="T462"/>
  <c r="R462"/>
  <c r="P462"/>
  <c r="T461"/>
  <c r="R461"/>
  <c r="T460"/>
  <c r="R460"/>
  <c r="P460"/>
  <c r="T459"/>
  <c r="R459"/>
  <c r="T458"/>
  <c r="R458"/>
  <c r="P458"/>
  <c r="T457"/>
  <c r="R457"/>
  <c r="T456"/>
  <c r="R456"/>
  <c r="P456"/>
  <c r="T455"/>
  <c r="R455"/>
  <c r="T454"/>
  <c r="R454"/>
  <c r="P454"/>
  <c r="T453"/>
  <c r="R453"/>
  <c r="T452"/>
  <c r="R452"/>
  <c r="P452"/>
  <c r="T451"/>
  <c r="R451"/>
  <c r="T450"/>
  <c r="R450"/>
  <c r="P450"/>
  <c r="T449"/>
  <c r="R449"/>
  <c r="T448"/>
  <c r="R448"/>
  <c r="P448"/>
  <c r="T447"/>
  <c r="R447"/>
  <c r="T446"/>
  <c r="R446"/>
  <c r="P446"/>
  <c r="T445"/>
  <c r="R445"/>
  <c r="T444"/>
  <c r="R444"/>
  <c r="P444"/>
  <c r="T443"/>
  <c r="R443"/>
  <c r="T442"/>
  <c r="R442"/>
  <c r="P442"/>
  <c r="T441"/>
  <c r="R441"/>
  <c r="T440"/>
  <c r="R440"/>
  <c r="P440"/>
  <c r="T439"/>
  <c r="R439"/>
  <c r="T438"/>
  <c r="R438"/>
  <c r="P438"/>
  <c r="T437"/>
  <c r="R437"/>
  <c r="T436"/>
  <c r="R436"/>
  <c r="P436"/>
  <c r="T435"/>
  <c r="R435"/>
  <c r="T434"/>
  <c r="R434"/>
  <c r="P434"/>
  <c r="T433"/>
  <c r="R433"/>
  <c r="T432"/>
  <c r="R432"/>
  <c r="P432"/>
  <c r="T431"/>
  <c r="R431"/>
  <c r="T430"/>
  <c r="R430"/>
  <c r="P430"/>
  <c r="T429"/>
  <c r="R429"/>
  <c r="T428"/>
  <c r="R428"/>
  <c r="P428"/>
  <c r="T427"/>
  <c r="R427"/>
  <c r="T426"/>
  <c r="R426"/>
  <c r="P426"/>
  <c r="T425"/>
  <c r="R425"/>
  <c r="T424"/>
  <c r="R424"/>
  <c r="P424"/>
  <c r="T423"/>
  <c r="R423"/>
  <c r="T422"/>
  <c r="R422"/>
  <c r="P422"/>
  <c r="T421"/>
  <c r="R421"/>
  <c r="T420"/>
  <c r="R420"/>
  <c r="P420"/>
  <c r="T419"/>
  <c r="R419"/>
  <c r="T418"/>
  <c r="R418"/>
  <c r="P418"/>
  <c r="T417"/>
  <c r="R417"/>
  <c r="T416"/>
  <c r="R416"/>
  <c r="P416"/>
  <c r="T415"/>
  <c r="R415"/>
  <c r="T414"/>
  <c r="R414"/>
  <c r="P414"/>
  <c r="T413"/>
  <c r="R413"/>
  <c r="T412"/>
  <c r="R412"/>
  <c r="P412"/>
  <c r="T411"/>
  <c r="R411"/>
  <c r="T410"/>
  <c r="R410"/>
  <c r="P410"/>
  <c r="T409"/>
  <c r="R409"/>
  <c r="T408"/>
  <c r="R408"/>
  <c r="P408"/>
  <c r="T407"/>
  <c r="R407"/>
  <c r="T406"/>
  <c r="R406"/>
  <c r="P406"/>
  <c r="T405"/>
  <c r="R405"/>
  <c r="T404"/>
  <c r="R404"/>
  <c r="P404"/>
  <c r="T403"/>
  <c r="R403"/>
  <c r="T402"/>
  <c r="R402"/>
  <c r="P402"/>
  <c r="T401"/>
  <c r="R401"/>
  <c r="T400"/>
  <c r="R400"/>
  <c r="P400"/>
  <c r="T399"/>
  <c r="R399"/>
  <c r="T398"/>
  <c r="R398"/>
  <c r="P398"/>
  <c r="T397"/>
  <c r="R397"/>
  <c r="T396"/>
  <c r="R396"/>
  <c r="P396"/>
  <c r="T395"/>
  <c r="R395"/>
  <c r="T394"/>
  <c r="R394"/>
  <c r="P394"/>
  <c r="T393"/>
  <c r="R393"/>
  <c r="T392"/>
  <c r="R392"/>
  <c r="P392"/>
  <c r="T391"/>
  <c r="R391"/>
  <c r="T390"/>
  <c r="R390"/>
  <c r="P390"/>
  <c r="T389"/>
  <c r="R389"/>
  <c r="T388"/>
  <c r="R388"/>
  <c r="P388"/>
  <c r="T387"/>
  <c r="R387"/>
  <c r="T386"/>
  <c r="R386"/>
  <c r="P386"/>
  <c r="T385"/>
  <c r="R385"/>
  <c r="T384"/>
  <c r="R384"/>
  <c r="P384"/>
  <c r="T383"/>
  <c r="R383"/>
  <c r="T382"/>
  <c r="R382"/>
  <c r="P382"/>
  <c r="T381"/>
  <c r="R381"/>
  <c r="T380"/>
  <c r="R380"/>
  <c r="P380"/>
  <c r="T379"/>
  <c r="R379"/>
  <c r="T378"/>
  <c r="R378"/>
  <c r="P378"/>
  <c r="T377"/>
  <c r="R377"/>
  <c r="T376"/>
  <c r="R376"/>
  <c r="P376"/>
  <c r="T375"/>
  <c r="R375"/>
  <c r="T374"/>
  <c r="R374"/>
  <c r="P374"/>
  <c r="T373"/>
  <c r="R373"/>
  <c r="T372"/>
  <c r="R372"/>
  <c r="P372"/>
  <c r="T371"/>
  <c r="R371"/>
  <c r="T370"/>
  <c r="R370"/>
  <c r="P370"/>
  <c r="T369"/>
  <c r="R369"/>
  <c r="T368"/>
  <c r="R368"/>
  <c r="P368"/>
  <c r="T367"/>
  <c r="R367"/>
  <c r="T366"/>
  <c r="R366"/>
  <c r="P366"/>
  <c r="T365"/>
  <c r="R365"/>
  <c r="T364"/>
  <c r="R364"/>
  <c r="P364"/>
  <c r="T363"/>
  <c r="R363"/>
  <c r="T362"/>
  <c r="R362"/>
  <c r="P362"/>
  <c r="T361"/>
  <c r="R361"/>
  <c r="T360"/>
  <c r="R360"/>
  <c r="P360"/>
  <c r="T359"/>
  <c r="R359"/>
  <c r="T358"/>
  <c r="R358"/>
  <c r="P358"/>
  <c r="T357"/>
  <c r="R357"/>
  <c r="T356"/>
  <c r="R356"/>
  <c r="P356"/>
  <c r="T355"/>
  <c r="R355"/>
  <c r="T354"/>
  <c r="R354"/>
  <c r="P354"/>
  <c r="T353"/>
  <c r="R353"/>
  <c r="T352"/>
  <c r="R352"/>
  <c r="P352"/>
  <c r="T351"/>
  <c r="R351"/>
  <c r="T350"/>
  <c r="R350"/>
  <c r="P350"/>
  <c r="T349"/>
  <c r="R349"/>
  <c r="T348"/>
  <c r="R348"/>
  <c r="P348"/>
  <c r="T347"/>
  <c r="R347"/>
  <c r="T346"/>
  <c r="R346"/>
  <c r="P346"/>
  <c r="T345"/>
  <c r="R345"/>
  <c r="T344"/>
  <c r="R344"/>
  <c r="P344"/>
  <c r="T343"/>
  <c r="R343"/>
  <c r="T342"/>
  <c r="R342"/>
  <c r="P342"/>
  <c r="T341"/>
  <c r="R341"/>
  <c r="T340"/>
  <c r="R340"/>
  <c r="P340"/>
  <c r="T339"/>
  <c r="R339"/>
  <c r="T338"/>
  <c r="R338"/>
  <c r="P338"/>
  <c r="T337"/>
  <c r="R337"/>
  <c r="T336"/>
  <c r="R336"/>
  <c r="P336"/>
  <c r="T335"/>
  <c r="R335"/>
  <c r="T334"/>
  <c r="R334"/>
  <c r="P334"/>
  <c r="T333"/>
  <c r="R333"/>
  <c r="T332"/>
  <c r="R332"/>
  <c r="P332"/>
  <c r="T331"/>
  <c r="R331"/>
  <c r="T330"/>
  <c r="R330"/>
  <c r="P330"/>
  <c r="T329"/>
  <c r="R329"/>
  <c r="T328"/>
  <c r="R328"/>
  <c r="P328"/>
  <c r="T327"/>
  <c r="R327"/>
  <c r="T326"/>
  <c r="R326"/>
  <c r="P326"/>
  <c r="T325"/>
  <c r="R325"/>
  <c r="T324"/>
  <c r="R324"/>
  <c r="P324"/>
  <c r="T323"/>
  <c r="R323"/>
  <c r="T322"/>
  <c r="R322"/>
  <c r="P322"/>
  <c r="T321"/>
  <c r="R321"/>
  <c r="T320"/>
  <c r="R320"/>
  <c r="P320"/>
  <c r="T319"/>
  <c r="R319"/>
  <c r="T318"/>
  <c r="R318"/>
  <c r="P318"/>
  <c r="T317"/>
  <c r="R317"/>
  <c r="T316"/>
  <c r="R316"/>
  <c r="P316"/>
  <c r="T315"/>
  <c r="R315"/>
  <c r="T314"/>
  <c r="R314"/>
  <c r="P314"/>
  <c r="T313"/>
  <c r="R313"/>
  <c r="T312"/>
  <c r="R312"/>
  <c r="P312"/>
  <c r="T311"/>
  <c r="R311"/>
  <c r="T310"/>
  <c r="R310"/>
  <c r="P310"/>
  <c r="T309"/>
  <c r="R309"/>
  <c r="T308"/>
  <c r="R308"/>
  <c r="P308"/>
  <c r="T307"/>
  <c r="R307"/>
  <c r="T306"/>
  <c r="R306"/>
  <c r="P306"/>
  <c r="T305"/>
  <c r="R305"/>
  <c r="T304"/>
  <c r="R304"/>
  <c r="P304"/>
  <c r="T303"/>
  <c r="R303"/>
  <c r="T302"/>
  <c r="R302"/>
  <c r="P302"/>
  <c r="T301"/>
  <c r="R301"/>
  <c r="T300"/>
  <c r="R300"/>
  <c r="P300"/>
  <c r="T299"/>
  <c r="R299"/>
  <c r="T298"/>
  <c r="R298"/>
  <c r="P298"/>
  <c r="T297"/>
  <c r="R297"/>
  <c r="T296"/>
  <c r="R296"/>
  <c r="P296"/>
  <c r="T295"/>
  <c r="R295"/>
  <c r="T294"/>
  <c r="R294"/>
  <c r="P294"/>
  <c r="T293"/>
  <c r="R293"/>
  <c r="T292"/>
  <c r="R292"/>
  <c r="P292"/>
  <c r="T291"/>
  <c r="R291"/>
  <c r="T290"/>
  <c r="R290"/>
  <c r="P290"/>
  <c r="T289"/>
  <c r="R289"/>
  <c r="T288"/>
  <c r="R288"/>
  <c r="P288"/>
  <c r="T287"/>
  <c r="R287"/>
  <c r="T286"/>
  <c r="R286"/>
  <c r="P286"/>
  <c r="T285"/>
  <c r="R285"/>
  <c r="T284"/>
  <c r="R284"/>
  <c r="P284"/>
  <c r="T283"/>
  <c r="R283"/>
  <c r="T282"/>
  <c r="R282"/>
  <c r="P282"/>
  <c r="T281"/>
  <c r="R281"/>
  <c r="T280"/>
  <c r="R280"/>
  <c r="P280"/>
  <c r="T279"/>
  <c r="R279"/>
  <c r="T278"/>
  <c r="R278"/>
  <c r="P278"/>
  <c r="T277"/>
  <c r="R277"/>
  <c r="T276"/>
  <c r="R276"/>
  <c r="P276"/>
  <c r="T275"/>
  <c r="R275"/>
  <c r="T274"/>
  <c r="R274"/>
  <c r="P274"/>
  <c r="T273"/>
  <c r="R273"/>
  <c r="T272"/>
  <c r="R272"/>
  <c r="P272"/>
  <c r="T271"/>
  <c r="R271"/>
  <c r="T270"/>
  <c r="R270"/>
  <c r="P270"/>
  <c r="T269"/>
  <c r="R269"/>
  <c r="T268"/>
  <c r="R268"/>
  <c r="P268"/>
  <c r="T267"/>
  <c r="R267"/>
  <c r="T266"/>
  <c r="R266"/>
  <c r="P266"/>
  <c r="T265"/>
  <c r="R265"/>
  <c r="T264"/>
  <c r="R264"/>
  <c r="P264"/>
  <c r="T263"/>
  <c r="R263"/>
  <c r="T262"/>
  <c r="R262"/>
  <c r="P262"/>
  <c r="T261"/>
  <c r="R261"/>
  <c r="T260"/>
  <c r="R260"/>
  <c r="P260"/>
  <c r="T259"/>
  <c r="R259"/>
  <c r="T258"/>
  <c r="R258"/>
  <c r="P258"/>
  <c r="T257"/>
  <c r="R257"/>
  <c r="T256"/>
  <c r="R256"/>
  <c r="P256"/>
  <c r="T255"/>
  <c r="R255"/>
  <c r="T254"/>
  <c r="R254"/>
  <c r="P254"/>
  <c r="T253"/>
  <c r="R253"/>
  <c r="T252"/>
  <c r="R252"/>
  <c r="P252"/>
  <c r="T251"/>
  <c r="R251"/>
  <c r="T250"/>
  <c r="R250"/>
  <c r="P250"/>
  <c r="T249"/>
  <c r="R249"/>
  <c r="T248"/>
  <c r="R248"/>
  <c r="P248"/>
  <c r="T247"/>
  <c r="R247"/>
  <c r="T246"/>
  <c r="R246"/>
  <c r="P246"/>
  <c r="T245"/>
  <c r="R245"/>
  <c r="T244"/>
  <c r="R244"/>
  <c r="P244"/>
  <c r="T243"/>
  <c r="R243"/>
  <c r="T242"/>
  <c r="R242"/>
  <c r="P242"/>
  <c r="T241"/>
  <c r="R241"/>
  <c r="T240"/>
  <c r="R240"/>
  <c r="P240"/>
  <c r="T239"/>
  <c r="R239"/>
  <c r="T238"/>
  <c r="R238"/>
  <c r="P238"/>
  <c r="T237"/>
  <c r="R237"/>
  <c r="T236"/>
  <c r="R236"/>
  <c r="P236"/>
  <c r="T235"/>
  <c r="R235"/>
  <c r="T234"/>
  <c r="R234"/>
  <c r="P234"/>
  <c r="T233"/>
  <c r="R233"/>
  <c r="T232"/>
  <c r="R232"/>
  <c r="P232"/>
  <c r="T231"/>
  <c r="R231"/>
  <c r="T230"/>
  <c r="R230"/>
  <c r="P230"/>
  <c r="T229"/>
  <c r="R229"/>
  <c r="T228"/>
  <c r="P228"/>
  <c r="T226"/>
  <c r="P226"/>
  <c r="T224"/>
  <c r="P224"/>
  <c r="T222"/>
  <c r="P222"/>
  <c r="T220"/>
  <c r="P220"/>
  <c r="T218"/>
  <c r="P218"/>
  <c r="T216"/>
  <c r="P216"/>
  <c r="T214"/>
  <c r="P214"/>
  <c r="T212"/>
  <c r="P212"/>
  <c r="T210"/>
  <c r="P210"/>
  <c r="T208"/>
  <c r="P208"/>
  <c r="T206"/>
  <c r="P206"/>
  <c r="T204"/>
  <c r="P204"/>
  <c r="T202"/>
  <c r="P202"/>
  <c r="T200"/>
  <c r="P200"/>
  <c r="T198"/>
  <c r="P198"/>
  <c r="T196"/>
  <c r="AY503"/>
  <c r="BA503"/>
  <c r="AW503"/>
  <c r="AX503"/>
  <c r="AZ503"/>
  <c r="AV503"/>
  <c r="AS503"/>
  <c r="AU503"/>
  <c r="AT503"/>
  <c r="AO503"/>
  <c r="AQ503"/>
  <c r="AP503"/>
  <c r="AR503"/>
  <c r="AN503"/>
  <c r="AM503"/>
  <c r="AJ503"/>
  <c r="AL503"/>
  <c r="AI503"/>
  <c r="AK503"/>
  <c r="AE503"/>
  <c r="AG503"/>
  <c r="AD503"/>
  <c r="AF503"/>
  <c r="AH503"/>
  <c r="AC503"/>
  <c r="AB503"/>
  <c r="AA503"/>
  <c r="Z503"/>
  <c r="Y503"/>
  <c r="X503"/>
  <c r="W503"/>
  <c r="V503"/>
  <c r="AY501"/>
  <c r="BA501"/>
  <c r="AW501"/>
  <c r="AX501"/>
  <c r="AZ501"/>
  <c r="AV501"/>
  <c r="AS501"/>
  <c r="AU501"/>
  <c r="AO501"/>
  <c r="AQ501"/>
  <c r="AT501"/>
  <c r="AP501"/>
  <c r="AR501"/>
  <c r="AN501"/>
  <c r="AM501"/>
  <c r="AJ501"/>
  <c r="AL501"/>
  <c r="AI501"/>
  <c r="AK501"/>
  <c r="AE501"/>
  <c r="AG501"/>
  <c r="AD501"/>
  <c r="AF501"/>
  <c r="AH501"/>
  <c r="AC501"/>
  <c r="AB501"/>
  <c r="AA501"/>
  <c r="Z501"/>
  <c r="Y501"/>
  <c r="X501"/>
  <c r="W501"/>
  <c r="V501"/>
  <c r="AY499"/>
  <c r="BA499"/>
  <c r="AW499"/>
  <c r="AX499"/>
  <c r="AZ499"/>
  <c r="AV499"/>
  <c r="AS499"/>
  <c r="AU499"/>
  <c r="AT499"/>
  <c r="AO499"/>
  <c r="AQ499"/>
  <c r="AP499"/>
  <c r="AR499"/>
  <c r="AN499"/>
  <c r="AM499"/>
  <c r="AJ499"/>
  <c r="AL499"/>
  <c r="AI499"/>
  <c r="AK499"/>
  <c r="AE499"/>
  <c r="AG499"/>
  <c r="AD499"/>
  <c r="AF499"/>
  <c r="AH499"/>
  <c r="AC499"/>
  <c r="AB499"/>
  <c r="AA499"/>
  <c r="Z499"/>
  <c r="Y499"/>
  <c r="X499"/>
  <c r="W499"/>
  <c r="V499"/>
  <c r="AY497"/>
  <c r="BA497"/>
  <c r="AW497"/>
  <c r="AX497"/>
  <c r="AZ497"/>
  <c r="AV497"/>
  <c r="AS497"/>
  <c r="AU497"/>
  <c r="AO497"/>
  <c r="AQ497"/>
  <c r="AT497"/>
  <c r="AP497"/>
  <c r="AR497"/>
  <c r="AN497"/>
  <c r="AM497"/>
  <c r="AJ497"/>
  <c r="AL497"/>
  <c r="AI497"/>
  <c r="AK497"/>
  <c r="AE497"/>
  <c r="AG497"/>
  <c r="AD497"/>
  <c r="AF497"/>
  <c r="AH497"/>
  <c r="AC497"/>
  <c r="AB497"/>
  <c r="AA497"/>
  <c r="Z497"/>
  <c r="Y497"/>
  <c r="X497"/>
  <c r="W497"/>
  <c r="V497"/>
  <c r="AY495"/>
  <c r="BA495"/>
  <c r="AW495"/>
  <c r="AX495"/>
  <c r="AZ495"/>
  <c r="AV495"/>
  <c r="AS495"/>
  <c r="AU495"/>
  <c r="AT495"/>
  <c r="AO495"/>
  <c r="AQ495"/>
  <c r="AP495"/>
  <c r="AR495"/>
  <c r="AN495"/>
  <c r="AM495"/>
  <c r="AJ495"/>
  <c r="AL495"/>
  <c r="AI495"/>
  <c r="AK495"/>
  <c r="AE495"/>
  <c r="AG495"/>
  <c r="AD495"/>
  <c r="AF495"/>
  <c r="AH495"/>
  <c r="AC495"/>
  <c r="AB495"/>
  <c r="AA495"/>
  <c r="Z495"/>
  <c r="Y495"/>
  <c r="X495"/>
  <c r="W495"/>
  <c r="V495"/>
  <c r="AY493"/>
  <c r="BA493"/>
  <c r="AW493"/>
  <c r="AX493"/>
  <c r="AZ493"/>
  <c r="AV493"/>
  <c r="AS493"/>
  <c r="AU493"/>
  <c r="AO493"/>
  <c r="AQ493"/>
  <c r="AT493"/>
  <c r="AP493"/>
  <c r="AR493"/>
  <c r="AN493"/>
  <c r="AM493"/>
  <c r="AJ493"/>
  <c r="AL493"/>
  <c r="AI493"/>
  <c r="AK493"/>
  <c r="AE493"/>
  <c r="AG493"/>
  <c r="AD493"/>
  <c r="AF493"/>
  <c r="AH493"/>
  <c r="AC493"/>
  <c r="AB493"/>
  <c r="AA493"/>
  <c r="Z493"/>
  <c r="Y493"/>
  <c r="X493"/>
  <c r="W493"/>
  <c r="V493"/>
  <c r="AY491"/>
  <c r="BA491"/>
  <c r="AW491"/>
  <c r="AX491"/>
  <c r="AZ491"/>
  <c r="AV491"/>
  <c r="AS491"/>
  <c r="AU491"/>
  <c r="AT491"/>
  <c r="AO491"/>
  <c r="AQ491"/>
  <c r="AP491"/>
  <c r="AR491"/>
  <c r="AN491"/>
  <c r="AM491"/>
  <c r="AJ491"/>
  <c r="AL491"/>
  <c r="AI491"/>
  <c r="AK491"/>
  <c r="AE491"/>
  <c r="AG491"/>
  <c r="AD491"/>
  <c r="AF491"/>
  <c r="AH491"/>
  <c r="AC491"/>
  <c r="AB491"/>
  <c r="AA491"/>
  <c r="Z491"/>
  <c r="Y491"/>
  <c r="X491"/>
  <c r="W491"/>
  <c r="V491"/>
  <c r="AY489"/>
  <c r="BA489"/>
  <c r="AW489"/>
  <c r="AX489"/>
  <c r="AZ489"/>
  <c r="AV489"/>
  <c r="AS489"/>
  <c r="AU489"/>
  <c r="AO489"/>
  <c r="AQ489"/>
  <c r="AT489"/>
  <c r="AP489"/>
  <c r="AR489"/>
  <c r="AN489"/>
  <c r="AM489"/>
  <c r="AJ489"/>
  <c r="AL489"/>
  <c r="AI489"/>
  <c r="AK489"/>
  <c r="AE489"/>
  <c r="AG489"/>
  <c r="AD489"/>
  <c r="AF489"/>
  <c r="AH489"/>
  <c r="AC489"/>
  <c r="AB489"/>
  <c r="AA489"/>
  <c r="Z489"/>
  <c r="Y489"/>
  <c r="X489"/>
  <c r="W489"/>
  <c r="V489"/>
  <c r="AY487"/>
  <c r="BA487"/>
  <c r="AW487"/>
  <c r="AX487"/>
  <c r="AZ487"/>
  <c r="AV487"/>
  <c r="AS487"/>
  <c r="AU487"/>
  <c r="AT487"/>
  <c r="AO487"/>
  <c r="AQ487"/>
  <c r="AP487"/>
  <c r="AR487"/>
  <c r="AN487"/>
  <c r="AM487"/>
  <c r="AJ487"/>
  <c r="AL487"/>
  <c r="AI487"/>
  <c r="AK487"/>
  <c r="AE487"/>
  <c r="AG487"/>
  <c r="AD487"/>
  <c r="AF487"/>
  <c r="AH487"/>
  <c r="AC487"/>
  <c r="AB487"/>
  <c r="AA487"/>
  <c r="Z487"/>
  <c r="Y487"/>
  <c r="X487"/>
  <c r="W487"/>
  <c r="V487"/>
  <c r="AY485"/>
  <c r="BA485"/>
  <c r="AW485"/>
  <c r="AX485"/>
  <c r="AZ485"/>
  <c r="AV485"/>
  <c r="AS485"/>
  <c r="AU485"/>
  <c r="AO485"/>
  <c r="AQ485"/>
  <c r="AT485"/>
  <c r="AP485"/>
  <c r="AR485"/>
  <c r="AN485"/>
  <c r="AM485"/>
  <c r="AJ485"/>
  <c r="AL485"/>
  <c r="AI485"/>
  <c r="AK485"/>
  <c r="AE485"/>
  <c r="AG485"/>
  <c r="AD485"/>
  <c r="AF485"/>
  <c r="AH485"/>
  <c r="AC485"/>
  <c r="AB485"/>
  <c r="AA485"/>
  <c r="Z485"/>
  <c r="Y485"/>
  <c r="X485"/>
  <c r="W485"/>
  <c r="V485"/>
  <c r="AY483"/>
  <c r="BA483"/>
  <c r="AW483"/>
  <c r="AX483"/>
  <c r="AZ483"/>
  <c r="AV483"/>
  <c r="AS483"/>
  <c r="AU483"/>
  <c r="AT483"/>
  <c r="AO483"/>
  <c r="AQ483"/>
  <c r="AP483"/>
  <c r="AR483"/>
  <c r="AN483"/>
  <c r="AM483"/>
  <c r="AJ483"/>
  <c r="AL483"/>
  <c r="AI483"/>
  <c r="AK483"/>
  <c r="AE483"/>
  <c r="AG483"/>
  <c r="AD483"/>
  <c r="AF483"/>
  <c r="AH483"/>
  <c r="AC483"/>
  <c r="AB483"/>
  <c r="AA483"/>
  <c r="Z483"/>
  <c r="Y483"/>
  <c r="X483"/>
  <c r="W483"/>
  <c r="V483"/>
  <c r="AY481"/>
  <c r="BA481"/>
  <c r="AW481"/>
  <c r="AX481"/>
  <c r="AZ481"/>
  <c r="AV481"/>
  <c r="AS481"/>
  <c r="AU481"/>
  <c r="AO481"/>
  <c r="AQ481"/>
  <c r="AT481"/>
  <c r="AP481"/>
  <c r="AR481"/>
  <c r="AN481"/>
  <c r="AM481"/>
  <c r="AJ481"/>
  <c r="AL481"/>
  <c r="AI481"/>
  <c r="AK481"/>
  <c r="AE481"/>
  <c r="AG481"/>
  <c r="AD481"/>
  <c r="AF481"/>
  <c r="AH481"/>
  <c r="AC481"/>
  <c r="AB481"/>
  <c r="AA481"/>
  <c r="Z481"/>
  <c r="Y481"/>
  <c r="X481"/>
  <c r="W481"/>
  <c r="V481"/>
  <c r="AY479"/>
  <c r="BA479"/>
  <c r="AW479"/>
  <c r="AX479"/>
  <c r="AZ479"/>
  <c r="AV479"/>
  <c r="AS479"/>
  <c r="AU479"/>
  <c r="AT479"/>
  <c r="AO479"/>
  <c r="AQ479"/>
  <c r="AP479"/>
  <c r="AR479"/>
  <c r="AN479"/>
  <c r="AM479"/>
  <c r="AJ479"/>
  <c r="AL479"/>
  <c r="AI479"/>
  <c r="AK479"/>
  <c r="AE479"/>
  <c r="AG479"/>
  <c r="AD479"/>
  <c r="AF479"/>
  <c r="AH479"/>
  <c r="AC479"/>
  <c r="AB479"/>
  <c r="AA479"/>
  <c r="Z479"/>
  <c r="Y479"/>
  <c r="X479"/>
  <c r="W479"/>
  <c r="V479"/>
  <c r="AY477"/>
  <c r="BA477"/>
  <c r="AW477"/>
  <c r="AX477"/>
  <c r="AZ477"/>
  <c r="AV477"/>
  <c r="AS477"/>
  <c r="AU477"/>
  <c r="AO477"/>
  <c r="AQ477"/>
  <c r="AT477"/>
  <c r="AP477"/>
  <c r="AR477"/>
  <c r="AN477"/>
  <c r="AM477"/>
  <c r="AJ477"/>
  <c r="AL477"/>
  <c r="AI477"/>
  <c r="AK477"/>
  <c r="AE477"/>
  <c r="AG477"/>
  <c r="AD477"/>
  <c r="AF477"/>
  <c r="AH477"/>
  <c r="AC477"/>
  <c r="AB477"/>
  <c r="AA477"/>
  <c r="Z477"/>
  <c r="Y477"/>
  <c r="X477"/>
  <c r="W477"/>
  <c r="V477"/>
  <c r="AY475"/>
  <c r="BA475"/>
  <c r="AW475"/>
  <c r="AX475"/>
  <c r="AZ475"/>
  <c r="AV475"/>
  <c r="AS475"/>
  <c r="AU475"/>
  <c r="AT475"/>
  <c r="AO475"/>
  <c r="AQ475"/>
  <c r="AP475"/>
  <c r="AR475"/>
  <c r="AN475"/>
  <c r="AM475"/>
  <c r="AJ475"/>
  <c r="AL475"/>
  <c r="AI475"/>
  <c r="AK475"/>
  <c r="AE475"/>
  <c r="AG475"/>
  <c r="AD475"/>
  <c r="AF475"/>
  <c r="AH475"/>
  <c r="AC475"/>
  <c r="AB475"/>
  <c r="AA475"/>
  <c r="Z475"/>
  <c r="Y475"/>
  <c r="X475"/>
  <c r="W475"/>
  <c r="V475"/>
  <c r="AY473"/>
  <c r="BA473"/>
  <c r="AW473"/>
  <c r="AX473"/>
  <c r="AZ473"/>
  <c r="AV473"/>
  <c r="AS473"/>
  <c r="AU473"/>
  <c r="AO473"/>
  <c r="AQ473"/>
  <c r="AT473"/>
  <c r="AP473"/>
  <c r="AR473"/>
  <c r="AN473"/>
  <c r="AM473"/>
  <c r="AJ473"/>
  <c r="AL473"/>
  <c r="AI473"/>
  <c r="AK473"/>
  <c r="AE473"/>
  <c r="AG473"/>
  <c r="AD473"/>
  <c r="AF473"/>
  <c r="AH473"/>
  <c r="AC473"/>
  <c r="AB473"/>
  <c r="AA473"/>
  <c r="Z473"/>
  <c r="Y473"/>
  <c r="X473"/>
  <c r="W473"/>
  <c r="V473"/>
  <c r="AY471"/>
  <c r="BA471"/>
  <c r="AW471"/>
  <c r="AX471"/>
  <c r="AZ471"/>
  <c r="AV471"/>
  <c r="AS471"/>
  <c r="AU471"/>
  <c r="AT471"/>
  <c r="AO471"/>
  <c r="AQ471"/>
  <c r="AP471"/>
  <c r="AR471"/>
  <c r="AN471"/>
  <c r="AM471"/>
  <c r="AJ471"/>
  <c r="AL471"/>
  <c r="AI471"/>
  <c r="AK471"/>
  <c r="AE471"/>
  <c r="AG471"/>
  <c r="AD471"/>
  <c r="AF471"/>
  <c r="AH471"/>
  <c r="AC471"/>
  <c r="AB471"/>
  <c r="AA471"/>
  <c r="Z471"/>
  <c r="Y471"/>
  <c r="X471"/>
  <c r="W471"/>
  <c r="V471"/>
  <c r="AY469"/>
  <c r="BA469"/>
  <c r="AW469"/>
  <c r="AX469"/>
  <c r="AZ469"/>
  <c r="AV469"/>
  <c r="AS469"/>
  <c r="AU469"/>
  <c r="AO469"/>
  <c r="AQ469"/>
  <c r="AT469"/>
  <c r="AP469"/>
  <c r="AR469"/>
  <c r="AN469"/>
  <c r="AM469"/>
  <c r="AJ469"/>
  <c r="AL469"/>
  <c r="AI469"/>
  <c r="AK469"/>
  <c r="AE469"/>
  <c r="AG469"/>
  <c r="AD469"/>
  <c r="AF469"/>
  <c r="AH469"/>
  <c r="AC469"/>
  <c r="AB469"/>
  <c r="AA469"/>
  <c r="Z469"/>
  <c r="Y469"/>
  <c r="X469"/>
  <c r="W469"/>
  <c r="V469"/>
  <c r="AY467"/>
  <c r="BA467"/>
  <c r="AW467"/>
  <c r="AX467"/>
  <c r="AZ467"/>
  <c r="AV467"/>
  <c r="AS467"/>
  <c r="AU467"/>
  <c r="AT467"/>
  <c r="AO467"/>
  <c r="AQ467"/>
  <c r="AP467"/>
  <c r="AR467"/>
  <c r="AN467"/>
  <c r="AM467"/>
  <c r="AJ467"/>
  <c r="AL467"/>
  <c r="AI467"/>
  <c r="AK467"/>
  <c r="AE467"/>
  <c r="AG467"/>
  <c r="AD467"/>
  <c r="AF467"/>
  <c r="AH467"/>
  <c r="AC467"/>
  <c r="AB467"/>
  <c r="AA467"/>
  <c r="Z467"/>
  <c r="Y467"/>
  <c r="X467"/>
  <c r="W467"/>
  <c r="V467"/>
  <c r="AY465"/>
  <c r="BA465"/>
  <c r="AW465"/>
  <c r="AX465"/>
  <c r="AZ465"/>
  <c r="AV465"/>
  <c r="AS465"/>
  <c r="AU465"/>
  <c r="AO465"/>
  <c r="AQ465"/>
  <c r="AT465"/>
  <c r="AP465"/>
  <c r="AR465"/>
  <c r="AN465"/>
  <c r="AM465"/>
  <c r="AJ465"/>
  <c r="AL465"/>
  <c r="AI465"/>
  <c r="AK465"/>
  <c r="AE465"/>
  <c r="AG465"/>
  <c r="AD465"/>
  <c r="AF465"/>
  <c r="AH465"/>
  <c r="AC465"/>
  <c r="AB465"/>
  <c r="AA465"/>
  <c r="Z465"/>
  <c r="Y465"/>
  <c r="X465"/>
  <c r="W465"/>
  <c r="V465"/>
  <c r="AY463"/>
  <c r="BA463"/>
  <c r="AW463"/>
  <c r="AX463"/>
  <c r="AZ463"/>
  <c r="AV463"/>
  <c r="AT463"/>
  <c r="AS463"/>
  <c r="AU463"/>
  <c r="AO463"/>
  <c r="AQ463"/>
  <c r="AP463"/>
  <c r="AR463"/>
  <c r="AN463"/>
  <c r="AM463"/>
  <c r="AJ463"/>
  <c r="AL463"/>
  <c r="AI463"/>
  <c r="AK463"/>
  <c r="AE463"/>
  <c r="AG463"/>
  <c r="AD463"/>
  <c r="AF463"/>
  <c r="AH463"/>
  <c r="AC463"/>
  <c r="AB463"/>
  <c r="AA463"/>
  <c r="Z463"/>
  <c r="Y463"/>
  <c r="X463"/>
  <c r="W463"/>
  <c r="V463"/>
  <c r="AY461"/>
  <c r="BA461"/>
  <c r="AW461"/>
  <c r="AX461"/>
  <c r="AZ461"/>
  <c r="AT461"/>
  <c r="AV461"/>
  <c r="AS461"/>
  <c r="AU461"/>
  <c r="AO461"/>
  <c r="AQ461"/>
  <c r="AP461"/>
  <c r="AR461"/>
  <c r="AN461"/>
  <c r="AM461"/>
  <c r="AJ461"/>
  <c r="AL461"/>
  <c r="AI461"/>
  <c r="AK461"/>
  <c r="AE461"/>
  <c r="AG461"/>
  <c r="AD461"/>
  <c r="AF461"/>
  <c r="AH461"/>
  <c r="AC461"/>
  <c r="AB461"/>
  <c r="AA461"/>
  <c r="Z461"/>
  <c r="Y461"/>
  <c r="X461"/>
  <c r="W461"/>
  <c r="V461"/>
  <c r="AY459"/>
  <c r="BA459"/>
  <c r="AW459"/>
  <c r="AX459"/>
  <c r="AZ459"/>
  <c r="AV459"/>
  <c r="AT459"/>
  <c r="AS459"/>
  <c r="AU459"/>
  <c r="AO459"/>
  <c r="AQ459"/>
  <c r="AP459"/>
  <c r="AR459"/>
  <c r="AN459"/>
  <c r="AM459"/>
  <c r="AJ459"/>
  <c r="AL459"/>
  <c r="AI459"/>
  <c r="AK459"/>
  <c r="AE459"/>
  <c r="AG459"/>
  <c r="AD459"/>
  <c r="AF459"/>
  <c r="AH459"/>
  <c r="AC459"/>
  <c r="AB459"/>
  <c r="AA459"/>
  <c r="Z459"/>
  <c r="Y459"/>
  <c r="X459"/>
  <c r="W459"/>
  <c r="V459"/>
  <c r="AY457"/>
  <c r="BA457"/>
  <c r="AW457"/>
  <c r="AX457"/>
  <c r="AZ457"/>
  <c r="AT457"/>
  <c r="AV457"/>
  <c r="AS457"/>
  <c r="AU457"/>
  <c r="AO457"/>
  <c r="AQ457"/>
  <c r="AP457"/>
  <c r="AR457"/>
  <c r="AN457"/>
  <c r="AM457"/>
  <c r="AJ457"/>
  <c r="AL457"/>
  <c r="AI457"/>
  <c r="AK457"/>
  <c r="AE457"/>
  <c r="AG457"/>
  <c r="AD457"/>
  <c r="AF457"/>
  <c r="AH457"/>
  <c r="AC457"/>
  <c r="AB457"/>
  <c r="AA457"/>
  <c r="Z457"/>
  <c r="Y457"/>
  <c r="X457"/>
  <c r="W457"/>
  <c r="V457"/>
  <c r="AY455"/>
  <c r="BA455"/>
  <c r="AW455"/>
  <c r="AX455"/>
  <c r="AZ455"/>
  <c r="AV455"/>
  <c r="AT455"/>
  <c r="AS455"/>
  <c r="AU455"/>
  <c r="AO455"/>
  <c r="AQ455"/>
  <c r="AP455"/>
  <c r="AR455"/>
  <c r="AN455"/>
  <c r="AM455"/>
  <c r="AJ455"/>
  <c r="AL455"/>
  <c r="AI455"/>
  <c r="AK455"/>
  <c r="AE455"/>
  <c r="AG455"/>
  <c r="AD455"/>
  <c r="AF455"/>
  <c r="AH455"/>
  <c r="AC455"/>
  <c r="AB455"/>
  <c r="AA455"/>
  <c r="Z455"/>
  <c r="Y455"/>
  <c r="X455"/>
  <c r="W455"/>
  <c r="V455"/>
  <c r="AY453"/>
  <c r="BA453"/>
  <c r="AW453"/>
  <c r="AX453"/>
  <c r="AZ453"/>
  <c r="AT453"/>
  <c r="AV453"/>
  <c r="AS453"/>
  <c r="AU453"/>
  <c r="AO453"/>
  <c r="AQ453"/>
  <c r="AP453"/>
  <c r="AR453"/>
  <c r="AN453"/>
  <c r="AM453"/>
  <c r="AJ453"/>
  <c r="AL453"/>
  <c r="AI453"/>
  <c r="AK453"/>
  <c r="AE453"/>
  <c r="AG453"/>
  <c r="AD453"/>
  <c r="AF453"/>
  <c r="AH453"/>
  <c r="AC453"/>
  <c r="AB453"/>
  <c r="AA453"/>
  <c r="Z453"/>
  <c r="Y453"/>
  <c r="X453"/>
  <c r="W453"/>
  <c r="V453"/>
  <c r="AY451"/>
  <c r="BA451"/>
  <c r="AW451"/>
  <c r="AX451"/>
  <c r="AZ451"/>
  <c r="AV451"/>
  <c r="AT451"/>
  <c r="AS451"/>
  <c r="AU451"/>
  <c r="AO451"/>
  <c r="AQ451"/>
  <c r="AP451"/>
  <c r="AR451"/>
  <c r="AN451"/>
  <c r="AM451"/>
  <c r="AJ451"/>
  <c r="AL451"/>
  <c r="AI451"/>
  <c r="AK451"/>
  <c r="AE451"/>
  <c r="AG451"/>
  <c r="AD451"/>
  <c r="AF451"/>
  <c r="AH451"/>
  <c r="AC451"/>
  <c r="AB451"/>
  <c r="AA451"/>
  <c r="Z451"/>
  <c r="Y451"/>
  <c r="X451"/>
  <c r="W451"/>
  <c r="V451"/>
  <c r="AY449"/>
  <c r="BA449"/>
  <c r="AW449"/>
  <c r="AX449"/>
  <c r="AZ449"/>
  <c r="AT449"/>
  <c r="AV449"/>
  <c r="AS449"/>
  <c r="AU449"/>
  <c r="AO449"/>
  <c r="AQ449"/>
  <c r="AP449"/>
  <c r="AR449"/>
  <c r="AN449"/>
  <c r="AM449"/>
  <c r="AJ449"/>
  <c r="AL449"/>
  <c r="AI449"/>
  <c r="AK449"/>
  <c r="AE449"/>
  <c r="AG449"/>
  <c r="AD449"/>
  <c r="AF449"/>
  <c r="AH449"/>
  <c r="AC449"/>
  <c r="AB449"/>
  <c r="AA449"/>
  <c r="Z449"/>
  <c r="Y449"/>
  <c r="X449"/>
  <c r="W449"/>
  <c r="V449"/>
  <c r="AY447"/>
  <c r="BA447"/>
  <c r="AZ447"/>
  <c r="AW447"/>
  <c r="AX447"/>
  <c r="AV447"/>
  <c r="AT447"/>
  <c r="AS447"/>
  <c r="AU447"/>
  <c r="AO447"/>
  <c r="AQ447"/>
  <c r="AP447"/>
  <c r="AR447"/>
  <c r="AN447"/>
  <c r="AM447"/>
  <c r="AJ447"/>
  <c r="AL447"/>
  <c r="AI447"/>
  <c r="AK447"/>
  <c r="AE447"/>
  <c r="AG447"/>
  <c r="AD447"/>
  <c r="AF447"/>
  <c r="AH447"/>
  <c r="AC447"/>
  <c r="AB447"/>
  <c r="AA447"/>
  <c r="Z447"/>
  <c r="Y447"/>
  <c r="X447"/>
  <c r="W447"/>
  <c r="V447"/>
  <c r="AY445"/>
  <c r="BA445"/>
  <c r="AZ445"/>
  <c r="AW445"/>
  <c r="AX445"/>
  <c r="AT445"/>
  <c r="AV445"/>
  <c r="AS445"/>
  <c r="AU445"/>
  <c r="AO445"/>
  <c r="AQ445"/>
  <c r="AP445"/>
  <c r="AR445"/>
  <c r="AN445"/>
  <c r="AM445"/>
  <c r="AJ445"/>
  <c r="AL445"/>
  <c r="AI445"/>
  <c r="AK445"/>
  <c r="AE445"/>
  <c r="AG445"/>
  <c r="AD445"/>
  <c r="AF445"/>
  <c r="AH445"/>
  <c r="AC445"/>
  <c r="AB445"/>
  <c r="AA445"/>
  <c r="Z445"/>
  <c r="Y445"/>
  <c r="X445"/>
  <c r="W445"/>
  <c r="V445"/>
  <c r="AY443"/>
  <c r="BA443"/>
  <c r="AZ443"/>
  <c r="AW443"/>
  <c r="AX443"/>
  <c r="AV443"/>
  <c r="AT443"/>
  <c r="AS443"/>
  <c r="AU443"/>
  <c r="AO443"/>
  <c r="AQ443"/>
  <c r="AP443"/>
  <c r="AR443"/>
  <c r="AN443"/>
  <c r="AM443"/>
  <c r="AJ443"/>
  <c r="AL443"/>
  <c r="AI443"/>
  <c r="AK443"/>
  <c r="AE443"/>
  <c r="AG443"/>
  <c r="AD443"/>
  <c r="AF443"/>
  <c r="AH443"/>
  <c r="AC443"/>
  <c r="AB443"/>
  <c r="AA443"/>
  <c r="Z443"/>
  <c r="Y443"/>
  <c r="X443"/>
  <c r="W443"/>
  <c r="V443"/>
  <c r="AY441"/>
  <c r="BA441"/>
  <c r="AZ441"/>
  <c r="AW441"/>
  <c r="AX441"/>
  <c r="AT441"/>
  <c r="AV441"/>
  <c r="AS441"/>
  <c r="AU441"/>
  <c r="AO441"/>
  <c r="AQ441"/>
  <c r="AP441"/>
  <c r="AR441"/>
  <c r="AN441"/>
  <c r="AM441"/>
  <c r="AJ441"/>
  <c r="AL441"/>
  <c r="AI441"/>
  <c r="AK441"/>
  <c r="AE441"/>
  <c r="AG441"/>
  <c r="AD441"/>
  <c r="AF441"/>
  <c r="AH441"/>
  <c r="AC441"/>
  <c r="AB441"/>
  <c r="AA441"/>
  <c r="Z441"/>
  <c r="Y441"/>
  <c r="X441"/>
  <c r="W441"/>
  <c r="V441"/>
  <c r="AY439"/>
  <c r="BA439"/>
  <c r="AZ439"/>
  <c r="AW439"/>
  <c r="AX439"/>
  <c r="AV439"/>
  <c r="AT439"/>
  <c r="AS439"/>
  <c r="AU439"/>
  <c r="AO439"/>
  <c r="AQ439"/>
  <c r="AP439"/>
  <c r="AR439"/>
  <c r="AN439"/>
  <c r="AM439"/>
  <c r="AJ439"/>
  <c r="AL439"/>
  <c r="AI439"/>
  <c r="AK439"/>
  <c r="AE439"/>
  <c r="AG439"/>
  <c r="AD439"/>
  <c r="AF439"/>
  <c r="AH439"/>
  <c r="AC439"/>
  <c r="AB439"/>
  <c r="AA439"/>
  <c r="Z439"/>
  <c r="Y439"/>
  <c r="X439"/>
  <c r="W439"/>
  <c r="V439"/>
  <c r="AY437"/>
  <c r="BA437"/>
  <c r="AZ437"/>
  <c r="AW437"/>
  <c r="AX437"/>
  <c r="AT437"/>
  <c r="AV437"/>
  <c r="AS437"/>
  <c r="AU437"/>
  <c r="AO437"/>
  <c r="AQ437"/>
  <c r="AP437"/>
  <c r="AR437"/>
  <c r="AN437"/>
  <c r="AM437"/>
  <c r="AJ437"/>
  <c r="AL437"/>
  <c r="AI437"/>
  <c r="AK437"/>
  <c r="AE437"/>
  <c r="AG437"/>
  <c r="AD437"/>
  <c r="AF437"/>
  <c r="AH437"/>
  <c r="AC437"/>
  <c r="AB437"/>
  <c r="AA437"/>
  <c r="Z437"/>
  <c r="Y437"/>
  <c r="X437"/>
  <c r="W437"/>
  <c r="V437"/>
  <c r="AY435"/>
  <c r="BA435"/>
  <c r="AZ435"/>
  <c r="AW435"/>
  <c r="AX435"/>
  <c r="AV435"/>
  <c r="AT435"/>
  <c r="AS435"/>
  <c r="AU435"/>
  <c r="AO435"/>
  <c r="AQ435"/>
  <c r="AP435"/>
  <c r="AR435"/>
  <c r="AN435"/>
  <c r="AM435"/>
  <c r="AJ435"/>
  <c r="AL435"/>
  <c r="AI435"/>
  <c r="AK435"/>
  <c r="AE435"/>
  <c r="AG435"/>
  <c r="AD435"/>
  <c r="AF435"/>
  <c r="AH435"/>
  <c r="AC435"/>
  <c r="AB435"/>
  <c r="AA435"/>
  <c r="Z435"/>
  <c r="Y435"/>
  <c r="X435"/>
  <c r="W435"/>
  <c r="V435"/>
  <c r="AY433"/>
  <c r="BA433"/>
  <c r="AZ433"/>
  <c r="AW433"/>
  <c r="AX433"/>
  <c r="AT433"/>
  <c r="AV433"/>
  <c r="AS433"/>
  <c r="AU433"/>
  <c r="AO433"/>
  <c r="AQ433"/>
  <c r="AP433"/>
  <c r="AR433"/>
  <c r="AN433"/>
  <c r="AM433"/>
  <c r="AJ433"/>
  <c r="AL433"/>
  <c r="AI433"/>
  <c r="AK433"/>
  <c r="AE433"/>
  <c r="AG433"/>
  <c r="AD433"/>
  <c r="AF433"/>
  <c r="AH433"/>
  <c r="AC433"/>
  <c r="AB433"/>
  <c r="AA433"/>
  <c r="Z433"/>
  <c r="Y433"/>
  <c r="X433"/>
  <c r="W433"/>
  <c r="V433"/>
  <c r="AY431"/>
  <c r="BA431"/>
  <c r="AZ431"/>
  <c r="AW431"/>
  <c r="AX431"/>
  <c r="AV431"/>
  <c r="AT431"/>
  <c r="AS431"/>
  <c r="AU431"/>
  <c r="AO431"/>
  <c r="AQ431"/>
  <c r="AP431"/>
  <c r="AR431"/>
  <c r="AN431"/>
  <c r="AM431"/>
  <c r="AJ431"/>
  <c r="AL431"/>
  <c r="AI431"/>
  <c r="AK431"/>
  <c r="AE431"/>
  <c r="AG431"/>
  <c r="AD431"/>
  <c r="AF431"/>
  <c r="AH431"/>
  <c r="AC431"/>
  <c r="AB431"/>
  <c r="AA431"/>
  <c r="Z431"/>
  <c r="Y431"/>
  <c r="X431"/>
  <c r="W431"/>
  <c r="V431"/>
  <c r="AY429"/>
  <c r="BA429"/>
  <c r="AZ429"/>
  <c r="AW429"/>
  <c r="AX429"/>
  <c r="AT429"/>
  <c r="AV429"/>
  <c r="AS429"/>
  <c r="AU429"/>
  <c r="AO429"/>
  <c r="AQ429"/>
  <c r="AP429"/>
  <c r="AR429"/>
  <c r="AN429"/>
  <c r="AM429"/>
  <c r="AJ429"/>
  <c r="AL429"/>
  <c r="AI429"/>
  <c r="AK429"/>
  <c r="AE429"/>
  <c r="AG429"/>
  <c r="AD429"/>
  <c r="AF429"/>
  <c r="AH429"/>
  <c r="AC429"/>
  <c r="AB429"/>
  <c r="AA429"/>
  <c r="Z429"/>
  <c r="Y429"/>
  <c r="X429"/>
  <c r="W429"/>
  <c r="V429"/>
  <c r="AY427"/>
  <c r="BA427"/>
  <c r="AZ427"/>
  <c r="AW427"/>
  <c r="AX427"/>
  <c r="AV427"/>
  <c r="AT427"/>
  <c r="AS427"/>
  <c r="AU427"/>
  <c r="AO427"/>
  <c r="AQ427"/>
  <c r="AP427"/>
  <c r="AR427"/>
  <c r="AN427"/>
  <c r="AM427"/>
  <c r="AJ427"/>
  <c r="AL427"/>
  <c r="AI427"/>
  <c r="AK427"/>
  <c r="AE427"/>
  <c r="AG427"/>
  <c r="AD427"/>
  <c r="AF427"/>
  <c r="AH427"/>
  <c r="AC427"/>
  <c r="AB427"/>
  <c r="AA427"/>
  <c r="Z427"/>
  <c r="Y427"/>
  <c r="X427"/>
  <c r="W427"/>
  <c r="V427"/>
  <c r="AY425"/>
  <c r="BA425"/>
  <c r="AZ425"/>
  <c r="AW425"/>
  <c r="AX425"/>
  <c r="AT425"/>
  <c r="AV425"/>
  <c r="AS425"/>
  <c r="AU425"/>
  <c r="AO425"/>
  <c r="AQ425"/>
  <c r="AP425"/>
  <c r="AR425"/>
  <c r="AN425"/>
  <c r="AM425"/>
  <c r="AJ425"/>
  <c r="AL425"/>
  <c r="AI425"/>
  <c r="AK425"/>
  <c r="AE425"/>
  <c r="AG425"/>
  <c r="AD425"/>
  <c r="AF425"/>
  <c r="AH425"/>
  <c r="AC425"/>
  <c r="AB425"/>
  <c r="AA425"/>
  <c r="Z425"/>
  <c r="Y425"/>
  <c r="X425"/>
  <c r="W425"/>
  <c r="V425"/>
  <c r="AY423"/>
  <c r="BA423"/>
  <c r="AZ423"/>
  <c r="AW423"/>
  <c r="AX423"/>
  <c r="AV423"/>
  <c r="AT423"/>
  <c r="AS423"/>
  <c r="AU423"/>
  <c r="AO423"/>
  <c r="AQ423"/>
  <c r="AP423"/>
  <c r="AR423"/>
  <c r="AN423"/>
  <c r="AM423"/>
  <c r="AJ423"/>
  <c r="AL423"/>
  <c r="AI423"/>
  <c r="AK423"/>
  <c r="AE423"/>
  <c r="AG423"/>
  <c r="AD423"/>
  <c r="AF423"/>
  <c r="AH423"/>
  <c r="AC423"/>
  <c r="AB423"/>
  <c r="AA423"/>
  <c r="Z423"/>
  <c r="Y423"/>
  <c r="X423"/>
  <c r="W423"/>
  <c r="V423"/>
  <c r="AY421"/>
  <c r="BA421"/>
  <c r="AZ421"/>
  <c r="AW421"/>
  <c r="AX421"/>
  <c r="AT421"/>
  <c r="AV421"/>
  <c r="AS421"/>
  <c r="AU421"/>
  <c r="AO421"/>
  <c r="AQ421"/>
  <c r="AP421"/>
  <c r="AR421"/>
  <c r="AN421"/>
  <c r="AM421"/>
  <c r="AJ421"/>
  <c r="AL421"/>
  <c r="AI421"/>
  <c r="AK421"/>
  <c r="AE421"/>
  <c r="AG421"/>
  <c r="AD421"/>
  <c r="AF421"/>
  <c r="AH421"/>
  <c r="AC421"/>
  <c r="AB421"/>
  <c r="AA421"/>
  <c r="Z421"/>
  <c r="Y421"/>
  <c r="X421"/>
  <c r="W421"/>
  <c r="V421"/>
  <c r="AY419"/>
  <c r="BA419"/>
  <c r="AZ419"/>
  <c r="AW419"/>
  <c r="AX419"/>
  <c r="AV419"/>
  <c r="AT419"/>
  <c r="AS419"/>
  <c r="AU419"/>
  <c r="AO419"/>
  <c r="AQ419"/>
  <c r="AP419"/>
  <c r="AR419"/>
  <c r="AN419"/>
  <c r="AM419"/>
  <c r="AJ419"/>
  <c r="AL419"/>
  <c r="AI419"/>
  <c r="AK419"/>
  <c r="AE419"/>
  <c r="AG419"/>
  <c r="AD419"/>
  <c r="AF419"/>
  <c r="AH419"/>
  <c r="AC419"/>
  <c r="AB419"/>
  <c r="AA419"/>
  <c r="Z419"/>
  <c r="Y419"/>
  <c r="X419"/>
  <c r="W419"/>
  <c r="V419"/>
  <c r="AY417"/>
  <c r="BA417"/>
  <c r="AZ417"/>
  <c r="AW417"/>
  <c r="AX417"/>
  <c r="AT417"/>
  <c r="AV417"/>
  <c r="AS417"/>
  <c r="AU417"/>
  <c r="AO417"/>
  <c r="AQ417"/>
  <c r="AP417"/>
  <c r="AR417"/>
  <c r="AN417"/>
  <c r="AM417"/>
  <c r="AJ417"/>
  <c r="AL417"/>
  <c r="AI417"/>
  <c r="AK417"/>
  <c r="AE417"/>
  <c r="AG417"/>
  <c r="AD417"/>
  <c r="AF417"/>
  <c r="AH417"/>
  <c r="AC417"/>
  <c r="AB417"/>
  <c r="AA417"/>
  <c r="Z417"/>
  <c r="Y417"/>
  <c r="X417"/>
  <c r="W417"/>
  <c r="V417"/>
  <c r="AY415"/>
  <c r="BA415"/>
  <c r="AZ415"/>
  <c r="AW415"/>
  <c r="AX415"/>
  <c r="AV415"/>
  <c r="AT415"/>
  <c r="AS415"/>
  <c r="AU415"/>
  <c r="AO415"/>
  <c r="AQ415"/>
  <c r="AP415"/>
  <c r="AR415"/>
  <c r="AN415"/>
  <c r="AM415"/>
  <c r="AJ415"/>
  <c r="AL415"/>
  <c r="AI415"/>
  <c r="AK415"/>
  <c r="AE415"/>
  <c r="AG415"/>
  <c r="AD415"/>
  <c r="AF415"/>
  <c r="AH415"/>
  <c r="AC415"/>
  <c r="AB415"/>
  <c r="AA415"/>
  <c r="Z415"/>
  <c r="Y415"/>
  <c r="X415"/>
  <c r="W415"/>
  <c r="V415"/>
  <c r="AY413"/>
  <c r="BA413"/>
  <c r="AZ413"/>
  <c r="AW413"/>
  <c r="AX413"/>
  <c r="AT413"/>
  <c r="AV413"/>
  <c r="AS413"/>
  <c r="AU413"/>
  <c r="AO413"/>
  <c r="AQ413"/>
  <c r="AP413"/>
  <c r="AR413"/>
  <c r="AN413"/>
  <c r="AM413"/>
  <c r="AJ413"/>
  <c r="AL413"/>
  <c r="AI413"/>
  <c r="AK413"/>
  <c r="AE413"/>
  <c r="AD413"/>
  <c r="AG413"/>
  <c r="AF413"/>
  <c r="AH413"/>
  <c r="AC413"/>
  <c r="AB413"/>
  <c r="AA413"/>
  <c r="Z413"/>
  <c r="Y413"/>
  <c r="X413"/>
  <c r="W413"/>
  <c r="V413"/>
  <c r="AY411"/>
  <c r="BA411"/>
  <c r="AZ411"/>
  <c r="AW411"/>
  <c r="AX411"/>
  <c r="AV411"/>
  <c r="AT411"/>
  <c r="AS411"/>
  <c r="AU411"/>
  <c r="AO411"/>
  <c r="AQ411"/>
  <c r="AP411"/>
  <c r="AR411"/>
  <c r="AN411"/>
  <c r="AM411"/>
  <c r="AJ411"/>
  <c r="AL411"/>
  <c r="AI411"/>
  <c r="AK411"/>
  <c r="AE411"/>
  <c r="AG411"/>
  <c r="AF411"/>
  <c r="AD411"/>
  <c r="AH411"/>
  <c r="AC411"/>
  <c r="AB411"/>
  <c r="AA411"/>
  <c r="Z411"/>
  <c r="Y411"/>
  <c r="X411"/>
  <c r="W411"/>
  <c r="V411"/>
  <c r="AY409"/>
  <c r="BA409"/>
  <c r="AZ409"/>
  <c r="AW409"/>
  <c r="AX409"/>
  <c r="AT409"/>
  <c r="AV409"/>
  <c r="AS409"/>
  <c r="AU409"/>
  <c r="AO409"/>
  <c r="AQ409"/>
  <c r="AP409"/>
  <c r="AR409"/>
  <c r="AN409"/>
  <c r="AM409"/>
  <c r="AJ409"/>
  <c r="AL409"/>
  <c r="AI409"/>
  <c r="AK409"/>
  <c r="AE409"/>
  <c r="AG409"/>
  <c r="AD409"/>
  <c r="AH409"/>
  <c r="AF409"/>
  <c r="AC409"/>
  <c r="AB409"/>
  <c r="AA409"/>
  <c r="Z409"/>
  <c r="Y409"/>
  <c r="X409"/>
  <c r="W409"/>
  <c r="V409"/>
  <c r="AY407"/>
  <c r="BA407"/>
  <c r="AZ407"/>
  <c r="AW407"/>
  <c r="AX407"/>
  <c r="AV407"/>
  <c r="AT407"/>
  <c r="AS407"/>
  <c r="AU407"/>
  <c r="AO407"/>
  <c r="AQ407"/>
  <c r="AP407"/>
  <c r="AR407"/>
  <c r="AN407"/>
  <c r="AM407"/>
  <c r="AJ407"/>
  <c r="AL407"/>
  <c r="AI407"/>
  <c r="AK407"/>
  <c r="AE407"/>
  <c r="AG407"/>
  <c r="AF407"/>
  <c r="AD407"/>
  <c r="AH407"/>
  <c r="AC407"/>
  <c r="AB407"/>
  <c r="AA407"/>
  <c r="Z407"/>
  <c r="Y407"/>
  <c r="X407"/>
  <c r="W407"/>
  <c r="V407"/>
  <c r="AY405"/>
  <c r="BA405"/>
  <c r="AZ405"/>
  <c r="AW405"/>
  <c r="AX405"/>
  <c r="AT405"/>
  <c r="AV405"/>
  <c r="AS405"/>
  <c r="AU405"/>
  <c r="AO405"/>
  <c r="AQ405"/>
  <c r="AP405"/>
  <c r="AR405"/>
  <c r="AN405"/>
  <c r="AM405"/>
  <c r="AJ405"/>
  <c r="AL405"/>
  <c r="AI405"/>
  <c r="AK405"/>
  <c r="AE405"/>
  <c r="AG405"/>
  <c r="AD405"/>
  <c r="AH405"/>
  <c r="AF405"/>
  <c r="AC405"/>
  <c r="AB405"/>
  <c r="AA405"/>
  <c r="Z405"/>
  <c r="Y405"/>
  <c r="X405"/>
  <c r="W405"/>
  <c r="V405"/>
  <c r="AY403"/>
  <c r="BA403"/>
  <c r="AZ403"/>
  <c r="AW403"/>
  <c r="AX403"/>
  <c r="AV403"/>
  <c r="AT403"/>
  <c r="AS403"/>
  <c r="AU403"/>
  <c r="AO403"/>
  <c r="AQ403"/>
  <c r="AP403"/>
  <c r="AR403"/>
  <c r="AN403"/>
  <c r="AM403"/>
  <c r="AJ403"/>
  <c r="AL403"/>
  <c r="AI403"/>
  <c r="AK403"/>
  <c r="AE403"/>
  <c r="AG403"/>
  <c r="AF403"/>
  <c r="AD403"/>
  <c r="AH403"/>
  <c r="AC403"/>
  <c r="AB403"/>
  <c r="AA403"/>
  <c r="Z403"/>
  <c r="Y403"/>
  <c r="X403"/>
  <c r="W403"/>
  <c r="V403"/>
  <c r="AX401"/>
  <c r="AZ401"/>
  <c r="AY401"/>
  <c r="BA401"/>
  <c r="AW401"/>
  <c r="AT401"/>
  <c r="AV401"/>
  <c r="AS401"/>
  <c r="AU401"/>
  <c r="AO401"/>
  <c r="AQ401"/>
  <c r="AP401"/>
  <c r="AR401"/>
  <c r="AN401"/>
  <c r="AM401"/>
  <c r="AJ401"/>
  <c r="AL401"/>
  <c r="AI401"/>
  <c r="AK401"/>
  <c r="AE401"/>
  <c r="AG401"/>
  <c r="AD401"/>
  <c r="AH401"/>
  <c r="AF401"/>
  <c r="AC401"/>
  <c r="AB401"/>
  <c r="AA401"/>
  <c r="Z401"/>
  <c r="Y401"/>
  <c r="X401"/>
  <c r="W401"/>
  <c r="V401"/>
  <c r="AX399"/>
  <c r="AZ399"/>
  <c r="AY399"/>
  <c r="BA399"/>
  <c r="AW399"/>
  <c r="AV399"/>
  <c r="AT399"/>
  <c r="AS399"/>
  <c r="AU399"/>
  <c r="AO399"/>
  <c r="AQ399"/>
  <c r="AP399"/>
  <c r="AR399"/>
  <c r="AN399"/>
  <c r="AM399"/>
  <c r="AJ399"/>
  <c r="AL399"/>
  <c r="AI399"/>
  <c r="AK399"/>
  <c r="AE399"/>
  <c r="AG399"/>
  <c r="AF399"/>
  <c r="AD399"/>
  <c r="AH399"/>
  <c r="AC399"/>
  <c r="AB399"/>
  <c r="AA399"/>
  <c r="Z399"/>
  <c r="Y399"/>
  <c r="X399"/>
  <c r="W399"/>
  <c r="V399"/>
  <c r="AX397"/>
  <c r="AZ397"/>
  <c r="AY397"/>
  <c r="BA397"/>
  <c r="AW397"/>
  <c r="AT397"/>
  <c r="AV397"/>
  <c r="AS397"/>
  <c r="AU397"/>
  <c r="AO397"/>
  <c r="AQ397"/>
  <c r="AP397"/>
  <c r="AR397"/>
  <c r="AN397"/>
  <c r="AM397"/>
  <c r="AJ397"/>
  <c r="AL397"/>
  <c r="AI397"/>
  <c r="AK397"/>
  <c r="AE397"/>
  <c r="AG397"/>
  <c r="AD397"/>
  <c r="AH397"/>
  <c r="AF397"/>
  <c r="AC397"/>
  <c r="AB397"/>
  <c r="AA397"/>
  <c r="Z397"/>
  <c r="Y397"/>
  <c r="X397"/>
  <c r="W397"/>
  <c r="V397"/>
  <c r="AX395"/>
  <c r="AZ395"/>
  <c r="AY395"/>
  <c r="BA395"/>
  <c r="AW395"/>
  <c r="AV395"/>
  <c r="AT395"/>
  <c r="AS395"/>
  <c r="AU395"/>
  <c r="AO395"/>
  <c r="AQ395"/>
  <c r="AP395"/>
  <c r="AR395"/>
  <c r="AN395"/>
  <c r="AM395"/>
  <c r="AJ395"/>
  <c r="AL395"/>
  <c r="AI395"/>
  <c r="AK395"/>
  <c r="AE395"/>
  <c r="AG395"/>
  <c r="AF395"/>
  <c r="AD395"/>
  <c r="AH395"/>
  <c r="AC395"/>
  <c r="AB395"/>
  <c r="AA395"/>
  <c r="Z395"/>
  <c r="Y395"/>
  <c r="X395"/>
  <c r="W395"/>
  <c r="V395"/>
  <c r="AX393"/>
  <c r="AZ393"/>
  <c r="AY393"/>
  <c r="BA393"/>
  <c r="AW393"/>
  <c r="AT393"/>
  <c r="AV393"/>
  <c r="AS393"/>
  <c r="AU393"/>
  <c r="AO393"/>
  <c r="AQ393"/>
  <c r="AP393"/>
  <c r="AR393"/>
  <c r="AN393"/>
  <c r="AM393"/>
  <c r="AJ393"/>
  <c r="AL393"/>
  <c r="AI393"/>
  <c r="AK393"/>
  <c r="AE393"/>
  <c r="AG393"/>
  <c r="AD393"/>
  <c r="AH393"/>
  <c r="AF393"/>
  <c r="AC393"/>
  <c r="AB393"/>
  <c r="AA393"/>
  <c r="Z393"/>
  <c r="Y393"/>
  <c r="X393"/>
  <c r="W393"/>
  <c r="V393"/>
  <c r="AX391"/>
  <c r="AZ391"/>
  <c r="AY391"/>
  <c r="BA391"/>
  <c r="AW391"/>
  <c r="AV391"/>
  <c r="AT391"/>
  <c r="AS391"/>
  <c r="AU391"/>
  <c r="AO391"/>
  <c r="AQ391"/>
  <c r="AP391"/>
  <c r="AR391"/>
  <c r="AN391"/>
  <c r="AM391"/>
  <c r="AJ391"/>
  <c r="AL391"/>
  <c r="AI391"/>
  <c r="AK391"/>
  <c r="AE391"/>
  <c r="AG391"/>
  <c r="AF391"/>
  <c r="AD391"/>
  <c r="AH391"/>
  <c r="AC391"/>
  <c r="AB391"/>
  <c r="AA391"/>
  <c r="Z391"/>
  <c r="Y391"/>
  <c r="X391"/>
  <c r="W391"/>
  <c r="V391"/>
  <c r="AX389"/>
  <c r="AZ389"/>
  <c r="AY389"/>
  <c r="BA389"/>
  <c r="AW389"/>
  <c r="AT389"/>
  <c r="AV389"/>
  <c r="AS389"/>
  <c r="AU389"/>
  <c r="AO389"/>
  <c r="AQ389"/>
  <c r="AP389"/>
  <c r="AR389"/>
  <c r="AN389"/>
  <c r="AM389"/>
  <c r="AJ389"/>
  <c r="AL389"/>
  <c r="AI389"/>
  <c r="AK389"/>
  <c r="AE389"/>
  <c r="AG389"/>
  <c r="AD389"/>
  <c r="AH389"/>
  <c r="AF389"/>
  <c r="AC389"/>
  <c r="AB389"/>
  <c r="AA389"/>
  <c r="Z389"/>
  <c r="Y389"/>
  <c r="X389"/>
  <c r="W389"/>
  <c r="V389"/>
  <c r="AX387"/>
  <c r="AZ387"/>
  <c r="AY387"/>
  <c r="BA387"/>
  <c r="AW387"/>
  <c r="AV387"/>
  <c r="AT387"/>
  <c r="AS387"/>
  <c r="AU387"/>
  <c r="AO387"/>
  <c r="AQ387"/>
  <c r="AP387"/>
  <c r="AR387"/>
  <c r="AN387"/>
  <c r="AM387"/>
  <c r="AJ387"/>
  <c r="AL387"/>
  <c r="AI387"/>
  <c r="AK387"/>
  <c r="AE387"/>
  <c r="AG387"/>
  <c r="AF387"/>
  <c r="AD387"/>
  <c r="AH387"/>
  <c r="AC387"/>
  <c r="AB387"/>
  <c r="AA387"/>
  <c r="Z387"/>
  <c r="Y387"/>
  <c r="X387"/>
  <c r="W387"/>
  <c r="V387"/>
  <c r="AX385"/>
  <c r="AZ385"/>
  <c r="AY385"/>
  <c r="BA385"/>
  <c r="AW385"/>
  <c r="AT385"/>
  <c r="AV385"/>
  <c r="AS385"/>
  <c r="AU385"/>
  <c r="AO385"/>
  <c r="AQ385"/>
  <c r="AP385"/>
  <c r="AR385"/>
  <c r="AN385"/>
  <c r="AM385"/>
  <c r="AJ385"/>
  <c r="AL385"/>
  <c r="AI385"/>
  <c r="AK385"/>
  <c r="AE385"/>
  <c r="AG385"/>
  <c r="AD385"/>
  <c r="AH385"/>
  <c r="AF385"/>
  <c r="AC385"/>
  <c r="AB385"/>
  <c r="AA385"/>
  <c r="Z385"/>
  <c r="Y385"/>
  <c r="X385"/>
  <c r="W385"/>
  <c r="V385"/>
  <c r="AX383"/>
  <c r="AZ383"/>
  <c r="AY383"/>
  <c r="BA383"/>
  <c r="AW383"/>
  <c r="AV383"/>
  <c r="AT383"/>
  <c r="AS383"/>
  <c r="AU383"/>
  <c r="AO383"/>
  <c r="AQ383"/>
  <c r="AP383"/>
  <c r="AR383"/>
  <c r="AN383"/>
  <c r="AM383"/>
  <c r="AJ383"/>
  <c r="AL383"/>
  <c r="AI383"/>
  <c r="AK383"/>
  <c r="AE383"/>
  <c r="AG383"/>
  <c r="AF383"/>
  <c r="AD383"/>
  <c r="AH383"/>
  <c r="AC383"/>
  <c r="AB383"/>
  <c r="AA383"/>
  <c r="Z383"/>
  <c r="Y383"/>
  <c r="X383"/>
  <c r="W383"/>
  <c r="V383"/>
  <c r="AX381"/>
  <c r="AZ381"/>
  <c r="AY381"/>
  <c r="BA381"/>
  <c r="AW381"/>
  <c r="AT381"/>
  <c r="AV381"/>
  <c r="AS381"/>
  <c r="AU381"/>
  <c r="AO381"/>
  <c r="AQ381"/>
  <c r="AP381"/>
  <c r="AR381"/>
  <c r="AN381"/>
  <c r="AM381"/>
  <c r="AJ381"/>
  <c r="AL381"/>
  <c r="AI381"/>
  <c r="AK381"/>
  <c r="AE381"/>
  <c r="AG381"/>
  <c r="AD381"/>
  <c r="AH381"/>
  <c r="AF381"/>
  <c r="AC381"/>
  <c r="AB381"/>
  <c r="AA381"/>
  <c r="Z381"/>
  <c r="Y381"/>
  <c r="X381"/>
  <c r="W381"/>
  <c r="V381"/>
  <c r="AX379"/>
  <c r="AZ379"/>
  <c r="AY379"/>
  <c r="BA379"/>
  <c r="AW379"/>
  <c r="AV379"/>
  <c r="AT379"/>
  <c r="AS379"/>
  <c r="AU379"/>
  <c r="AO379"/>
  <c r="AQ379"/>
  <c r="AP379"/>
  <c r="AR379"/>
  <c r="AN379"/>
  <c r="AM379"/>
  <c r="AJ379"/>
  <c r="AL379"/>
  <c r="AI379"/>
  <c r="AK379"/>
  <c r="AE379"/>
  <c r="AG379"/>
  <c r="AF379"/>
  <c r="AD379"/>
  <c r="AH379"/>
  <c r="AC379"/>
  <c r="AB379"/>
  <c r="AA379"/>
  <c r="Z379"/>
  <c r="Y379"/>
  <c r="X379"/>
  <c r="W379"/>
  <c r="V379"/>
  <c r="AX377"/>
  <c r="AZ377"/>
  <c r="AY377"/>
  <c r="BA377"/>
  <c r="AW377"/>
  <c r="AT377"/>
  <c r="AV377"/>
  <c r="AS377"/>
  <c r="AU377"/>
  <c r="AO377"/>
  <c r="AQ377"/>
  <c r="AP377"/>
  <c r="AR377"/>
  <c r="AN377"/>
  <c r="AM377"/>
  <c r="AJ377"/>
  <c r="AL377"/>
  <c r="AI377"/>
  <c r="AK377"/>
  <c r="AE377"/>
  <c r="AG377"/>
  <c r="AD377"/>
  <c r="AH377"/>
  <c r="AF377"/>
  <c r="AC377"/>
  <c r="AB377"/>
  <c r="AA377"/>
  <c r="Z377"/>
  <c r="Y377"/>
  <c r="X377"/>
  <c r="W377"/>
  <c r="V377"/>
  <c r="AX375"/>
  <c r="AZ375"/>
  <c r="AY375"/>
  <c r="BA375"/>
  <c r="AW375"/>
  <c r="AV375"/>
  <c r="AT375"/>
  <c r="AS375"/>
  <c r="AU375"/>
  <c r="AO375"/>
  <c r="AQ375"/>
  <c r="AP375"/>
  <c r="AR375"/>
  <c r="AN375"/>
  <c r="AM375"/>
  <c r="AJ375"/>
  <c r="AL375"/>
  <c r="AI375"/>
  <c r="AK375"/>
  <c r="AE375"/>
  <c r="AG375"/>
  <c r="AF375"/>
  <c r="AD375"/>
  <c r="AH375"/>
  <c r="AC375"/>
  <c r="AB375"/>
  <c r="AA375"/>
  <c r="Z375"/>
  <c r="Y375"/>
  <c r="X375"/>
  <c r="W375"/>
  <c r="V375"/>
  <c r="AX373"/>
  <c r="AZ373"/>
  <c r="AY373"/>
  <c r="BA373"/>
  <c r="AW373"/>
  <c r="AT373"/>
  <c r="AV373"/>
  <c r="AS373"/>
  <c r="AU373"/>
  <c r="AO373"/>
  <c r="AQ373"/>
  <c r="AP373"/>
  <c r="AR373"/>
  <c r="AN373"/>
  <c r="AM373"/>
  <c r="AJ373"/>
  <c r="AL373"/>
  <c r="AI373"/>
  <c r="AK373"/>
  <c r="AE373"/>
  <c r="AG373"/>
  <c r="AD373"/>
  <c r="AH373"/>
  <c r="AF373"/>
  <c r="AC373"/>
  <c r="AB373"/>
  <c r="AA373"/>
  <c r="Z373"/>
  <c r="Y373"/>
  <c r="X373"/>
  <c r="W373"/>
  <c r="V373"/>
  <c r="AX371"/>
  <c r="AZ371"/>
  <c r="AY371"/>
  <c r="BA371"/>
  <c r="AW371"/>
  <c r="AV371"/>
  <c r="AT371"/>
  <c r="AS371"/>
  <c r="AU371"/>
  <c r="AO371"/>
  <c r="AQ371"/>
  <c r="AP371"/>
  <c r="AR371"/>
  <c r="AN371"/>
  <c r="AM371"/>
  <c r="AJ371"/>
  <c r="AL371"/>
  <c r="AI371"/>
  <c r="AK371"/>
  <c r="AE371"/>
  <c r="AG371"/>
  <c r="AF371"/>
  <c r="AD371"/>
  <c r="AH371"/>
  <c r="AC371"/>
  <c r="AB371"/>
  <c r="AA371"/>
  <c r="Z371"/>
  <c r="Y371"/>
  <c r="X371"/>
  <c r="W371"/>
  <c r="V371"/>
  <c r="AX369"/>
  <c r="AZ369"/>
  <c r="AY369"/>
  <c r="BA369"/>
  <c r="AW369"/>
  <c r="AT369"/>
  <c r="AV369"/>
  <c r="AS369"/>
  <c r="AU369"/>
  <c r="AO369"/>
  <c r="AQ369"/>
  <c r="AP369"/>
  <c r="AR369"/>
  <c r="AN369"/>
  <c r="AM369"/>
  <c r="AJ369"/>
  <c r="AL369"/>
  <c r="AI369"/>
  <c r="AK369"/>
  <c r="AE369"/>
  <c r="AG369"/>
  <c r="AD369"/>
  <c r="AH369"/>
  <c r="AF369"/>
  <c r="AC369"/>
  <c r="AB369"/>
  <c r="AA369"/>
  <c r="Z369"/>
  <c r="Y369"/>
  <c r="X369"/>
  <c r="W369"/>
  <c r="V369"/>
  <c r="AX367"/>
  <c r="AZ367"/>
  <c r="AY367"/>
  <c r="BA367"/>
  <c r="AW367"/>
  <c r="AV367"/>
  <c r="AT367"/>
  <c r="AS367"/>
  <c r="AU367"/>
  <c r="AO367"/>
  <c r="AQ367"/>
  <c r="AP367"/>
  <c r="AR367"/>
  <c r="AN367"/>
  <c r="AM367"/>
  <c r="AJ367"/>
  <c r="AL367"/>
  <c r="AI367"/>
  <c r="AK367"/>
  <c r="AE367"/>
  <c r="AG367"/>
  <c r="AF367"/>
  <c r="AD367"/>
  <c r="AH367"/>
  <c r="AC367"/>
  <c r="AB367"/>
  <c r="AA367"/>
  <c r="Z367"/>
  <c r="Y367"/>
  <c r="X367"/>
  <c r="W367"/>
  <c r="V367"/>
  <c r="AX365"/>
  <c r="AZ365"/>
  <c r="AY365"/>
  <c r="BA365"/>
  <c r="AW365"/>
  <c r="AT365"/>
  <c r="AV365"/>
  <c r="AS365"/>
  <c r="AU365"/>
  <c r="AO365"/>
  <c r="AQ365"/>
  <c r="AP365"/>
  <c r="AR365"/>
  <c r="AN365"/>
  <c r="AM365"/>
  <c r="AJ365"/>
  <c r="AL365"/>
  <c r="AI365"/>
  <c r="AK365"/>
  <c r="AE365"/>
  <c r="AG365"/>
  <c r="AD365"/>
  <c r="AH365"/>
  <c r="AF365"/>
  <c r="AC365"/>
  <c r="AB365"/>
  <c r="AA365"/>
  <c r="Z365"/>
  <c r="Y365"/>
  <c r="X365"/>
  <c r="W365"/>
  <c r="V365"/>
  <c r="AX363"/>
  <c r="AZ363"/>
  <c r="AY363"/>
  <c r="BA363"/>
  <c r="AW363"/>
  <c r="AV363"/>
  <c r="AT363"/>
  <c r="AS363"/>
  <c r="AU363"/>
  <c r="AO363"/>
  <c r="AQ363"/>
  <c r="AP363"/>
  <c r="AR363"/>
  <c r="AN363"/>
  <c r="AM363"/>
  <c r="AJ363"/>
  <c r="AL363"/>
  <c r="AI363"/>
  <c r="AK363"/>
  <c r="AE363"/>
  <c r="AG363"/>
  <c r="AF363"/>
  <c r="AD363"/>
  <c r="AH363"/>
  <c r="AC363"/>
  <c r="AB363"/>
  <c r="AA363"/>
  <c r="Z363"/>
  <c r="Y363"/>
  <c r="X363"/>
  <c r="W363"/>
  <c r="V363"/>
  <c r="AX361"/>
  <c r="AZ361"/>
  <c r="AY361"/>
  <c r="BA361"/>
  <c r="AW361"/>
  <c r="AT361"/>
  <c r="AV361"/>
  <c r="AS361"/>
  <c r="AU361"/>
  <c r="AO361"/>
  <c r="AQ361"/>
  <c r="AP361"/>
  <c r="AR361"/>
  <c r="AN361"/>
  <c r="AM361"/>
  <c r="AJ361"/>
  <c r="AL361"/>
  <c r="AI361"/>
  <c r="AK361"/>
  <c r="AE361"/>
  <c r="AG361"/>
  <c r="AD361"/>
  <c r="AH361"/>
  <c r="AF361"/>
  <c r="AC361"/>
  <c r="AB361"/>
  <c r="AA361"/>
  <c r="Z361"/>
  <c r="Y361"/>
  <c r="X361"/>
  <c r="W361"/>
  <c r="V361"/>
  <c r="AX359"/>
  <c r="AZ359"/>
  <c r="AY359"/>
  <c r="BA359"/>
  <c r="AW359"/>
  <c r="AV359"/>
  <c r="AT359"/>
  <c r="AS359"/>
  <c r="AU359"/>
  <c r="AO359"/>
  <c r="AQ359"/>
  <c r="AP359"/>
  <c r="AR359"/>
  <c r="AN359"/>
  <c r="AM359"/>
  <c r="AJ359"/>
  <c r="AL359"/>
  <c r="AI359"/>
  <c r="AK359"/>
  <c r="AE359"/>
  <c r="AG359"/>
  <c r="AF359"/>
  <c r="AD359"/>
  <c r="AH359"/>
  <c r="AC359"/>
  <c r="AB359"/>
  <c r="AA359"/>
  <c r="Z359"/>
  <c r="Y359"/>
  <c r="X359"/>
  <c r="W359"/>
  <c r="V359"/>
  <c r="AX357"/>
  <c r="AZ357"/>
  <c r="AY357"/>
  <c r="BA357"/>
  <c r="AW357"/>
  <c r="AT357"/>
  <c r="AV357"/>
  <c r="AS357"/>
  <c r="AU357"/>
  <c r="AO357"/>
  <c r="AQ357"/>
  <c r="AP357"/>
  <c r="AR357"/>
  <c r="AN357"/>
  <c r="AM357"/>
  <c r="AJ357"/>
  <c r="AL357"/>
  <c r="AI357"/>
  <c r="AK357"/>
  <c r="AE357"/>
  <c r="AG357"/>
  <c r="AD357"/>
  <c r="AH357"/>
  <c r="AF357"/>
  <c r="AC357"/>
  <c r="AB357"/>
  <c r="AA357"/>
  <c r="Z357"/>
  <c r="Y357"/>
  <c r="X357"/>
  <c r="W357"/>
  <c r="V357"/>
  <c r="AX355"/>
  <c r="AZ355"/>
  <c r="AY355"/>
  <c r="BA355"/>
  <c r="AW355"/>
  <c r="AV355"/>
  <c r="AT355"/>
  <c r="AS355"/>
  <c r="AU355"/>
  <c r="AO355"/>
  <c r="AQ355"/>
  <c r="AP355"/>
  <c r="AR355"/>
  <c r="AN355"/>
  <c r="AM355"/>
  <c r="AJ355"/>
  <c r="AL355"/>
  <c r="AI355"/>
  <c r="AK355"/>
  <c r="AE355"/>
  <c r="AG355"/>
  <c r="AF355"/>
  <c r="AD355"/>
  <c r="AH355"/>
  <c r="AC355"/>
  <c r="AB355"/>
  <c r="AA355"/>
  <c r="Z355"/>
  <c r="Y355"/>
  <c r="X355"/>
  <c r="W355"/>
  <c r="V355"/>
  <c r="AX353"/>
  <c r="AZ353"/>
  <c r="AY353"/>
  <c r="BA353"/>
  <c r="AW353"/>
  <c r="AT353"/>
  <c r="AV353"/>
  <c r="AS353"/>
  <c r="AU353"/>
  <c r="AO353"/>
  <c r="AQ353"/>
  <c r="AP353"/>
  <c r="AR353"/>
  <c r="AN353"/>
  <c r="AM353"/>
  <c r="AJ353"/>
  <c r="AL353"/>
  <c r="AI353"/>
  <c r="AK353"/>
  <c r="AE353"/>
  <c r="AG353"/>
  <c r="AD353"/>
  <c r="AH353"/>
  <c r="AF353"/>
  <c r="AC353"/>
  <c r="AB353"/>
  <c r="AA353"/>
  <c r="Z353"/>
  <c r="Y353"/>
  <c r="X353"/>
  <c r="W353"/>
  <c r="V353"/>
  <c r="AX351"/>
  <c r="AZ351"/>
  <c r="AY351"/>
  <c r="BA351"/>
  <c r="AW351"/>
  <c r="AV351"/>
  <c r="AT351"/>
  <c r="AS351"/>
  <c r="AU351"/>
  <c r="AO351"/>
  <c r="AQ351"/>
  <c r="AP351"/>
  <c r="AR351"/>
  <c r="AN351"/>
  <c r="AM351"/>
  <c r="AJ351"/>
  <c r="AL351"/>
  <c r="AI351"/>
  <c r="AK351"/>
  <c r="AE351"/>
  <c r="AG351"/>
  <c r="AF351"/>
  <c r="AD351"/>
  <c r="AH351"/>
  <c r="AC351"/>
  <c r="AB351"/>
  <c r="AA351"/>
  <c r="Z351"/>
  <c r="Y351"/>
  <c r="X351"/>
  <c r="W351"/>
  <c r="V351"/>
  <c r="AX349"/>
  <c r="AZ349"/>
  <c r="AY349"/>
  <c r="BA349"/>
  <c r="AW349"/>
  <c r="AT349"/>
  <c r="AV349"/>
  <c r="AS349"/>
  <c r="AU349"/>
  <c r="AO349"/>
  <c r="AQ349"/>
  <c r="AP349"/>
  <c r="AR349"/>
  <c r="AN349"/>
  <c r="AM349"/>
  <c r="AJ349"/>
  <c r="AL349"/>
  <c r="AI349"/>
  <c r="AK349"/>
  <c r="AE349"/>
  <c r="AG349"/>
  <c r="AD349"/>
  <c r="AH349"/>
  <c r="AF349"/>
  <c r="AC349"/>
  <c r="AB349"/>
  <c r="AA349"/>
  <c r="Z349"/>
  <c r="Y349"/>
  <c r="X349"/>
  <c r="W349"/>
  <c r="V349"/>
  <c r="AX347"/>
  <c r="AZ347"/>
  <c r="AY347"/>
  <c r="BA347"/>
  <c r="AW347"/>
  <c r="AV347"/>
  <c r="AT347"/>
  <c r="AS347"/>
  <c r="AU347"/>
  <c r="AO347"/>
  <c r="AQ347"/>
  <c r="AP347"/>
  <c r="AR347"/>
  <c r="AN347"/>
  <c r="AM347"/>
  <c r="AJ347"/>
  <c r="AL347"/>
  <c r="AI347"/>
  <c r="AK347"/>
  <c r="AE347"/>
  <c r="AG347"/>
  <c r="AF347"/>
  <c r="AD347"/>
  <c r="AH347"/>
  <c r="AC347"/>
  <c r="AB347"/>
  <c r="AA347"/>
  <c r="Z347"/>
  <c r="Y347"/>
  <c r="X347"/>
  <c r="W347"/>
  <c r="V347"/>
  <c r="AX345"/>
  <c r="AZ345"/>
  <c r="AY345"/>
  <c r="BA345"/>
  <c r="AW345"/>
  <c r="AT345"/>
  <c r="AV345"/>
  <c r="AS345"/>
  <c r="AU345"/>
  <c r="AO345"/>
  <c r="AQ345"/>
  <c r="AP345"/>
  <c r="AR345"/>
  <c r="AN345"/>
  <c r="AM345"/>
  <c r="AJ345"/>
  <c r="AL345"/>
  <c r="AI345"/>
  <c r="AK345"/>
  <c r="AE345"/>
  <c r="AG345"/>
  <c r="AD345"/>
  <c r="AH345"/>
  <c r="AF345"/>
  <c r="AC345"/>
  <c r="AB345"/>
  <c r="AA345"/>
  <c r="Z345"/>
  <c r="Y345"/>
  <c r="X345"/>
  <c r="W345"/>
  <c r="V345"/>
  <c r="AX343"/>
  <c r="AZ343"/>
  <c r="AY343"/>
  <c r="BA343"/>
  <c r="AW343"/>
  <c r="AV343"/>
  <c r="AT343"/>
  <c r="AS343"/>
  <c r="AU343"/>
  <c r="AO343"/>
  <c r="AQ343"/>
  <c r="AP343"/>
  <c r="AR343"/>
  <c r="AN343"/>
  <c r="AM343"/>
  <c r="AJ343"/>
  <c r="AL343"/>
  <c r="AI343"/>
  <c r="AK343"/>
  <c r="AE343"/>
  <c r="AG343"/>
  <c r="AF343"/>
  <c r="AD343"/>
  <c r="AH343"/>
  <c r="AC343"/>
  <c r="AB343"/>
  <c r="AA343"/>
  <c r="Z343"/>
  <c r="Y343"/>
  <c r="X343"/>
  <c r="W343"/>
  <c r="V343"/>
  <c r="AX341"/>
  <c r="AZ341"/>
  <c r="AY341"/>
  <c r="BA341"/>
  <c r="AW341"/>
  <c r="AT341"/>
  <c r="AV341"/>
  <c r="AS341"/>
  <c r="AU341"/>
  <c r="AO341"/>
  <c r="AQ341"/>
  <c r="AP341"/>
  <c r="AR341"/>
  <c r="AN341"/>
  <c r="AM341"/>
  <c r="AJ341"/>
  <c r="AL341"/>
  <c r="AI341"/>
  <c r="AK341"/>
  <c r="AE341"/>
  <c r="AG341"/>
  <c r="AD341"/>
  <c r="AH341"/>
  <c r="AF341"/>
  <c r="AC341"/>
  <c r="AB341"/>
  <c r="AA341"/>
  <c r="Z341"/>
  <c r="Y341"/>
  <c r="X341"/>
  <c r="W341"/>
  <c r="V341"/>
  <c r="AX339"/>
  <c r="AZ339"/>
  <c r="AY339"/>
  <c r="BA339"/>
  <c r="AW339"/>
  <c r="AV339"/>
  <c r="AT339"/>
  <c r="AS339"/>
  <c r="AU339"/>
  <c r="AO339"/>
  <c r="AQ339"/>
  <c r="AP339"/>
  <c r="AR339"/>
  <c r="AN339"/>
  <c r="AM339"/>
  <c r="AJ339"/>
  <c r="AL339"/>
  <c r="AI339"/>
  <c r="AK339"/>
  <c r="AE339"/>
  <c r="AG339"/>
  <c r="AF339"/>
  <c r="AD339"/>
  <c r="AH339"/>
  <c r="AC339"/>
  <c r="AB339"/>
  <c r="AA339"/>
  <c r="Z339"/>
  <c r="Y339"/>
  <c r="X339"/>
  <c r="W339"/>
  <c r="V339"/>
  <c r="AX337"/>
  <c r="AZ337"/>
  <c r="AY337"/>
  <c r="BA337"/>
  <c r="AW337"/>
  <c r="AT337"/>
  <c r="AV337"/>
  <c r="AS337"/>
  <c r="AU337"/>
  <c r="AO337"/>
  <c r="AQ337"/>
  <c r="AP337"/>
  <c r="AR337"/>
  <c r="AN337"/>
  <c r="AM337"/>
  <c r="AJ337"/>
  <c r="AL337"/>
  <c r="AI337"/>
  <c r="AK337"/>
  <c r="AE337"/>
  <c r="AG337"/>
  <c r="AD337"/>
  <c r="AH337"/>
  <c r="AF337"/>
  <c r="AC337"/>
  <c r="AB337"/>
  <c r="AA337"/>
  <c r="Z337"/>
  <c r="Y337"/>
  <c r="X337"/>
  <c r="W337"/>
  <c r="V337"/>
  <c r="AX335"/>
  <c r="AZ335"/>
  <c r="AY335"/>
  <c r="BA335"/>
  <c r="AW335"/>
  <c r="AV335"/>
  <c r="AT335"/>
  <c r="AS335"/>
  <c r="AU335"/>
  <c r="AO335"/>
  <c r="AQ335"/>
  <c r="AP335"/>
  <c r="AR335"/>
  <c r="AN335"/>
  <c r="AM335"/>
  <c r="AJ335"/>
  <c r="AL335"/>
  <c r="AI335"/>
  <c r="AK335"/>
  <c r="AE335"/>
  <c r="AG335"/>
  <c r="AF335"/>
  <c r="AD335"/>
  <c r="AH335"/>
  <c r="AC335"/>
  <c r="AB335"/>
  <c r="AA335"/>
  <c r="Z335"/>
  <c r="Y335"/>
  <c r="X335"/>
  <c r="W335"/>
  <c r="V335"/>
  <c r="AX333"/>
  <c r="AZ333"/>
  <c r="AY333"/>
  <c r="BA333"/>
  <c r="AW333"/>
  <c r="AT333"/>
  <c r="AV333"/>
  <c r="AS333"/>
  <c r="AU333"/>
  <c r="AO333"/>
  <c r="AQ333"/>
  <c r="AP333"/>
  <c r="AR333"/>
  <c r="AN333"/>
  <c r="AM333"/>
  <c r="AJ333"/>
  <c r="AL333"/>
  <c r="AI333"/>
  <c r="AK333"/>
  <c r="AE333"/>
  <c r="AG333"/>
  <c r="AD333"/>
  <c r="AH333"/>
  <c r="AF333"/>
  <c r="AC333"/>
  <c r="AB333"/>
  <c r="AA333"/>
  <c r="Z333"/>
  <c r="Y333"/>
  <c r="X333"/>
  <c r="W333"/>
  <c r="V333"/>
  <c r="AX331"/>
  <c r="AZ331"/>
  <c r="AY331"/>
  <c r="BA331"/>
  <c r="AW331"/>
  <c r="AV331"/>
  <c r="AT331"/>
  <c r="AS331"/>
  <c r="AU331"/>
  <c r="AO331"/>
  <c r="AQ331"/>
  <c r="AP331"/>
  <c r="AR331"/>
  <c r="AN331"/>
  <c r="AM331"/>
  <c r="AJ331"/>
  <c r="AL331"/>
  <c r="AI331"/>
  <c r="AK331"/>
  <c r="AE331"/>
  <c r="AG331"/>
  <c r="AF331"/>
  <c r="AD331"/>
  <c r="AH331"/>
  <c r="AC331"/>
  <c r="AB331"/>
  <c r="AA331"/>
  <c r="Z331"/>
  <c r="Y331"/>
  <c r="X331"/>
  <c r="W331"/>
  <c r="V331"/>
  <c r="AX329"/>
  <c r="AZ329"/>
  <c r="AY329"/>
  <c r="BA329"/>
  <c r="AW329"/>
  <c r="AT329"/>
  <c r="AV329"/>
  <c r="AS329"/>
  <c r="AU329"/>
  <c r="AO329"/>
  <c r="AQ329"/>
  <c r="AP329"/>
  <c r="AR329"/>
  <c r="AN329"/>
  <c r="AM329"/>
  <c r="AJ329"/>
  <c r="AL329"/>
  <c r="AI329"/>
  <c r="AK329"/>
  <c r="AE329"/>
  <c r="AG329"/>
  <c r="AD329"/>
  <c r="AH329"/>
  <c r="AF329"/>
  <c r="AC329"/>
  <c r="AB329"/>
  <c r="AA329"/>
  <c r="Z329"/>
  <c r="Y329"/>
  <c r="X329"/>
  <c r="W329"/>
  <c r="V329"/>
  <c r="AX327"/>
  <c r="AZ327"/>
  <c r="AY327"/>
  <c r="BA327"/>
  <c r="AW327"/>
  <c r="AV327"/>
  <c r="AT327"/>
  <c r="AS327"/>
  <c r="AU327"/>
  <c r="AO327"/>
  <c r="AQ327"/>
  <c r="AP327"/>
  <c r="AR327"/>
  <c r="AN327"/>
  <c r="AM327"/>
  <c r="AJ327"/>
  <c r="AL327"/>
  <c r="AI327"/>
  <c r="AK327"/>
  <c r="AE327"/>
  <c r="AG327"/>
  <c r="AF327"/>
  <c r="AD327"/>
  <c r="AH327"/>
  <c r="AC327"/>
  <c r="AB327"/>
  <c r="AA327"/>
  <c r="Z327"/>
  <c r="Y327"/>
  <c r="X327"/>
  <c r="W327"/>
  <c r="V327"/>
  <c r="AX325"/>
  <c r="AZ325"/>
  <c r="AY325"/>
  <c r="BA325"/>
  <c r="AW325"/>
  <c r="AT325"/>
  <c r="AV325"/>
  <c r="AS325"/>
  <c r="AU325"/>
  <c r="AO325"/>
  <c r="AQ325"/>
  <c r="AP325"/>
  <c r="AR325"/>
  <c r="AN325"/>
  <c r="AM325"/>
  <c r="AJ325"/>
  <c r="AL325"/>
  <c r="AI325"/>
  <c r="AK325"/>
  <c r="AE325"/>
  <c r="AG325"/>
  <c r="AD325"/>
  <c r="AH325"/>
  <c r="AF325"/>
  <c r="AC325"/>
  <c r="AB325"/>
  <c r="AA325"/>
  <c r="Z325"/>
  <c r="Y325"/>
  <c r="X325"/>
  <c r="W325"/>
  <c r="V325"/>
  <c r="AX323"/>
  <c r="AZ323"/>
  <c r="AY323"/>
  <c r="BA323"/>
  <c r="AW323"/>
  <c r="AV323"/>
  <c r="AT323"/>
  <c r="AS323"/>
  <c r="AU323"/>
  <c r="AO323"/>
  <c r="AQ323"/>
  <c r="AP323"/>
  <c r="AR323"/>
  <c r="AN323"/>
  <c r="AM323"/>
  <c r="AJ323"/>
  <c r="AL323"/>
  <c r="AI323"/>
  <c r="AK323"/>
  <c r="AE323"/>
  <c r="AG323"/>
  <c r="AF323"/>
  <c r="AD323"/>
  <c r="AH323"/>
  <c r="AC323"/>
  <c r="AB323"/>
  <c r="AA323"/>
  <c r="Z323"/>
  <c r="Y323"/>
  <c r="X323"/>
  <c r="W323"/>
  <c r="V323"/>
  <c r="AX321"/>
  <c r="AZ321"/>
  <c r="AY321"/>
  <c r="BA321"/>
  <c r="AW321"/>
  <c r="AT321"/>
  <c r="AV321"/>
  <c r="AS321"/>
  <c r="AU321"/>
  <c r="AO321"/>
  <c r="AQ321"/>
  <c r="AP321"/>
  <c r="AR321"/>
  <c r="AN321"/>
  <c r="AM321"/>
  <c r="AJ321"/>
  <c r="AL321"/>
  <c r="AI321"/>
  <c r="AK321"/>
  <c r="AE321"/>
  <c r="AG321"/>
  <c r="AD321"/>
  <c r="AH321"/>
  <c r="AF321"/>
  <c r="AC321"/>
  <c r="AB321"/>
  <c r="AA321"/>
  <c r="Z321"/>
  <c r="Y321"/>
  <c r="X321"/>
  <c r="W321"/>
  <c r="V321"/>
  <c r="AX319"/>
  <c r="AZ319"/>
  <c r="AY319"/>
  <c r="BA319"/>
  <c r="AW319"/>
  <c r="AV319"/>
  <c r="AT319"/>
  <c r="AS319"/>
  <c r="AU319"/>
  <c r="AO319"/>
  <c r="AQ319"/>
  <c r="AP319"/>
  <c r="AR319"/>
  <c r="AN319"/>
  <c r="AM319"/>
  <c r="AJ319"/>
  <c r="AL319"/>
  <c r="AI319"/>
  <c r="AK319"/>
  <c r="AE319"/>
  <c r="AG319"/>
  <c r="AF319"/>
  <c r="AD319"/>
  <c r="AH319"/>
  <c r="AC319"/>
  <c r="AB319"/>
  <c r="AA319"/>
  <c r="Z319"/>
  <c r="Y319"/>
  <c r="X319"/>
  <c r="W319"/>
  <c r="V319"/>
  <c r="AX317"/>
  <c r="AZ317"/>
  <c r="AY317"/>
  <c r="BA317"/>
  <c r="AW317"/>
  <c r="AT317"/>
  <c r="AV317"/>
  <c r="AS317"/>
  <c r="AU317"/>
  <c r="AO317"/>
  <c r="AQ317"/>
  <c r="AP317"/>
  <c r="AR317"/>
  <c r="AN317"/>
  <c r="AM317"/>
  <c r="AJ317"/>
  <c r="AL317"/>
  <c r="AI317"/>
  <c r="AK317"/>
  <c r="AE317"/>
  <c r="AG317"/>
  <c r="AD317"/>
  <c r="AH317"/>
  <c r="AF317"/>
  <c r="AC317"/>
  <c r="AB317"/>
  <c r="AA317"/>
  <c r="Z317"/>
  <c r="Y317"/>
  <c r="X317"/>
  <c r="W317"/>
  <c r="V317"/>
  <c r="AX315"/>
  <c r="AZ315"/>
  <c r="AY315"/>
  <c r="BA315"/>
  <c r="AW315"/>
  <c r="AV315"/>
  <c r="AT315"/>
  <c r="AS315"/>
  <c r="AU315"/>
  <c r="AO315"/>
  <c r="AQ315"/>
  <c r="AP315"/>
  <c r="AR315"/>
  <c r="AN315"/>
  <c r="AM315"/>
  <c r="AJ315"/>
  <c r="AL315"/>
  <c r="AI315"/>
  <c r="AK315"/>
  <c r="AE315"/>
  <c r="AG315"/>
  <c r="AF315"/>
  <c r="AD315"/>
  <c r="AH315"/>
  <c r="AC315"/>
  <c r="AB315"/>
  <c r="AA315"/>
  <c r="Z315"/>
  <c r="Y315"/>
  <c r="X315"/>
  <c r="W315"/>
  <c r="V315"/>
  <c r="AX313"/>
  <c r="AZ313"/>
  <c r="AY313"/>
  <c r="BA313"/>
  <c r="AW313"/>
  <c r="AT313"/>
  <c r="AV313"/>
  <c r="AS313"/>
  <c r="AU313"/>
  <c r="AO313"/>
  <c r="AQ313"/>
  <c r="AP313"/>
  <c r="AR313"/>
  <c r="AN313"/>
  <c r="AM313"/>
  <c r="AJ313"/>
  <c r="AL313"/>
  <c r="AI313"/>
  <c r="AK313"/>
  <c r="AE313"/>
  <c r="AG313"/>
  <c r="AD313"/>
  <c r="AH313"/>
  <c r="AF313"/>
  <c r="AC313"/>
  <c r="AB313"/>
  <c r="AA313"/>
  <c r="Z313"/>
  <c r="Y313"/>
  <c r="X313"/>
  <c r="W313"/>
  <c r="V313"/>
  <c r="AX311"/>
  <c r="AZ311"/>
  <c r="AY311"/>
  <c r="BA311"/>
  <c r="AW311"/>
  <c r="AV311"/>
  <c r="AT311"/>
  <c r="AS311"/>
  <c r="AU311"/>
  <c r="AO311"/>
  <c r="AQ311"/>
  <c r="AP311"/>
  <c r="AR311"/>
  <c r="AN311"/>
  <c r="AM311"/>
  <c r="AJ311"/>
  <c r="AL311"/>
  <c r="AI311"/>
  <c r="AK311"/>
  <c r="AE311"/>
  <c r="AG311"/>
  <c r="AF311"/>
  <c r="AD311"/>
  <c r="AH311"/>
  <c r="AC311"/>
  <c r="AB311"/>
  <c r="AA311"/>
  <c r="Z311"/>
  <c r="Y311"/>
  <c r="X311"/>
  <c r="W311"/>
  <c r="V311"/>
  <c r="AX309"/>
  <c r="AZ309"/>
  <c r="AY309"/>
  <c r="BA309"/>
  <c r="AW309"/>
  <c r="AT309"/>
  <c r="AV309"/>
  <c r="AS309"/>
  <c r="AU309"/>
  <c r="AO309"/>
  <c r="AQ309"/>
  <c r="AP309"/>
  <c r="AR309"/>
  <c r="AN309"/>
  <c r="AM309"/>
  <c r="AJ309"/>
  <c r="AL309"/>
  <c r="AI309"/>
  <c r="AK309"/>
  <c r="AE309"/>
  <c r="AG309"/>
  <c r="AD309"/>
  <c r="AH309"/>
  <c r="AF309"/>
  <c r="AC309"/>
  <c r="AB309"/>
  <c r="AA309"/>
  <c r="Z309"/>
  <c r="Y309"/>
  <c r="X309"/>
  <c r="W309"/>
  <c r="V309"/>
  <c r="AX307"/>
  <c r="AZ307"/>
  <c r="AY307"/>
  <c r="BA307"/>
  <c r="AW307"/>
  <c r="AV307"/>
  <c r="AT307"/>
  <c r="AS307"/>
  <c r="AU307"/>
  <c r="AO307"/>
  <c r="AQ307"/>
  <c r="AP307"/>
  <c r="AR307"/>
  <c r="AN307"/>
  <c r="AM307"/>
  <c r="AJ307"/>
  <c r="AL307"/>
  <c r="AI307"/>
  <c r="AK307"/>
  <c r="AE307"/>
  <c r="AG307"/>
  <c r="AF307"/>
  <c r="AD307"/>
  <c r="AH307"/>
  <c r="AC307"/>
  <c r="AB307"/>
  <c r="AA307"/>
  <c r="Z307"/>
  <c r="Y307"/>
  <c r="X307"/>
  <c r="W307"/>
  <c r="V307"/>
  <c r="AX305"/>
  <c r="AZ305"/>
  <c r="AY305"/>
  <c r="BA305"/>
  <c r="AW305"/>
  <c r="AT305"/>
  <c r="AV305"/>
  <c r="AS305"/>
  <c r="AU305"/>
  <c r="AO305"/>
  <c r="AQ305"/>
  <c r="AP305"/>
  <c r="AR305"/>
  <c r="AN305"/>
  <c r="AM305"/>
  <c r="AJ305"/>
  <c r="AL305"/>
  <c r="AI305"/>
  <c r="AK305"/>
  <c r="AE305"/>
  <c r="AG305"/>
  <c r="AD305"/>
  <c r="AH305"/>
  <c r="AF305"/>
  <c r="AC305"/>
  <c r="AB305"/>
  <c r="AA305"/>
  <c r="Z305"/>
  <c r="Y305"/>
  <c r="X305"/>
  <c r="W305"/>
  <c r="V305"/>
  <c r="AX303"/>
  <c r="AZ303"/>
  <c r="AY303"/>
  <c r="BA303"/>
  <c r="AW303"/>
  <c r="AV303"/>
  <c r="AT303"/>
  <c r="AS303"/>
  <c r="AU303"/>
  <c r="AO303"/>
  <c r="AQ303"/>
  <c r="AP303"/>
  <c r="AR303"/>
  <c r="AN303"/>
  <c r="AM303"/>
  <c r="AJ303"/>
  <c r="AL303"/>
  <c r="AI303"/>
  <c r="AK303"/>
  <c r="AE303"/>
  <c r="AG303"/>
  <c r="AF303"/>
  <c r="AD303"/>
  <c r="AH303"/>
  <c r="AC303"/>
  <c r="AB303"/>
  <c r="AA303"/>
  <c r="Z303"/>
  <c r="Y303"/>
  <c r="X303"/>
  <c r="W303"/>
  <c r="V303"/>
  <c r="AX301"/>
  <c r="AZ301"/>
  <c r="AY301"/>
  <c r="BA301"/>
  <c r="AW301"/>
  <c r="AT301"/>
  <c r="AV301"/>
  <c r="AS301"/>
  <c r="AU301"/>
  <c r="AO301"/>
  <c r="AQ301"/>
  <c r="AP301"/>
  <c r="AR301"/>
  <c r="AN301"/>
  <c r="AM301"/>
  <c r="AJ301"/>
  <c r="AL301"/>
  <c r="AI301"/>
  <c r="AK301"/>
  <c r="AE301"/>
  <c r="AG301"/>
  <c r="AD301"/>
  <c r="AH301"/>
  <c r="AF301"/>
  <c r="AC301"/>
  <c r="AB301"/>
  <c r="AA301"/>
  <c r="Z301"/>
  <c r="Y301"/>
  <c r="X301"/>
  <c r="W301"/>
  <c r="V301"/>
  <c r="AX299"/>
  <c r="AZ299"/>
  <c r="AY299"/>
  <c r="BA299"/>
  <c r="AW299"/>
  <c r="AV299"/>
  <c r="AT299"/>
  <c r="AS299"/>
  <c r="AU299"/>
  <c r="AO299"/>
  <c r="AQ299"/>
  <c r="AP299"/>
  <c r="AR299"/>
  <c r="AN299"/>
  <c r="AM299"/>
  <c r="AJ299"/>
  <c r="AL299"/>
  <c r="AI299"/>
  <c r="AK299"/>
  <c r="AE299"/>
  <c r="AG299"/>
  <c r="AF299"/>
  <c r="AD299"/>
  <c r="AH299"/>
  <c r="AC299"/>
  <c r="AB299"/>
  <c r="AA299"/>
  <c r="Z299"/>
  <c r="Y299"/>
  <c r="X299"/>
  <c r="W299"/>
  <c r="V299"/>
  <c r="AX297"/>
  <c r="AZ297"/>
  <c r="AY297"/>
  <c r="BA297"/>
  <c r="AW297"/>
  <c r="AT297"/>
  <c r="AV297"/>
  <c r="AS297"/>
  <c r="AU297"/>
  <c r="AO297"/>
  <c r="AQ297"/>
  <c r="AP297"/>
  <c r="AR297"/>
  <c r="AN297"/>
  <c r="AM297"/>
  <c r="AJ297"/>
  <c r="AL297"/>
  <c r="AI297"/>
  <c r="AK297"/>
  <c r="AE297"/>
  <c r="AG297"/>
  <c r="AD297"/>
  <c r="AH297"/>
  <c r="AF297"/>
  <c r="AC297"/>
  <c r="AB297"/>
  <c r="AA297"/>
  <c r="Z297"/>
  <c r="Y297"/>
  <c r="X297"/>
  <c r="W297"/>
  <c r="V297"/>
  <c r="AX295"/>
  <c r="AZ295"/>
  <c r="AY295"/>
  <c r="BA295"/>
  <c r="AW295"/>
  <c r="AV295"/>
  <c r="AT295"/>
  <c r="AS295"/>
  <c r="AU295"/>
  <c r="AO295"/>
  <c r="AQ295"/>
  <c r="AP295"/>
  <c r="AR295"/>
  <c r="AN295"/>
  <c r="AM295"/>
  <c r="AJ295"/>
  <c r="AL295"/>
  <c r="AI295"/>
  <c r="AK295"/>
  <c r="AE295"/>
  <c r="AG295"/>
  <c r="AF295"/>
  <c r="AD295"/>
  <c r="AH295"/>
  <c r="AC295"/>
  <c r="AB295"/>
  <c r="AA295"/>
  <c r="Z295"/>
  <c r="Y295"/>
  <c r="X295"/>
  <c r="W295"/>
  <c r="V295"/>
  <c r="AX293"/>
  <c r="AZ293"/>
  <c r="AY293"/>
  <c r="BA293"/>
  <c r="AW293"/>
  <c r="AV293"/>
  <c r="AT293"/>
  <c r="AS293"/>
  <c r="AU293"/>
  <c r="AO293"/>
  <c r="AQ293"/>
  <c r="AP293"/>
  <c r="AR293"/>
  <c r="AN293"/>
  <c r="AM293"/>
  <c r="AJ293"/>
  <c r="AL293"/>
  <c r="AI293"/>
  <c r="AK293"/>
  <c r="AE293"/>
  <c r="AG293"/>
  <c r="AD293"/>
  <c r="AH293"/>
  <c r="AF293"/>
  <c r="AC293"/>
  <c r="AB293"/>
  <c r="AA293"/>
  <c r="Z293"/>
  <c r="Y293"/>
  <c r="X293"/>
  <c r="W293"/>
  <c r="V293"/>
  <c r="AX291"/>
  <c r="AZ291"/>
  <c r="AY291"/>
  <c r="BA291"/>
  <c r="AW291"/>
  <c r="AV291"/>
  <c r="AT291"/>
  <c r="AS291"/>
  <c r="AU291"/>
  <c r="AO291"/>
  <c r="AQ291"/>
  <c r="AP291"/>
  <c r="AR291"/>
  <c r="AN291"/>
  <c r="AM291"/>
  <c r="AJ291"/>
  <c r="AL291"/>
  <c r="AI291"/>
  <c r="AK291"/>
  <c r="AE291"/>
  <c r="AG291"/>
  <c r="AF291"/>
  <c r="AD291"/>
  <c r="AH291"/>
  <c r="AC291"/>
  <c r="AB291"/>
  <c r="AA291"/>
  <c r="Z291"/>
  <c r="Y291"/>
  <c r="X291"/>
  <c r="W291"/>
  <c r="V291"/>
  <c r="AX289"/>
  <c r="AZ289"/>
  <c r="AY289"/>
  <c r="BA289"/>
  <c r="AW289"/>
  <c r="AV289"/>
  <c r="AT289"/>
  <c r="AS289"/>
  <c r="AU289"/>
  <c r="AO289"/>
  <c r="AQ289"/>
  <c r="AP289"/>
  <c r="AR289"/>
  <c r="AN289"/>
  <c r="AM289"/>
  <c r="AJ289"/>
  <c r="AL289"/>
  <c r="AI289"/>
  <c r="AK289"/>
  <c r="AE289"/>
  <c r="AG289"/>
  <c r="AD289"/>
  <c r="AH289"/>
  <c r="AF289"/>
  <c r="AC289"/>
  <c r="AB289"/>
  <c r="AA289"/>
  <c r="Z289"/>
  <c r="Y289"/>
  <c r="X289"/>
  <c r="W289"/>
  <c r="V289"/>
  <c r="AX287"/>
  <c r="AZ287"/>
  <c r="AY287"/>
  <c r="BA287"/>
  <c r="AW287"/>
  <c r="AV287"/>
  <c r="AT287"/>
  <c r="AS287"/>
  <c r="AU287"/>
  <c r="AO287"/>
  <c r="AQ287"/>
  <c r="AP287"/>
  <c r="AR287"/>
  <c r="AN287"/>
  <c r="AM287"/>
  <c r="AJ287"/>
  <c r="AL287"/>
  <c r="AI287"/>
  <c r="AK287"/>
  <c r="AE287"/>
  <c r="AG287"/>
  <c r="AF287"/>
  <c r="AD287"/>
  <c r="AH287"/>
  <c r="AC287"/>
  <c r="AB287"/>
  <c r="AA287"/>
  <c r="Z287"/>
  <c r="Y287"/>
  <c r="X287"/>
  <c r="W287"/>
  <c r="V287"/>
  <c r="AX285"/>
  <c r="AZ285"/>
  <c r="AY285"/>
  <c r="BA285"/>
  <c r="AW285"/>
  <c r="AV285"/>
  <c r="AT285"/>
  <c r="AS285"/>
  <c r="AU285"/>
  <c r="AO285"/>
  <c r="AQ285"/>
  <c r="AP285"/>
  <c r="AR285"/>
  <c r="AN285"/>
  <c r="AM285"/>
  <c r="AJ285"/>
  <c r="AL285"/>
  <c r="AI285"/>
  <c r="AK285"/>
  <c r="AE285"/>
  <c r="AG285"/>
  <c r="AD285"/>
  <c r="AH285"/>
  <c r="AF285"/>
  <c r="AC285"/>
  <c r="AB285"/>
  <c r="AA285"/>
  <c r="Z285"/>
  <c r="Y285"/>
  <c r="X285"/>
  <c r="W285"/>
  <c r="V285"/>
  <c r="AX283"/>
  <c r="AZ283"/>
  <c r="AY283"/>
  <c r="BA283"/>
  <c r="AW283"/>
  <c r="AV283"/>
  <c r="AT283"/>
  <c r="AS283"/>
  <c r="AU283"/>
  <c r="AO283"/>
  <c r="AQ283"/>
  <c r="AP283"/>
  <c r="AR283"/>
  <c r="AN283"/>
  <c r="AM283"/>
  <c r="AJ283"/>
  <c r="AL283"/>
  <c r="AI283"/>
  <c r="AK283"/>
  <c r="AE283"/>
  <c r="AG283"/>
  <c r="AF283"/>
  <c r="AD283"/>
  <c r="AH283"/>
  <c r="AC283"/>
  <c r="AB283"/>
  <c r="AA283"/>
  <c r="Z283"/>
  <c r="Y283"/>
  <c r="X283"/>
  <c r="W283"/>
  <c r="V283"/>
  <c r="AX281"/>
  <c r="AZ281"/>
  <c r="AY281"/>
  <c r="BA281"/>
  <c r="AW281"/>
  <c r="AV281"/>
  <c r="AT281"/>
  <c r="AS281"/>
  <c r="AU281"/>
  <c r="AO281"/>
  <c r="AQ281"/>
  <c r="AP281"/>
  <c r="AR281"/>
  <c r="AN281"/>
  <c r="AM281"/>
  <c r="AJ281"/>
  <c r="AL281"/>
  <c r="AI281"/>
  <c r="AK281"/>
  <c r="AE281"/>
  <c r="AG281"/>
  <c r="AD281"/>
  <c r="AH281"/>
  <c r="AF281"/>
  <c r="AC281"/>
  <c r="AB281"/>
  <c r="AA281"/>
  <c r="Z281"/>
  <c r="Y281"/>
  <c r="X281"/>
  <c r="W281"/>
  <c r="V281"/>
  <c r="AX279"/>
  <c r="AZ279"/>
  <c r="AY279"/>
  <c r="BA279"/>
  <c r="AW279"/>
  <c r="AV279"/>
  <c r="AT279"/>
  <c r="AS279"/>
  <c r="AU279"/>
  <c r="AO279"/>
  <c r="AQ279"/>
  <c r="AP279"/>
  <c r="AR279"/>
  <c r="AN279"/>
  <c r="AM279"/>
  <c r="AJ279"/>
  <c r="AL279"/>
  <c r="AI279"/>
  <c r="AK279"/>
  <c r="AE279"/>
  <c r="AG279"/>
  <c r="AF279"/>
  <c r="AD279"/>
  <c r="AH279"/>
  <c r="AC279"/>
  <c r="AB279"/>
  <c r="AA279"/>
  <c r="Z279"/>
  <c r="Y279"/>
  <c r="X279"/>
  <c r="W279"/>
  <c r="V279"/>
  <c r="AX277"/>
  <c r="AZ277"/>
  <c r="AY277"/>
  <c r="BA277"/>
  <c r="AW277"/>
  <c r="AV277"/>
  <c r="AT277"/>
  <c r="AS277"/>
  <c r="AU277"/>
  <c r="AO277"/>
  <c r="AQ277"/>
  <c r="AP277"/>
  <c r="AR277"/>
  <c r="AN277"/>
  <c r="AM277"/>
  <c r="AJ277"/>
  <c r="AL277"/>
  <c r="AI277"/>
  <c r="AK277"/>
  <c r="AE277"/>
  <c r="AG277"/>
  <c r="AD277"/>
  <c r="AH277"/>
  <c r="AF277"/>
  <c r="AC277"/>
  <c r="AB277"/>
  <c r="AA277"/>
  <c r="Z277"/>
  <c r="Y277"/>
  <c r="X277"/>
  <c r="W277"/>
  <c r="V277"/>
  <c r="AX275"/>
  <c r="AZ275"/>
  <c r="AY275"/>
  <c r="BA275"/>
  <c r="AW275"/>
  <c r="AV275"/>
  <c r="AT275"/>
  <c r="AS275"/>
  <c r="AU275"/>
  <c r="AP275"/>
  <c r="AR275"/>
  <c r="AQ275"/>
  <c r="AO275"/>
  <c r="AN275"/>
  <c r="AM275"/>
  <c r="AJ275"/>
  <c r="AL275"/>
  <c r="AI275"/>
  <c r="AK275"/>
  <c r="AE275"/>
  <c r="AG275"/>
  <c r="AF275"/>
  <c r="AD275"/>
  <c r="AH275"/>
  <c r="AC275"/>
  <c r="AB275"/>
  <c r="AA275"/>
  <c r="Z275"/>
  <c r="Y275"/>
  <c r="X275"/>
  <c r="W275"/>
  <c r="V275"/>
  <c r="AX273"/>
  <c r="AZ273"/>
  <c r="AY273"/>
  <c r="BA273"/>
  <c r="AW273"/>
  <c r="AV273"/>
  <c r="AT273"/>
  <c r="AS273"/>
  <c r="AU273"/>
  <c r="AP273"/>
  <c r="AR273"/>
  <c r="AQ273"/>
  <c r="AO273"/>
  <c r="AN273"/>
  <c r="AM273"/>
  <c r="AJ273"/>
  <c r="AL273"/>
  <c r="AI273"/>
  <c r="AK273"/>
  <c r="AE273"/>
  <c r="AG273"/>
  <c r="AD273"/>
  <c r="AH273"/>
  <c r="AF273"/>
  <c r="AC273"/>
  <c r="AB273"/>
  <c r="AA273"/>
  <c r="Z273"/>
  <c r="Y273"/>
  <c r="X273"/>
  <c r="W273"/>
  <c r="V273"/>
  <c r="AX271"/>
  <c r="AZ271"/>
  <c r="AY271"/>
  <c r="BA271"/>
  <c r="AW271"/>
  <c r="AV271"/>
  <c r="AT271"/>
  <c r="AS271"/>
  <c r="AU271"/>
  <c r="AP271"/>
  <c r="AR271"/>
  <c r="AQ271"/>
  <c r="AO271"/>
  <c r="AN271"/>
  <c r="AM271"/>
  <c r="AJ271"/>
  <c r="AL271"/>
  <c r="AI271"/>
  <c r="AK271"/>
  <c r="AE271"/>
  <c r="AG271"/>
  <c r="AF271"/>
  <c r="AD271"/>
  <c r="AH271"/>
  <c r="AC271"/>
  <c r="AB271"/>
  <c r="AA271"/>
  <c r="Z271"/>
  <c r="Y271"/>
  <c r="X271"/>
  <c r="W271"/>
  <c r="V271"/>
  <c r="AX269"/>
  <c r="AZ269"/>
  <c r="AY269"/>
  <c r="BA269"/>
  <c r="AW269"/>
  <c r="AV269"/>
  <c r="AT269"/>
  <c r="AS269"/>
  <c r="AU269"/>
  <c r="AP269"/>
  <c r="AR269"/>
  <c r="AQ269"/>
  <c r="AO269"/>
  <c r="AN269"/>
  <c r="AM269"/>
  <c r="AJ269"/>
  <c r="AL269"/>
  <c r="AI269"/>
  <c r="AK269"/>
  <c r="AE269"/>
  <c r="AG269"/>
  <c r="AD269"/>
  <c r="AH269"/>
  <c r="AF269"/>
  <c r="AC269"/>
  <c r="AB269"/>
  <c r="AA269"/>
  <c r="Z269"/>
  <c r="Y269"/>
  <c r="X269"/>
  <c r="W269"/>
  <c r="V269"/>
  <c r="AX267"/>
  <c r="AZ267"/>
  <c r="AY267"/>
  <c r="BA267"/>
  <c r="AW267"/>
  <c r="AV267"/>
  <c r="AT267"/>
  <c r="AS267"/>
  <c r="AU267"/>
  <c r="AP267"/>
  <c r="AR267"/>
  <c r="AQ267"/>
  <c r="AO267"/>
  <c r="AN267"/>
  <c r="AM267"/>
  <c r="AJ267"/>
  <c r="AL267"/>
  <c r="AI267"/>
  <c r="AK267"/>
  <c r="AE267"/>
  <c r="AG267"/>
  <c r="AF267"/>
  <c r="AD267"/>
  <c r="AH267"/>
  <c r="AC267"/>
  <c r="AB267"/>
  <c r="AA267"/>
  <c r="Z267"/>
  <c r="Y267"/>
  <c r="X267"/>
  <c r="W267"/>
  <c r="V267"/>
  <c r="AY265"/>
  <c r="AX265"/>
  <c r="AZ265"/>
  <c r="BA265"/>
  <c r="AW265"/>
  <c r="AV265"/>
  <c r="AT265"/>
  <c r="AS265"/>
  <c r="AU265"/>
  <c r="AP265"/>
  <c r="AR265"/>
  <c r="AQ265"/>
  <c r="AO265"/>
  <c r="AN265"/>
  <c r="AM265"/>
  <c r="AJ265"/>
  <c r="AL265"/>
  <c r="AI265"/>
  <c r="AK265"/>
  <c r="AE265"/>
  <c r="AG265"/>
  <c r="AD265"/>
  <c r="AH265"/>
  <c r="AF265"/>
  <c r="AC265"/>
  <c r="AB265"/>
  <c r="AA265"/>
  <c r="Z265"/>
  <c r="Y265"/>
  <c r="X265"/>
  <c r="W265"/>
  <c r="V265"/>
  <c r="AY263"/>
  <c r="BA263"/>
  <c r="AX263"/>
  <c r="AZ263"/>
  <c r="AW263"/>
  <c r="AV263"/>
  <c r="AT263"/>
  <c r="AS263"/>
  <c r="AU263"/>
  <c r="AP263"/>
  <c r="AR263"/>
  <c r="AQ263"/>
  <c r="AO263"/>
  <c r="AN263"/>
  <c r="AM263"/>
  <c r="AJ263"/>
  <c r="AL263"/>
  <c r="AI263"/>
  <c r="AK263"/>
  <c r="AE263"/>
  <c r="AG263"/>
  <c r="AF263"/>
  <c r="AD263"/>
  <c r="AH263"/>
  <c r="AC263"/>
  <c r="AB263"/>
  <c r="AA263"/>
  <c r="Z263"/>
  <c r="Y263"/>
  <c r="X263"/>
  <c r="W263"/>
  <c r="V263"/>
  <c r="AY261"/>
  <c r="BA261"/>
  <c r="AX261"/>
  <c r="AZ261"/>
  <c r="AW261"/>
  <c r="AV261"/>
  <c r="AT261"/>
  <c r="AS261"/>
  <c r="AU261"/>
  <c r="AP261"/>
  <c r="AR261"/>
  <c r="AQ261"/>
  <c r="AO261"/>
  <c r="AN261"/>
  <c r="AM261"/>
  <c r="AJ261"/>
  <c r="AL261"/>
  <c r="AI261"/>
  <c r="AK261"/>
  <c r="AE261"/>
  <c r="AG261"/>
  <c r="AD261"/>
  <c r="AH261"/>
  <c r="AF261"/>
  <c r="AC261"/>
  <c r="AB261"/>
  <c r="AA261"/>
  <c r="Z261"/>
  <c r="Y261"/>
  <c r="X261"/>
  <c r="W261"/>
  <c r="V261"/>
  <c r="AY259"/>
  <c r="BA259"/>
  <c r="AX259"/>
  <c r="AZ259"/>
  <c r="AW259"/>
  <c r="AV259"/>
  <c r="AT259"/>
  <c r="AS259"/>
  <c r="AU259"/>
  <c r="AP259"/>
  <c r="AR259"/>
  <c r="AQ259"/>
  <c r="AO259"/>
  <c r="AN259"/>
  <c r="AM259"/>
  <c r="AJ259"/>
  <c r="AL259"/>
  <c r="AI259"/>
  <c r="AK259"/>
  <c r="AE259"/>
  <c r="AG259"/>
  <c r="AF259"/>
  <c r="AD259"/>
  <c r="AH259"/>
  <c r="AC259"/>
  <c r="AB259"/>
  <c r="AA259"/>
  <c r="Z259"/>
  <c r="Y259"/>
  <c r="X259"/>
  <c r="W259"/>
  <c r="V259"/>
  <c r="AY257"/>
  <c r="BA257"/>
  <c r="AX257"/>
  <c r="AZ257"/>
  <c r="AW257"/>
  <c r="AV257"/>
  <c r="AT257"/>
  <c r="AS257"/>
  <c r="AU257"/>
  <c r="AP257"/>
  <c r="AR257"/>
  <c r="AQ257"/>
  <c r="AO257"/>
  <c r="AN257"/>
  <c r="AM257"/>
  <c r="AJ257"/>
  <c r="AL257"/>
  <c r="AI257"/>
  <c r="AK257"/>
  <c r="AE257"/>
  <c r="AG257"/>
  <c r="AD257"/>
  <c r="AH257"/>
  <c r="AF257"/>
  <c r="AC257"/>
  <c r="AB257"/>
  <c r="AA257"/>
  <c r="Z257"/>
  <c r="Y257"/>
  <c r="X257"/>
  <c r="W257"/>
  <c r="V257"/>
  <c r="AY255"/>
  <c r="BA255"/>
  <c r="AX255"/>
  <c r="AZ255"/>
  <c r="AW255"/>
  <c r="AV255"/>
  <c r="AT255"/>
  <c r="AS255"/>
  <c r="AU255"/>
  <c r="AP255"/>
  <c r="AR255"/>
  <c r="AQ255"/>
  <c r="AO255"/>
  <c r="AN255"/>
  <c r="AM255"/>
  <c r="AJ255"/>
  <c r="AL255"/>
  <c r="AI255"/>
  <c r="AK255"/>
  <c r="AE255"/>
  <c r="AG255"/>
  <c r="AF255"/>
  <c r="AD255"/>
  <c r="AH255"/>
  <c r="AC255"/>
  <c r="AB255"/>
  <c r="AA255"/>
  <c r="Z255"/>
  <c r="Y255"/>
  <c r="X255"/>
  <c r="W255"/>
  <c r="V255"/>
  <c r="AY253"/>
  <c r="BA253"/>
  <c r="AX253"/>
  <c r="AZ253"/>
  <c r="AW253"/>
  <c r="AV253"/>
  <c r="AT253"/>
  <c r="AS253"/>
  <c r="AU253"/>
  <c r="AP253"/>
  <c r="AR253"/>
  <c r="AQ253"/>
  <c r="AO253"/>
  <c r="AN253"/>
  <c r="AM253"/>
  <c r="AJ253"/>
  <c r="AL253"/>
  <c r="AI253"/>
  <c r="AK253"/>
  <c r="AE253"/>
  <c r="AG253"/>
  <c r="AD253"/>
  <c r="AH253"/>
  <c r="AF253"/>
  <c r="AC253"/>
  <c r="AB253"/>
  <c r="AA253"/>
  <c r="Z253"/>
  <c r="Y253"/>
  <c r="X253"/>
  <c r="W253"/>
  <c r="V253"/>
  <c r="AY251"/>
  <c r="BA251"/>
  <c r="AX251"/>
  <c r="AZ251"/>
  <c r="AW251"/>
  <c r="AV251"/>
  <c r="AT251"/>
  <c r="AS251"/>
  <c r="AU251"/>
  <c r="AP251"/>
  <c r="AR251"/>
  <c r="AQ251"/>
  <c r="AO251"/>
  <c r="AN251"/>
  <c r="AM251"/>
  <c r="AJ251"/>
  <c r="AL251"/>
  <c r="AI251"/>
  <c r="AK251"/>
  <c r="AE251"/>
  <c r="AG251"/>
  <c r="AF251"/>
  <c r="AD251"/>
  <c r="AH251"/>
  <c r="AC251"/>
  <c r="AB251"/>
  <c r="AA251"/>
  <c r="Z251"/>
  <c r="Y251"/>
  <c r="X251"/>
  <c r="W251"/>
  <c r="V251"/>
  <c r="AY249"/>
  <c r="BA249"/>
  <c r="AX249"/>
  <c r="AZ249"/>
  <c r="AW249"/>
  <c r="AV249"/>
  <c r="AT249"/>
  <c r="AS249"/>
  <c r="AU249"/>
  <c r="AP249"/>
  <c r="AR249"/>
  <c r="AQ249"/>
  <c r="AO249"/>
  <c r="AN249"/>
  <c r="AM249"/>
  <c r="AJ249"/>
  <c r="AL249"/>
  <c r="AI249"/>
  <c r="AK249"/>
  <c r="AE249"/>
  <c r="AG249"/>
  <c r="AD249"/>
  <c r="AH249"/>
  <c r="AF249"/>
  <c r="AC249"/>
  <c r="AB249"/>
  <c r="AA249"/>
  <c r="Z249"/>
  <c r="Y249"/>
  <c r="X249"/>
  <c r="W249"/>
  <c r="V249"/>
  <c r="AY247"/>
  <c r="BA247"/>
  <c r="AX247"/>
  <c r="AZ247"/>
  <c r="AW247"/>
  <c r="AV247"/>
  <c r="AT247"/>
  <c r="AS247"/>
  <c r="AU247"/>
  <c r="AP247"/>
  <c r="AR247"/>
  <c r="AQ247"/>
  <c r="AO247"/>
  <c r="AN247"/>
  <c r="AM247"/>
  <c r="AJ247"/>
  <c r="AL247"/>
  <c r="AI247"/>
  <c r="AK247"/>
  <c r="AE247"/>
  <c r="AG247"/>
  <c r="AF247"/>
  <c r="AD247"/>
  <c r="AH247"/>
  <c r="AC247"/>
  <c r="AB247"/>
  <c r="AA247"/>
  <c r="Z247"/>
  <c r="Y247"/>
  <c r="X247"/>
  <c r="W247"/>
  <c r="V247"/>
  <c r="AY245"/>
  <c r="BA245"/>
  <c r="AX245"/>
  <c r="AZ245"/>
  <c r="AW245"/>
  <c r="AV245"/>
  <c r="AT245"/>
  <c r="AS245"/>
  <c r="AU245"/>
  <c r="AP245"/>
  <c r="AR245"/>
  <c r="AQ245"/>
  <c r="AO245"/>
  <c r="AN245"/>
  <c r="AM245"/>
  <c r="AJ245"/>
  <c r="AL245"/>
  <c r="AI245"/>
  <c r="AK245"/>
  <c r="AE245"/>
  <c r="AG245"/>
  <c r="AD245"/>
  <c r="AH245"/>
  <c r="AF245"/>
  <c r="AC245"/>
  <c r="AB245"/>
  <c r="AA245"/>
  <c r="Z245"/>
  <c r="Y245"/>
  <c r="X245"/>
  <c r="W245"/>
  <c r="V245"/>
  <c r="AY243"/>
  <c r="BA243"/>
  <c r="AX243"/>
  <c r="AZ243"/>
  <c r="AW243"/>
  <c r="AV243"/>
  <c r="AT243"/>
  <c r="AS243"/>
  <c r="AU243"/>
  <c r="AP243"/>
  <c r="AR243"/>
  <c r="AQ243"/>
  <c r="AO243"/>
  <c r="AN243"/>
  <c r="AM243"/>
  <c r="AJ243"/>
  <c r="AL243"/>
  <c r="AI243"/>
  <c r="AD243"/>
  <c r="AF243"/>
  <c r="AH243"/>
  <c r="AK243"/>
  <c r="AE243"/>
  <c r="AG243"/>
  <c r="AC243"/>
  <c r="AB243"/>
  <c r="AA243"/>
  <c r="Z243"/>
  <c r="Y243"/>
  <c r="X243"/>
  <c r="W243"/>
  <c r="V243"/>
  <c r="AY241"/>
  <c r="BA241"/>
  <c r="AX241"/>
  <c r="AZ241"/>
  <c r="AW241"/>
  <c r="AV241"/>
  <c r="AT241"/>
  <c r="AS241"/>
  <c r="AU241"/>
  <c r="AP241"/>
  <c r="AR241"/>
  <c r="AQ241"/>
  <c r="AO241"/>
  <c r="AN241"/>
  <c r="AM241"/>
  <c r="AJ241"/>
  <c r="AL241"/>
  <c r="AI241"/>
  <c r="AD241"/>
  <c r="AF241"/>
  <c r="AH241"/>
  <c r="AK241"/>
  <c r="AE241"/>
  <c r="AG241"/>
  <c r="AC241"/>
  <c r="AB241"/>
  <c r="AA241"/>
  <c r="Z241"/>
  <c r="Y241"/>
  <c r="X241"/>
  <c r="W241"/>
  <c r="V241"/>
  <c r="AY239"/>
  <c r="BA239"/>
  <c r="AX239"/>
  <c r="AZ239"/>
  <c r="AW239"/>
  <c r="AV239"/>
  <c r="AT239"/>
  <c r="AS239"/>
  <c r="AU239"/>
  <c r="AP239"/>
  <c r="AR239"/>
  <c r="AQ239"/>
  <c r="AO239"/>
  <c r="AN239"/>
  <c r="AM239"/>
  <c r="AJ239"/>
  <c r="AL239"/>
  <c r="AI239"/>
  <c r="AD239"/>
  <c r="AF239"/>
  <c r="AH239"/>
  <c r="AK239"/>
  <c r="AE239"/>
  <c r="AG239"/>
  <c r="AC239"/>
  <c r="AB239"/>
  <c r="AA239"/>
  <c r="Z239"/>
  <c r="Y239"/>
  <c r="X239"/>
  <c r="W239"/>
  <c r="V239"/>
  <c r="AY237"/>
  <c r="BA237"/>
  <c r="AX237"/>
  <c r="AZ237"/>
  <c r="AW237"/>
  <c r="AV237"/>
  <c r="AT237"/>
  <c r="AS237"/>
  <c r="AU237"/>
  <c r="AP237"/>
  <c r="AR237"/>
  <c r="AQ237"/>
  <c r="AO237"/>
  <c r="AN237"/>
  <c r="AM237"/>
  <c r="AJ237"/>
  <c r="AL237"/>
  <c r="AI237"/>
  <c r="AD237"/>
  <c r="AF237"/>
  <c r="AH237"/>
  <c r="AK237"/>
  <c r="AE237"/>
  <c r="AG237"/>
  <c r="AC237"/>
  <c r="AB237"/>
  <c r="AA237"/>
  <c r="Z237"/>
  <c r="Y237"/>
  <c r="X237"/>
  <c r="W237"/>
  <c r="V237"/>
  <c r="AY235"/>
  <c r="BA235"/>
  <c r="AX235"/>
  <c r="AZ235"/>
  <c r="AW235"/>
  <c r="AV235"/>
  <c r="AT235"/>
  <c r="AS235"/>
  <c r="AU235"/>
  <c r="AP235"/>
  <c r="AR235"/>
  <c r="AQ235"/>
  <c r="AO235"/>
  <c r="AN235"/>
  <c r="AM235"/>
  <c r="AJ235"/>
  <c r="AL235"/>
  <c r="AI235"/>
  <c r="AD235"/>
  <c r="AF235"/>
  <c r="AH235"/>
  <c r="AK235"/>
  <c r="AE235"/>
  <c r="AG235"/>
  <c r="AC235"/>
  <c r="AB235"/>
  <c r="AA235"/>
  <c r="Z235"/>
  <c r="Y235"/>
  <c r="X235"/>
  <c r="W235"/>
  <c r="V235"/>
  <c r="AY233"/>
  <c r="BA233"/>
  <c r="AX233"/>
  <c r="AZ233"/>
  <c r="AW233"/>
  <c r="AV233"/>
  <c r="AT233"/>
  <c r="AS233"/>
  <c r="AU233"/>
  <c r="AP233"/>
  <c r="AR233"/>
  <c r="AQ233"/>
  <c r="AO233"/>
  <c r="AN233"/>
  <c r="AM233"/>
  <c r="AJ233"/>
  <c r="AL233"/>
  <c r="AI233"/>
  <c r="AD233"/>
  <c r="AF233"/>
  <c r="AH233"/>
  <c r="AK233"/>
  <c r="AE233"/>
  <c r="AG233"/>
  <c r="AC233"/>
  <c r="AB233"/>
  <c r="AA233"/>
  <c r="Z233"/>
  <c r="Y233"/>
  <c r="X233"/>
  <c r="W233"/>
  <c r="V233"/>
  <c r="AY231"/>
  <c r="BA231"/>
  <c r="AX231"/>
  <c r="AZ231"/>
  <c r="AW231"/>
  <c r="AV231"/>
  <c r="AT231"/>
  <c r="AS231"/>
  <c r="AU231"/>
  <c r="AP231"/>
  <c r="AR231"/>
  <c r="AQ231"/>
  <c r="AO231"/>
  <c r="AN231"/>
  <c r="AM231"/>
  <c r="AJ231"/>
  <c r="AL231"/>
  <c r="AI231"/>
  <c r="AD231"/>
  <c r="AF231"/>
  <c r="AH231"/>
  <c r="AK231"/>
  <c r="AE231"/>
  <c r="AG231"/>
  <c r="AC231"/>
  <c r="AB231"/>
  <c r="AA231"/>
  <c r="Z231"/>
  <c r="Y231"/>
  <c r="X231"/>
  <c r="W231"/>
  <c r="V231"/>
  <c r="AY229"/>
  <c r="BA229"/>
  <c r="AX229"/>
  <c r="AZ229"/>
  <c r="AW229"/>
  <c r="AV229"/>
  <c r="AT229"/>
  <c r="AS229"/>
  <c r="AU229"/>
  <c r="AP229"/>
  <c r="AR229"/>
  <c r="AQ229"/>
  <c r="AO229"/>
  <c r="AN229"/>
  <c r="AM229"/>
  <c r="AJ229"/>
  <c r="AL229"/>
  <c r="AI229"/>
  <c r="AD229"/>
  <c r="AF229"/>
  <c r="AH229"/>
  <c r="AK229"/>
  <c r="AE229"/>
  <c r="AG229"/>
  <c r="AC229"/>
  <c r="AB229"/>
  <c r="AA229"/>
  <c r="Z229"/>
  <c r="Y229"/>
  <c r="X229"/>
  <c r="W229"/>
  <c r="V229"/>
  <c r="AY227"/>
  <c r="BA227"/>
  <c r="AX227"/>
  <c r="AZ227"/>
  <c r="AW227"/>
  <c r="AV227"/>
  <c r="AT227"/>
  <c r="AS227"/>
  <c r="AU227"/>
  <c r="AP227"/>
  <c r="AR227"/>
  <c r="AQ227"/>
  <c r="AO227"/>
  <c r="AN227"/>
  <c r="AM227"/>
  <c r="AJ227"/>
  <c r="AL227"/>
  <c r="AI227"/>
  <c r="AD227"/>
  <c r="AF227"/>
  <c r="AH227"/>
  <c r="AK227"/>
  <c r="AE227"/>
  <c r="AG227"/>
  <c r="AC227"/>
  <c r="AB227"/>
  <c r="AA227"/>
  <c r="Z227"/>
  <c r="Y227"/>
  <c r="X227"/>
  <c r="W227"/>
  <c r="V227"/>
  <c r="Q227"/>
  <c r="S227"/>
  <c r="U227"/>
  <c r="AY225"/>
  <c r="BA225"/>
  <c r="AX225"/>
  <c r="AZ225"/>
  <c r="AW225"/>
  <c r="AV225"/>
  <c r="AT225"/>
  <c r="AS225"/>
  <c r="AU225"/>
  <c r="AP225"/>
  <c r="AR225"/>
  <c r="AQ225"/>
  <c r="AO225"/>
  <c r="AN225"/>
  <c r="AM225"/>
  <c r="AJ225"/>
  <c r="AL225"/>
  <c r="AI225"/>
  <c r="AD225"/>
  <c r="AF225"/>
  <c r="AH225"/>
  <c r="AK225"/>
  <c r="AE225"/>
  <c r="AG225"/>
  <c r="AC225"/>
  <c r="AB225"/>
  <c r="AA225"/>
  <c r="Z225"/>
  <c r="Y225"/>
  <c r="X225"/>
  <c r="W225"/>
  <c r="V225"/>
  <c r="Q225"/>
  <c r="S225"/>
  <c r="U225"/>
  <c r="AY223"/>
  <c r="BA223"/>
  <c r="AX223"/>
  <c r="AZ223"/>
  <c r="AW223"/>
  <c r="AV223"/>
  <c r="AT223"/>
  <c r="AS223"/>
  <c r="AU223"/>
  <c r="AP223"/>
  <c r="AR223"/>
  <c r="AQ223"/>
  <c r="AO223"/>
  <c r="AN223"/>
  <c r="AM223"/>
  <c r="AJ223"/>
  <c r="AL223"/>
  <c r="AI223"/>
  <c r="AD223"/>
  <c r="AF223"/>
  <c r="AH223"/>
  <c r="AK223"/>
  <c r="AE223"/>
  <c r="AG223"/>
  <c r="AC223"/>
  <c r="AB223"/>
  <c r="AA223"/>
  <c r="Z223"/>
  <c r="Y223"/>
  <c r="X223"/>
  <c r="W223"/>
  <c r="V223"/>
  <c r="Q223"/>
  <c r="S223"/>
  <c r="U223"/>
  <c r="AY221"/>
  <c r="BA221"/>
  <c r="AX221"/>
  <c r="AZ221"/>
  <c r="AW221"/>
  <c r="AV221"/>
  <c r="AT221"/>
  <c r="AS221"/>
  <c r="AU221"/>
  <c r="AP221"/>
  <c r="AR221"/>
  <c r="AQ221"/>
  <c r="AO221"/>
  <c r="AN221"/>
  <c r="AM221"/>
  <c r="AJ221"/>
  <c r="AL221"/>
  <c r="AI221"/>
  <c r="AD221"/>
  <c r="AF221"/>
  <c r="AH221"/>
  <c r="AK221"/>
  <c r="AE221"/>
  <c r="AG221"/>
  <c r="AC221"/>
  <c r="AB221"/>
  <c r="AA221"/>
  <c r="Z221"/>
  <c r="Y221"/>
  <c r="X221"/>
  <c r="W221"/>
  <c r="V221"/>
  <c r="Q221"/>
  <c r="S221"/>
  <c r="U221"/>
  <c r="AY219"/>
  <c r="BA219"/>
  <c r="AX219"/>
  <c r="AZ219"/>
  <c r="AW219"/>
  <c r="AV219"/>
  <c r="AT219"/>
  <c r="AS219"/>
  <c r="AU219"/>
  <c r="AP219"/>
  <c r="AR219"/>
  <c r="AQ219"/>
  <c r="AO219"/>
  <c r="AN219"/>
  <c r="AM219"/>
  <c r="AJ219"/>
  <c r="AL219"/>
  <c r="AI219"/>
  <c r="AD219"/>
  <c r="AF219"/>
  <c r="AH219"/>
  <c r="AK219"/>
  <c r="AE219"/>
  <c r="AG219"/>
  <c r="AC219"/>
  <c r="AB219"/>
  <c r="AA219"/>
  <c r="Z219"/>
  <c r="Y219"/>
  <c r="X219"/>
  <c r="W219"/>
  <c r="V219"/>
  <c r="Q219"/>
  <c r="S219"/>
  <c r="U219"/>
  <c r="AY217"/>
  <c r="BA217"/>
  <c r="AX217"/>
  <c r="AZ217"/>
  <c r="AW217"/>
  <c r="AV217"/>
  <c r="AT217"/>
  <c r="AS217"/>
  <c r="AU217"/>
  <c r="AP217"/>
  <c r="AR217"/>
  <c r="AQ217"/>
  <c r="AO217"/>
  <c r="AN217"/>
  <c r="AM217"/>
  <c r="AJ217"/>
  <c r="AL217"/>
  <c r="AI217"/>
  <c r="AD217"/>
  <c r="AF217"/>
  <c r="AH217"/>
  <c r="AK217"/>
  <c r="AE217"/>
  <c r="AG217"/>
  <c r="AC217"/>
  <c r="AB217"/>
  <c r="AA217"/>
  <c r="Z217"/>
  <c r="Y217"/>
  <c r="X217"/>
  <c r="W217"/>
  <c r="V217"/>
  <c r="Q217"/>
  <c r="S217"/>
  <c r="U217"/>
  <c r="AY215"/>
  <c r="BA215"/>
  <c r="AX215"/>
  <c r="AZ215"/>
  <c r="AW215"/>
  <c r="AV215"/>
  <c r="AT215"/>
  <c r="AS215"/>
  <c r="AU215"/>
  <c r="AP215"/>
  <c r="AR215"/>
  <c r="AQ215"/>
  <c r="AO215"/>
  <c r="AN215"/>
  <c r="AM215"/>
  <c r="AJ215"/>
  <c r="AL215"/>
  <c r="AI215"/>
  <c r="AD215"/>
  <c r="AF215"/>
  <c r="AH215"/>
  <c r="AK215"/>
  <c r="AE215"/>
  <c r="AG215"/>
  <c r="AC215"/>
  <c r="AB215"/>
  <c r="AA215"/>
  <c r="Z215"/>
  <c r="Y215"/>
  <c r="X215"/>
  <c r="W215"/>
  <c r="V215"/>
  <c r="Q215"/>
  <c r="S215"/>
  <c r="U215"/>
  <c r="AY213"/>
  <c r="BA213"/>
  <c r="AX213"/>
  <c r="AZ213"/>
  <c r="AW213"/>
  <c r="AV213"/>
  <c r="AT213"/>
  <c r="AS213"/>
  <c r="AU213"/>
  <c r="AP213"/>
  <c r="AR213"/>
  <c r="AQ213"/>
  <c r="AO213"/>
  <c r="AN213"/>
  <c r="AM213"/>
  <c r="AJ213"/>
  <c r="AL213"/>
  <c r="AI213"/>
  <c r="AD213"/>
  <c r="AF213"/>
  <c r="AH213"/>
  <c r="AK213"/>
  <c r="AE213"/>
  <c r="AG213"/>
  <c r="AC213"/>
  <c r="AB213"/>
  <c r="AA213"/>
  <c r="Z213"/>
  <c r="Y213"/>
  <c r="X213"/>
  <c r="W213"/>
  <c r="V213"/>
  <c r="Q213"/>
  <c r="S213"/>
  <c r="U213"/>
  <c r="AY211"/>
  <c r="BA211"/>
  <c r="AX211"/>
  <c r="AZ211"/>
  <c r="AW211"/>
  <c r="AV211"/>
  <c r="AT211"/>
  <c r="AS211"/>
  <c r="AU211"/>
  <c r="AP211"/>
  <c r="AR211"/>
  <c r="AQ211"/>
  <c r="AO211"/>
  <c r="AN211"/>
  <c r="AM211"/>
  <c r="AJ211"/>
  <c r="AL211"/>
  <c r="AI211"/>
  <c r="AD211"/>
  <c r="AF211"/>
  <c r="AH211"/>
  <c r="AK211"/>
  <c r="AE211"/>
  <c r="AG211"/>
  <c r="AC211"/>
  <c r="AB211"/>
  <c r="AA211"/>
  <c r="Z211"/>
  <c r="Y211"/>
  <c r="X211"/>
  <c r="W211"/>
  <c r="V211"/>
  <c r="Q211"/>
  <c r="S211"/>
  <c r="U211"/>
  <c r="AY209"/>
  <c r="BA209"/>
  <c r="AX209"/>
  <c r="AZ209"/>
  <c r="AW209"/>
  <c r="AV209"/>
  <c r="AT209"/>
  <c r="AS209"/>
  <c r="AU209"/>
  <c r="AP209"/>
  <c r="AR209"/>
  <c r="AQ209"/>
  <c r="AO209"/>
  <c r="AN209"/>
  <c r="AM209"/>
  <c r="AJ209"/>
  <c r="AL209"/>
  <c r="AI209"/>
  <c r="AD209"/>
  <c r="AF209"/>
  <c r="AH209"/>
  <c r="AK209"/>
  <c r="AE209"/>
  <c r="AG209"/>
  <c r="AC209"/>
  <c r="AB209"/>
  <c r="AA209"/>
  <c r="Z209"/>
  <c r="Y209"/>
  <c r="X209"/>
  <c r="W209"/>
  <c r="V209"/>
  <c r="Q209"/>
  <c r="S209"/>
  <c r="U209"/>
  <c r="AY207"/>
  <c r="BA207"/>
  <c r="AX207"/>
  <c r="AZ207"/>
  <c r="AW207"/>
  <c r="AV207"/>
  <c r="AT207"/>
  <c r="AS207"/>
  <c r="AU207"/>
  <c r="AP207"/>
  <c r="AR207"/>
  <c r="AQ207"/>
  <c r="AO207"/>
  <c r="AN207"/>
  <c r="AM207"/>
  <c r="AJ207"/>
  <c r="AL207"/>
  <c r="AI207"/>
  <c r="AD207"/>
  <c r="AF207"/>
  <c r="AH207"/>
  <c r="AK207"/>
  <c r="AE207"/>
  <c r="AG207"/>
  <c r="AC207"/>
  <c r="AB207"/>
  <c r="AA207"/>
  <c r="Z207"/>
  <c r="Y207"/>
  <c r="X207"/>
  <c r="W207"/>
  <c r="V207"/>
  <c r="Q207"/>
  <c r="S207"/>
  <c r="U207"/>
  <c r="AY205"/>
  <c r="BA205"/>
  <c r="AX205"/>
  <c r="AZ205"/>
  <c r="AW205"/>
  <c r="AV205"/>
  <c r="AT205"/>
  <c r="AS205"/>
  <c r="AU205"/>
  <c r="AP205"/>
  <c r="AR205"/>
  <c r="AQ205"/>
  <c r="AO205"/>
  <c r="AN205"/>
  <c r="AM205"/>
  <c r="AJ205"/>
  <c r="AL205"/>
  <c r="AI205"/>
  <c r="AD205"/>
  <c r="AF205"/>
  <c r="AH205"/>
  <c r="AK205"/>
  <c r="AE205"/>
  <c r="AG205"/>
  <c r="AC205"/>
  <c r="AB205"/>
  <c r="AA205"/>
  <c r="Z205"/>
  <c r="Y205"/>
  <c r="X205"/>
  <c r="W205"/>
  <c r="V205"/>
  <c r="Q205"/>
  <c r="S205"/>
  <c r="U205"/>
  <c r="AY203"/>
  <c r="BA203"/>
  <c r="AX203"/>
  <c r="AZ203"/>
  <c r="AW203"/>
  <c r="AV203"/>
  <c r="AT203"/>
  <c r="AS203"/>
  <c r="AU203"/>
  <c r="AP203"/>
  <c r="AR203"/>
  <c r="AQ203"/>
  <c r="AO203"/>
  <c r="AN203"/>
  <c r="AM203"/>
  <c r="AJ203"/>
  <c r="AL203"/>
  <c r="AI203"/>
  <c r="AD203"/>
  <c r="AF203"/>
  <c r="AH203"/>
  <c r="AK203"/>
  <c r="AE203"/>
  <c r="AG203"/>
  <c r="AC203"/>
  <c r="AB203"/>
  <c r="AA203"/>
  <c r="Z203"/>
  <c r="Y203"/>
  <c r="X203"/>
  <c r="W203"/>
  <c r="V203"/>
  <c r="Q203"/>
  <c r="S203"/>
  <c r="U203"/>
  <c r="AY201"/>
  <c r="BA201"/>
  <c r="AX201"/>
  <c r="AZ201"/>
  <c r="AW201"/>
  <c r="AV201"/>
  <c r="AT201"/>
  <c r="AS201"/>
  <c r="AU201"/>
  <c r="AP201"/>
  <c r="AR201"/>
  <c r="AQ201"/>
  <c r="AO201"/>
  <c r="AN201"/>
  <c r="AM201"/>
  <c r="AJ201"/>
  <c r="AL201"/>
  <c r="AK201"/>
  <c r="AI201"/>
  <c r="AD201"/>
  <c r="AF201"/>
  <c r="AH201"/>
  <c r="AE201"/>
  <c r="AG201"/>
  <c r="AC201"/>
  <c r="AB201"/>
  <c r="AA201"/>
  <c r="Z201"/>
  <c r="Y201"/>
  <c r="X201"/>
  <c r="W201"/>
  <c r="V201"/>
  <c r="Q201"/>
  <c r="S201"/>
  <c r="U201"/>
  <c r="AY199"/>
  <c r="BA199"/>
  <c r="AX199"/>
  <c r="AZ199"/>
  <c r="AW199"/>
  <c r="AV199"/>
  <c r="AT199"/>
  <c r="AS199"/>
  <c r="AU199"/>
  <c r="AP199"/>
  <c r="AR199"/>
  <c r="AQ199"/>
  <c r="AO199"/>
  <c r="AN199"/>
  <c r="AM199"/>
  <c r="AJ199"/>
  <c r="AL199"/>
  <c r="AI199"/>
  <c r="AD199"/>
  <c r="AF199"/>
  <c r="AH199"/>
  <c r="AK199"/>
  <c r="AE199"/>
  <c r="AG199"/>
  <c r="AC199"/>
  <c r="AB199"/>
  <c r="AA199"/>
  <c r="Z199"/>
  <c r="Y199"/>
  <c r="X199"/>
  <c r="W199"/>
  <c r="V199"/>
  <c r="Q199"/>
  <c r="S199"/>
  <c r="U199"/>
  <c r="AY197"/>
  <c r="BA197"/>
  <c r="AX197"/>
  <c r="AZ197"/>
  <c r="AW197"/>
  <c r="AV197"/>
  <c r="AT197"/>
  <c r="AS197"/>
  <c r="AU197"/>
  <c r="AP197"/>
  <c r="AR197"/>
  <c r="AQ197"/>
  <c r="AO197"/>
  <c r="AN197"/>
  <c r="AM197"/>
  <c r="AJ197"/>
  <c r="AL197"/>
  <c r="AK197"/>
  <c r="AI197"/>
  <c r="AD197"/>
  <c r="AF197"/>
  <c r="AH197"/>
  <c r="AE197"/>
  <c r="AG197"/>
  <c r="AC197"/>
  <c r="AB197"/>
  <c r="AA197"/>
  <c r="Z197"/>
  <c r="Y197"/>
  <c r="X197"/>
  <c r="W197"/>
  <c r="V197"/>
  <c r="Q197"/>
  <c r="S197"/>
  <c r="U197"/>
  <c r="AY195"/>
  <c r="BA195"/>
  <c r="AX195"/>
  <c r="AZ195"/>
  <c r="AW195"/>
  <c r="AV195"/>
  <c r="AT195"/>
  <c r="AS195"/>
  <c r="AU195"/>
  <c r="AP195"/>
  <c r="AR195"/>
  <c r="AQ195"/>
  <c r="AO195"/>
  <c r="AN195"/>
  <c r="AM195"/>
  <c r="AJ195"/>
  <c r="AL195"/>
  <c r="AI195"/>
  <c r="AD195"/>
  <c r="AF195"/>
  <c r="AH195"/>
  <c r="AK195"/>
  <c r="AE195"/>
  <c r="AG195"/>
  <c r="P195"/>
  <c r="R195"/>
  <c r="T195"/>
  <c r="AC195"/>
  <c r="AB195"/>
  <c r="AA195"/>
  <c r="Z195"/>
  <c r="Y195"/>
  <c r="X195"/>
  <c r="W195"/>
  <c r="V195"/>
  <c r="Q195"/>
  <c r="S195"/>
  <c r="U195"/>
  <c r="AY193"/>
  <c r="BA193"/>
  <c r="AX193"/>
  <c r="AZ193"/>
  <c r="AW193"/>
  <c r="AV193"/>
  <c r="AT193"/>
  <c r="AS193"/>
  <c r="AU193"/>
  <c r="AP193"/>
  <c r="AR193"/>
  <c r="AQ193"/>
  <c r="AO193"/>
  <c r="AN193"/>
  <c r="AM193"/>
  <c r="AJ193"/>
  <c r="AL193"/>
  <c r="AK193"/>
  <c r="AI193"/>
  <c r="AD193"/>
  <c r="AF193"/>
  <c r="AH193"/>
  <c r="AE193"/>
  <c r="AG193"/>
  <c r="P193"/>
  <c r="R193"/>
  <c r="T193"/>
  <c r="AC193"/>
  <c r="AB193"/>
  <c r="AA193"/>
  <c r="Z193"/>
  <c r="Y193"/>
  <c r="X193"/>
  <c r="W193"/>
  <c r="V193"/>
  <c r="Q193"/>
  <c r="S193"/>
  <c r="U193"/>
  <c r="AY191"/>
  <c r="BA191"/>
  <c r="AX191"/>
  <c r="AZ191"/>
  <c r="AW191"/>
  <c r="AV191"/>
  <c r="AT191"/>
  <c r="AS191"/>
  <c r="AU191"/>
  <c r="AP191"/>
  <c r="AR191"/>
  <c r="AQ191"/>
  <c r="AO191"/>
  <c r="AN191"/>
  <c r="AM191"/>
  <c r="AJ191"/>
  <c r="AL191"/>
  <c r="AI191"/>
  <c r="AD191"/>
  <c r="AF191"/>
  <c r="AH191"/>
  <c r="AK191"/>
  <c r="AE191"/>
  <c r="AG191"/>
  <c r="P191"/>
  <c r="R191"/>
  <c r="T191"/>
  <c r="AC191"/>
  <c r="AB191"/>
  <c r="AA191"/>
  <c r="Z191"/>
  <c r="Y191"/>
  <c r="X191"/>
  <c r="W191"/>
  <c r="V191"/>
  <c r="Q191"/>
  <c r="S191"/>
  <c r="U191"/>
  <c r="AY189"/>
  <c r="BA189"/>
  <c r="AX189"/>
  <c r="AZ189"/>
  <c r="AW189"/>
  <c r="AV189"/>
  <c r="AT189"/>
  <c r="AS189"/>
  <c r="AU189"/>
  <c r="AP189"/>
  <c r="AR189"/>
  <c r="AQ189"/>
  <c r="AO189"/>
  <c r="AN189"/>
  <c r="AM189"/>
  <c r="AJ189"/>
  <c r="AL189"/>
  <c r="AK189"/>
  <c r="AI189"/>
  <c r="AD189"/>
  <c r="AF189"/>
  <c r="AH189"/>
  <c r="AE189"/>
  <c r="AG189"/>
  <c r="P189"/>
  <c r="R189"/>
  <c r="T189"/>
  <c r="AC189"/>
  <c r="AB189"/>
  <c r="AA189"/>
  <c r="Z189"/>
  <c r="Y189"/>
  <c r="X189"/>
  <c r="W189"/>
  <c r="V189"/>
  <c r="Q189"/>
  <c r="S189"/>
  <c r="U189"/>
  <c r="AY187"/>
  <c r="BA187"/>
  <c r="AX187"/>
  <c r="AZ187"/>
  <c r="AW187"/>
  <c r="AV187"/>
  <c r="AT187"/>
  <c r="AS187"/>
  <c r="AU187"/>
  <c r="AP187"/>
  <c r="AR187"/>
  <c r="AQ187"/>
  <c r="AO187"/>
  <c r="AN187"/>
  <c r="AM187"/>
  <c r="AJ187"/>
  <c r="AL187"/>
  <c r="AI187"/>
  <c r="AD187"/>
  <c r="AF187"/>
  <c r="AH187"/>
  <c r="AK187"/>
  <c r="AE187"/>
  <c r="AG187"/>
  <c r="P187"/>
  <c r="R187"/>
  <c r="T187"/>
  <c r="AC187"/>
  <c r="AB187"/>
  <c r="AA187"/>
  <c r="Z187"/>
  <c r="Y187"/>
  <c r="X187"/>
  <c r="W187"/>
  <c r="V187"/>
  <c r="Q187"/>
  <c r="S187"/>
  <c r="U187"/>
  <c r="AY185"/>
  <c r="BA185"/>
  <c r="AX185"/>
  <c r="AZ185"/>
  <c r="AW185"/>
  <c r="AV185"/>
  <c r="AT185"/>
  <c r="AS185"/>
  <c r="AU185"/>
  <c r="AP185"/>
  <c r="AR185"/>
  <c r="AQ185"/>
  <c r="AO185"/>
  <c r="AN185"/>
  <c r="AM185"/>
  <c r="AJ185"/>
  <c r="AL185"/>
  <c r="AK185"/>
  <c r="AI185"/>
  <c r="AD185"/>
  <c r="AF185"/>
  <c r="AH185"/>
  <c r="AE185"/>
  <c r="AG185"/>
  <c r="P185"/>
  <c r="R185"/>
  <c r="T185"/>
  <c r="AC185"/>
  <c r="AB185"/>
  <c r="AA185"/>
  <c r="Z185"/>
  <c r="Y185"/>
  <c r="X185"/>
  <c r="W185"/>
  <c r="V185"/>
  <c r="Q185"/>
  <c r="S185"/>
  <c r="U185"/>
  <c r="AY183"/>
  <c r="BA183"/>
  <c r="AX183"/>
  <c r="AZ183"/>
  <c r="AW183"/>
  <c r="AV183"/>
  <c r="AT183"/>
  <c r="AS183"/>
  <c r="AU183"/>
  <c r="AP183"/>
  <c r="AR183"/>
  <c r="AQ183"/>
  <c r="AO183"/>
  <c r="AN183"/>
  <c r="AM183"/>
  <c r="AJ183"/>
  <c r="AL183"/>
  <c r="AI183"/>
  <c r="AD183"/>
  <c r="AF183"/>
  <c r="AH183"/>
  <c r="AK183"/>
  <c r="AE183"/>
  <c r="AG183"/>
  <c r="P183"/>
  <c r="R183"/>
  <c r="T183"/>
  <c r="AC183"/>
  <c r="AB183"/>
  <c r="AA183"/>
  <c r="Z183"/>
  <c r="Y183"/>
  <c r="X183"/>
  <c r="W183"/>
  <c r="V183"/>
  <c r="Q183"/>
  <c r="S183"/>
  <c r="U183"/>
  <c r="AY181"/>
  <c r="BA181"/>
  <c r="AX181"/>
  <c r="AZ181"/>
  <c r="AW181"/>
  <c r="AV181"/>
  <c r="AT181"/>
  <c r="AS181"/>
  <c r="AU181"/>
  <c r="AP181"/>
  <c r="AR181"/>
  <c r="AQ181"/>
  <c r="AO181"/>
  <c r="AN181"/>
  <c r="AM181"/>
  <c r="AJ181"/>
  <c r="AL181"/>
  <c r="AK181"/>
  <c r="AI181"/>
  <c r="AD181"/>
  <c r="AF181"/>
  <c r="AH181"/>
  <c r="AE181"/>
  <c r="AG181"/>
  <c r="P181"/>
  <c r="R181"/>
  <c r="T181"/>
  <c r="AC181"/>
  <c r="AB181"/>
  <c r="AA181"/>
  <c r="Z181"/>
  <c r="Y181"/>
  <c r="X181"/>
  <c r="W181"/>
  <c r="V181"/>
  <c r="Q181"/>
  <c r="S181"/>
  <c r="U181"/>
  <c r="AY179"/>
  <c r="BA179"/>
  <c r="AX179"/>
  <c r="AZ179"/>
  <c r="AW179"/>
  <c r="AV179"/>
  <c r="AT179"/>
  <c r="AS179"/>
  <c r="AU179"/>
  <c r="AP179"/>
  <c r="AR179"/>
  <c r="AQ179"/>
  <c r="AO179"/>
  <c r="AN179"/>
  <c r="AM179"/>
  <c r="AJ179"/>
  <c r="AL179"/>
  <c r="AI179"/>
  <c r="AD179"/>
  <c r="AF179"/>
  <c r="AH179"/>
  <c r="AK179"/>
  <c r="AE179"/>
  <c r="AG179"/>
  <c r="P179"/>
  <c r="R179"/>
  <c r="T179"/>
  <c r="AC179"/>
  <c r="AB179"/>
  <c r="AA179"/>
  <c r="Z179"/>
  <c r="Y179"/>
  <c r="X179"/>
  <c r="W179"/>
  <c r="V179"/>
  <c r="Q179"/>
  <c r="S179"/>
  <c r="U179"/>
  <c r="AY177"/>
  <c r="BA177"/>
  <c r="AX177"/>
  <c r="AZ177"/>
  <c r="AW177"/>
  <c r="AV177"/>
  <c r="AT177"/>
  <c r="AS177"/>
  <c r="AU177"/>
  <c r="AP177"/>
  <c r="AR177"/>
  <c r="AQ177"/>
  <c r="AO177"/>
  <c r="AN177"/>
  <c r="AM177"/>
  <c r="AJ177"/>
  <c r="AL177"/>
  <c r="AK177"/>
  <c r="AI177"/>
  <c r="AD177"/>
  <c r="AF177"/>
  <c r="AH177"/>
  <c r="AE177"/>
  <c r="AG177"/>
  <c r="P177"/>
  <c r="R177"/>
  <c r="T177"/>
  <c r="AC177"/>
  <c r="AB177"/>
  <c r="AA177"/>
  <c r="Z177"/>
  <c r="Y177"/>
  <c r="X177"/>
  <c r="W177"/>
  <c r="V177"/>
  <c r="Q177"/>
  <c r="S177"/>
  <c r="U177"/>
  <c r="AY175"/>
  <c r="BA175"/>
  <c r="AX175"/>
  <c r="AZ175"/>
  <c r="AW175"/>
  <c r="AV175"/>
  <c r="AT175"/>
  <c r="AS175"/>
  <c r="AU175"/>
  <c r="AP175"/>
  <c r="AR175"/>
  <c r="AQ175"/>
  <c r="AO175"/>
  <c r="AN175"/>
  <c r="AM175"/>
  <c r="AJ175"/>
  <c r="AL175"/>
  <c r="AI175"/>
  <c r="AD175"/>
  <c r="AF175"/>
  <c r="AH175"/>
  <c r="AK175"/>
  <c r="AE175"/>
  <c r="AG175"/>
  <c r="P175"/>
  <c r="R175"/>
  <c r="T175"/>
  <c r="AC175"/>
  <c r="AB175"/>
  <c r="AA175"/>
  <c r="Z175"/>
  <c r="Y175"/>
  <c r="X175"/>
  <c r="W175"/>
  <c r="V175"/>
  <c r="Q175"/>
  <c r="S175"/>
  <c r="U175"/>
  <c r="AY173"/>
  <c r="BA173"/>
  <c r="AX173"/>
  <c r="AZ173"/>
  <c r="AW173"/>
  <c r="AV173"/>
  <c r="AT173"/>
  <c r="AS173"/>
  <c r="AU173"/>
  <c r="AP173"/>
  <c r="AR173"/>
  <c r="AQ173"/>
  <c r="AO173"/>
  <c r="AN173"/>
  <c r="AM173"/>
  <c r="AJ173"/>
  <c r="AL173"/>
  <c r="AK173"/>
  <c r="AI173"/>
  <c r="AD173"/>
  <c r="AF173"/>
  <c r="AH173"/>
  <c r="AE173"/>
  <c r="AG173"/>
  <c r="P173"/>
  <c r="R173"/>
  <c r="T173"/>
  <c r="AC173"/>
  <c r="AB173"/>
  <c r="AA173"/>
  <c r="Z173"/>
  <c r="Y173"/>
  <c r="X173"/>
  <c r="W173"/>
  <c r="V173"/>
  <c r="Q173"/>
  <c r="S173"/>
  <c r="U173"/>
  <c r="AY171"/>
  <c r="BA171"/>
  <c r="AX171"/>
  <c r="AZ171"/>
  <c r="AW171"/>
  <c r="AV171"/>
  <c r="AT171"/>
  <c r="AS171"/>
  <c r="AU171"/>
  <c r="AP171"/>
  <c r="AR171"/>
  <c r="AQ171"/>
  <c r="AO171"/>
  <c r="AN171"/>
  <c r="AM171"/>
  <c r="AJ171"/>
  <c r="AL171"/>
  <c r="AI171"/>
  <c r="AD171"/>
  <c r="AF171"/>
  <c r="AH171"/>
  <c r="AK171"/>
  <c r="AE171"/>
  <c r="AG171"/>
  <c r="P171"/>
  <c r="R171"/>
  <c r="T171"/>
  <c r="AC171"/>
  <c r="AB171"/>
  <c r="AA171"/>
  <c r="Z171"/>
  <c r="Y171"/>
  <c r="X171"/>
  <c r="W171"/>
  <c r="V171"/>
  <c r="Q171"/>
  <c r="S171"/>
  <c r="U171"/>
  <c r="AY169"/>
  <c r="BA169"/>
  <c r="AX169"/>
  <c r="AZ169"/>
  <c r="AW169"/>
  <c r="AV169"/>
  <c r="AT169"/>
  <c r="AS169"/>
  <c r="AU169"/>
  <c r="AP169"/>
  <c r="AR169"/>
  <c r="AQ169"/>
  <c r="AO169"/>
  <c r="AN169"/>
  <c r="AM169"/>
  <c r="AJ169"/>
  <c r="AL169"/>
  <c r="AK169"/>
  <c r="AI169"/>
  <c r="AD169"/>
  <c r="AF169"/>
  <c r="AH169"/>
  <c r="AE169"/>
  <c r="AG169"/>
  <c r="P169"/>
  <c r="R169"/>
  <c r="T169"/>
  <c r="AC169"/>
  <c r="AB169"/>
  <c r="AA169"/>
  <c r="Z169"/>
  <c r="Y169"/>
  <c r="X169"/>
  <c r="W169"/>
  <c r="V169"/>
  <c r="Q169"/>
  <c r="S169"/>
  <c r="U169"/>
  <c r="AY167"/>
  <c r="BA167"/>
  <c r="AX167"/>
  <c r="AZ167"/>
  <c r="AW167"/>
  <c r="AV167"/>
  <c r="AT167"/>
  <c r="AS167"/>
  <c r="AU167"/>
  <c r="AP167"/>
  <c r="AR167"/>
  <c r="AQ167"/>
  <c r="AO167"/>
  <c r="AN167"/>
  <c r="AM167"/>
  <c r="AJ167"/>
  <c r="AL167"/>
  <c r="AI167"/>
  <c r="AD167"/>
  <c r="AF167"/>
  <c r="AH167"/>
  <c r="AK167"/>
  <c r="AE167"/>
  <c r="AG167"/>
  <c r="P167"/>
  <c r="R167"/>
  <c r="T167"/>
  <c r="AC167"/>
  <c r="AB167"/>
  <c r="AA167"/>
  <c r="Z167"/>
  <c r="Y167"/>
  <c r="X167"/>
  <c r="W167"/>
  <c r="V167"/>
  <c r="Q167"/>
  <c r="S167"/>
  <c r="U167"/>
  <c r="AY165"/>
  <c r="BA165"/>
  <c r="AX165"/>
  <c r="AZ165"/>
  <c r="AW165"/>
  <c r="AV165"/>
  <c r="AT165"/>
  <c r="AS165"/>
  <c r="AU165"/>
  <c r="AP165"/>
  <c r="AR165"/>
  <c r="AQ165"/>
  <c r="AO165"/>
  <c r="AN165"/>
  <c r="AM165"/>
  <c r="AJ165"/>
  <c r="AL165"/>
  <c r="AK165"/>
  <c r="AI165"/>
  <c r="AD165"/>
  <c r="AF165"/>
  <c r="AH165"/>
  <c r="AE165"/>
  <c r="AG165"/>
  <c r="P165"/>
  <c r="R165"/>
  <c r="T165"/>
  <c r="AC165"/>
  <c r="AB165"/>
  <c r="AA165"/>
  <c r="Z165"/>
  <c r="Y165"/>
  <c r="X165"/>
  <c r="W165"/>
  <c r="V165"/>
  <c r="Q165"/>
  <c r="S165"/>
  <c r="U165"/>
  <c r="AY163"/>
  <c r="BA163"/>
  <c r="AX163"/>
  <c r="AZ163"/>
  <c r="AW163"/>
  <c r="AV163"/>
  <c r="AT163"/>
  <c r="AS163"/>
  <c r="AU163"/>
  <c r="AP163"/>
  <c r="AR163"/>
  <c r="AQ163"/>
  <c r="AO163"/>
  <c r="AN163"/>
  <c r="AM163"/>
  <c r="AJ163"/>
  <c r="AL163"/>
  <c r="AI163"/>
  <c r="AD163"/>
  <c r="AF163"/>
  <c r="AH163"/>
  <c r="AK163"/>
  <c r="AE163"/>
  <c r="AG163"/>
  <c r="P163"/>
  <c r="R163"/>
  <c r="T163"/>
  <c r="AC163"/>
  <c r="AB163"/>
  <c r="AA163"/>
  <c r="Z163"/>
  <c r="Y163"/>
  <c r="X163"/>
  <c r="W163"/>
  <c r="V163"/>
  <c r="Q163"/>
  <c r="S163"/>
  <c r="U163"/>
  <c r="AY161"/>
  <c r="BA161"/>
  <c r="AX161"/>
  <c r="AZ161"/>
  <c r="AW161"/>
  <c r="AV161"/>
  <c r="AT161"/>
  <c r="AS161"/>
  <c r="AU161"/>
  <c r="AP161"/>
  <c r="AR161"/>
  <c r="AQ161"/>
  <c r="AO161"/>
  <c r="AN161"/>
  <c r="AM161"/>
  <c r="AJ161"/>
  <c r="AL161"/>
  <c r="AK161"/>
  <c r="AI161"/>
  <c r="AD161"/>
  <c r="AF161"/>
  <c r="AH161"/>
  <c r="AE161"/>
  <c r="AG161"/>
  <c r="P161"/>
  <c r="R161"/>
  <c r="T161"/>
  <c r="AC161"/>
  <c r="AB161"/>
  <c r="AA161"/>
  <c r="Z161"/>
  <c r="Y161"/>
  <c r="X161"/>
  <c r="W161"/>
  <c r="V161"/>
  <c r="Q161"/>
  <c r="S161"/>
  <c r="U161"/>
  <c r="AY159"/>
  <c r="BA159"/>
  <c r="AX159"/>
  <c r="AZ159"/>
  <c r="AW159"/>
  <c r="AV159"/>
  <c r="AT159"/>
  <c r="AU159"/>
  <c r="AS159"/>
  <c r="AP159"/>
  <c r="AR159"/>
  <c r="AQ159"/>
  <c r="AO159"/>
  <c r="AN159"/>
  <c r="AM159"/>
  <c r="AJ159"/>
  <c r="AL159"/>
  <c r="AI159"/>
  <c r="AD159"/>
  <c r="AF159"/>
  <c r="AH159"/>
  <c r="AK159"/>
  <c r="AE159"/>
  <c r="AG159"/>
  <c r="P159"/>
  <c r="R159"/>
  <c r="T159"/>
  <c r="AC159"/>
  <c r="AB159"/>
  <c r="AA159"/>
  <c r="Z159"/>
  <c r="Y159"/>
  <c r="X159"/>
  <c r="W159"/>
  <c r="V159"/>
  <c r="Q159"/>
  <c r="S159"/>
  <c r="U159"/>
  <c r="AY157"/>
  <c r="BA157"/>
  <c r="AX157"/>
  <c r="AZ157"/>
  <c r="AW157"/>
  <c r="AV157"/>
  <c r="AT157"/>
  <c r="AS157"/>
  <c r="AU157"/>
  <c r="AP157"/>
  <c r="AR157"/>
  <c r="AQ157"/>
  <c r="AO157"/>
  <c r="AN157"/>
  <c r="AM157"/>
  <c r="AJ157"/>
  <c r="AL157"/>
  <c r="AK157"/>
  <c r="AI157"/>
  <c r="AD157"/>
  <c r="AF157"/>
  <c r="AH157"/>
  <c r="AE157"/>
  <c r="AG157"/>
  <c r="P157"/>
  <c r="R157"/>
  <c r="T157"/>
  <c r="AC157"/>
  <c r="AB157"/>
  <c r="AA157"/>
  <c r="Z157"/>
  <c r="Y157"/>
  <c r="X157"/>
  <c r="W157"/>
  <c r="V157"/>
  <c r="Q157"/>
  <c r="S157"/>
  <c r="U157"/>
  <c r="N503"/>
  <c r="L503"/>
  <c r="M502"/>
  <c r="N501"/>
  <c r="L501"/>
  <c r="M500"/>
  <c r="N499"/>
  <c r="L499"/>
  <c r="M498"/>
  <c r="N497"/>
  <c r="L497"/>
  <c r="M496"/>
  <c r="N495"/>
  <c r="L495"/>
  <c r="M494"/>
  <c r="N493"/>
  <c r="L493"/>
  <c r="M492"/>
  <c r="N491"/>
  <c r="L491"/>
  <c r="M490"/>
  <c r="N489"/>
  <c r="L489"/>
  <c r="M488"/>
  <c r="N487"/>
  <c r="L487"/>
  <c r="M486"/>
  <c r="N485"/>
  <c r="L485"/>
  <c r="M484"/>
  <c r="N483"/>
  <c r="L483"/>
  <c r="M482"/>
  <c r="N481"/>
  <c r="L481"/>
  <c r="M480"/>
  <c r="N479"/>
  <c r="L479"/>
  <c r="M478"/>
  <c r="N477"/>
  <c r="L477"/>
  <c r="M476"/>
  <c r="N475"/>
  <c r="L475"/>
  <c r="M474"/>
  <c r="N473"/>
  <c r="L473"/>
  <c r="M472"/>
  <c r="N471"/>
  <c r="L471"/>
  <c r="M470"/>
  <c r="N469"/>
  <c r="L469"/>
  <c r="M468"/>
  <c r="N467"/>
  <c r="L467"/>
  <c r="M466"/>
  <c r="N465"/>
  <c r="L465"/>
  <c r="M464"/>
  <c r="N463"/>
  <c r="L463"/>
  <c r="M462"/>
  <c r="N461"/>
  <c r="L461"/>
  <c r="M460"/>
  <c r="N459"/>
  <c r="L459"/>
  <c r="M458"/>
  <c r="N457"/>
  <c r="L457"/>
  <c r="M456"/>
  <c r="N455"/>
  <c r="L455"/>
  <c r="M454"/>
  <c r="N453"/>
  <c r="L453"/>
  <c r="M452"/>
  <c r="N451"/>
  <c r="L451"/>
  <c r="M450"/>
  <c r="N449"/>
  <c r="L449"/>
  <c r="M448"/>
  <c r="N447"/>
  <c r="L447"/>
  <c r="M446"/>
  <c r="N445"/>
  <c r="L445"/>
  <c r="M444"/>
  <c r="N443"/>
  <c r="L443"/>
  <c r="M442"/>
  <c r="N441"/>
  <c r="L441"/>
  <c r="M440"/>
  <c r="N439"/>
  <c r="L439"/>
  <c r="M438"/>
  <c r="N437"/>
  <c r="L437"/>
  <c r="M436"/>
  <c r="N435"/>
  <c r="L435"/>
  <c r="M434"/>
  <c r="N433"/>
  <c r="L433"/>
  <c r="M432"/>
  <c r="N431"/>
  <c r="L431"/>
  <c r="M430"/>
  <c r="N429"/>
  <c r="L429"/>
  <c r="M428"/>
  <c r="N427"/>
  <c r="L427"/>
  <c r="M426"/>
  <c r="N425"/>
  <c r="L425"/>
  <c r="M424"/>
  <c r="N423"/>
  <c r="L423"/>
  <c r="M422"/>
  <c r="N421"/>
  <c r="L421"/>
  <c r="M420"/>
  <c r="N419"/>
  <c r="L419"/>
  <c r="M418"/>
  <c r="N417"/>
  <c r="L417"/>
  <c r="M416"/>
  <c r="N415"/>
  <c r="L415"/>
  <c r="M414"/>
  <c r="N413"/>
  <c r="L413"/>
  <c r="M412"/>
  <c r="N411"/>
  <c r="L411"/>
  <c r="M410"/>
  <c r="N409"/>
  <c r="L409"/>
  <c r="M408"/>
  <c r="N407"/>
  <c r="L407"/>
  <c r="M406"/>
  <c r="N405"/>
  <c r="L405"/>
  <c r="M404"/>
  <c r="N403"/>
  <c r="L403"/>
  <c r="M402"/>
  <c r="N401"/>
  <c r="L401"/>
  <c r="M400"/>
  <c r="N399"/>
  <c r="L399"/>
  <c r="M398"/>
  <c r="N397"/>
  <c r="L397"/>
  <c r="M396"/>
  <c r="N395"/>
  <c r="L395"/>
  <c r="M394"/>
  <c r="N393"/>
  <c r="L393"/>
  <c r="M392"/>
  <c r="N391"/>
  <c r="L391"/>
  <c r="M390"/>
  <c r="N389"/>
  <c r="L389"/>
  <c r="M388"/>
  <c r="N387"/>
  <c r="L387"/>
  <c r="M386"/>
  <c r="N385"/>
  <c r="L385"/>
  <c r="M384"/>
  <c r="N383"/>
  <c r="L383"/>
  <c r="M382"/>
  <c r="N381"/>
  <c r="L381"/>
  <c r="M380"/>
  <c r="N379"/>
  <c r="L379"/>
  <c r="M378"/>
  <c r="N377"/>
  <c r="L377"/>
  <c r="M376"/>
  <c r="N375"/>
  <c r="L375"/>
  <c r="M374"/>
  <c r="N373"/>
  <c r="L373"/>
  <c r="M372"/>
  <c r="N371"/>
  <c r="L371"/>
  <c r="M370"/>
  <c r="N369"/>
  <c r="L369"/>
  <c r="M368"/>
  <c r="N367"/>
  <c r="L367"/>
  <c r="M366"/>
  <c r="N365"/>
  <c r="L365"/>
  <c r="M364"/>
  <c r="N363"/>
  <c r="L363"/>
  <c r="M362"/>
  <c r="N361"/>
  <c r="L361"/>
  <c r="M360"/>
  <c r="N359"/>
  <c r="L359"/>
  <c r="M358"/>
  <c r="N357"/>
  <c r="L357"/>
  <c r="M356"/>
  <c r="N355"/>
  <c r="L355"/>
  <c r="M354"/>
  <c r="N353"/>
  <c r="L353"/>
  <c r="M352"/>
  <c r="N351"/>
  <c r="L351"/>
  <c r="M350"/>
  <c r="N349"/>
  <c r="L349"/>
  <c r="M348"/>
  <c r="N347"/>
  <c r="L347"/>
  <c r="M346"/>
  <c r="N345"/>
  <c r="L345"/>
  <c r="M344"/>
  <c r="N343"/>
  <c r="L343"/>
  <c r="M342"/>
  <c r="N341"/>
  <c r="L341"/>
  <c r="M340"/>
  <c r="N339"/>
  <c r="L339"/>
  <c r="M338"/>
  <c r="N337"/>
  <c r="L337"/>
  <c r="M336"/>
  <c r="N335"/>
  <c r="L335"/>
  <c r="M334"/>
  <c r="N333"/>
  <c r="L333"/>
  <c r="M332"/>
  <c r="N331"/>
  <c r="L331"/>
  <c r="M330"/>
  <c r="N329"/>
  <c r="L329"/>
  <c r="M328"/>
  <c r="N327"/>
  <c r="L327"/>
  <c r="M326"/>
  <c r="N325"/>
  <c r="L325"/>
  <c r="M324"/>
  <c r="N323"/>
  <c r="L323"/>
  <c r="M322"/>
  <c r="N321"/>
  <c r="L321"/>
  <c r="M320"/>
  <c r="N319"/>
  <c r="L319"/>
  <c r="M318"/>
  <c r="N317"/>
  <c r="L317"/>
  <c r="M316"/>
  <c r="N315"/>
  <c r="L315"/>
  <c r="M314"/>
  <c r="N313"/>
  <c r="L313"/>
  <c r="M312"/>
  <c r="N311"/>
  <c r="L311"/>
  <c r="M310"/>
  <c r="N309"/>
  <c r="L309"/>
  <c r="M308"/>
  <c r="N307"/>
  <c r="L307"/>
  <c r="M306"/>
  <c r="N305"/>
  <c r="L305"/>
  <c r="M304"/>
  <c r="N303"/>
  <c r="L303"/>
  <c r="M302"/>
  <c r="N301"/>
  <c r="L301"/>
  <c r="M300"/>
  <c r="N299"/>
  <c r="L299"/>
  <c r="M298"/>
  <c r="N297"/>
  <c r="L297"/>
  <c r="M296"/>
  <c r="N295"/>
  <c r="L295"/>
  <c r="M294"/>
  <c r="N293"/>
  <c r="L293"/>
  <c r="M292"/>
  <c r="N291"/>
  <c r="L291"/>
  <c r="M290"/>
  <c r="N289"/>
  <c r="L289"/>
  <c r="M288"/>
  <c r="N287"/>
  <c r="L287"/>
  <c r="M286"/>
  <c r="N285"/>
  <c r="L285"/>
  <c r="M284"/>
  <c r="N283"/>
  <c r="L283"/>
  <c r="M282"/>
  <c r="N281"/>
  <c r="L281"/>
  <c r="M280"/>
  <c r="N279"/>
  <c r="L279"/>
  <c r="M278"/>
  <c r="N277"/>
  <c r="L277"/>
  <c r="M276"/>
  <c r="N275"/>
  <c r="L275"/>
  <c r="M274"/>
  <c r="N273"/>
  <c r="L273"/>
  <c r="M272"/>
  <c r="N271"/>
  <c r="L271"/>
  <c r="M270"/>
  <c r="N269"/>
  <c r="L269"/>
  <c r="M268"/>
  <c r="N267"/>
  <c r="L267"/>
  <c r="M266"/>
  <c r="N265"/>
  <c r="L265"/>
  <c r="M264"/>
  <c r="N263"/>
  <c r="L263"/>
  <c r="M262"/>
  <c r="N261"/>
  <c r="L261"/>
  <c r="M260"/>
  <c r="N259"/>
  <c r="L259"/>
  <c r="M258"/>
  <c r="N257"/>
  <c r="L257"/>
  <c r="M256"/>
  <c r="N255"/>
  <c r="L255"/>
  <c r="M254"/>
  <c r="N253"/>
  <c r="L253"/>
  <c r="M252"/>
  <c r="N251"/>
  <c r="L251"/>
  <c r="M250"/>
  <c r="N249"/>
  <c r="L249"/>
  <c r="M248"/>
  <c r="N247"/>
  <c r="L247"/>
  <c r="M246"/>
  <c r="N245"/>
  <c r="L245"/>
  <c r="M244"/>
  <c r="N243"/>
  <c r="L243"/>
  <c r="M242"/>
  <c r="N241"/>
  <c r="L241"/>
  <c r="M240"/>
  <c r="N239"/>
  <c r="L239"/>
  <c r="M238"/>
  <c r="N237"/>
  <c r="L237"/>
  <c r="M236"/>
  <c r="N235"/>
  <c r="L235"/>
  <c r="M234"/>
  <c r="N233"/>
  <c r="L233"/>
  <c r="M232"/>
  <c r="N231"/>
  <c r="L231"/>
  <c r="M230"/>
  <c r="N229"/>
  <c r="L229"/>
  <c r="M228"/>
  <c r="N227"/>
  <c r="L227"/>
  <c r="M226"/>
  <c r="N225"/>
  <c r="L225"/>
  <c r="M224"/>
  <c r="N223"/>
  <c r="L223"/>
  <c r="M222"/>
  <c r="N221"/>
  <c r="L221"/>
  <c r="M220"/>
  <c r="N219"/>
  <c r="L219"/>
  <c r="M218"/>
  <c r="N217"/>
  <c r="L217"/>
  <c r="M216"/>
  <c r="N215"/>
  <c r="L215"/>
  <c r="M214"/>
  <c r="N213"/>
  <c r="L213"/>
  <c r="M212"/>
  <c r="N211"/>
  <c r="L211"/>
  <c r="M210"/>
  <c r="N209"/>
  <c r="L209"/>
  <c r="M208"/>
  <c r="N207"/>
  <c r="L207"/>
  <c r="M206"/>
  <c r="N205"/>
  <c r="L205"/>
  <c r="M204"/>
  <c r="N203"/>
  <c r="L203"/>
  <c r="M202"/>
  <c r="N201"/>
  <c r="L201"/>
  <c r="M200"/>
  <c r="N199"/>
  <c r="L199"/>
  <c r="M198"/>
  <c r="N197"/>
  <c r="L197"/>
  <c r="M196"/>
  <c r="N195"/>
  <c r="L195"/>
  <c r="M194"/>
  <c r="N193"/>
  <c r="L193"/>
  <c r="M192"/>
  <c r="N191"/>
  <c r="L191"/>
  <c r="M190"/>
  <c r="N189"/>
  <c r="L189"/>
  <c r="M188"/>
  <c r="N187"/>
  <c r="L187"/>
  <c r="M186"/>
  <c r="N185"/>
  <c r="L185"/>
  <c r="M184"/>
  <c r="N183"/>
  <c r="L183"/>
  <c r="M182"/>
  <c r="N181"/>
  <c r="L181"/>
  <c r="M180"/>
  <c r="N179"/>
  <c r="L179"/>
  <c r="M178"/>
  <c r="N177"/>
  <c r="L177"/>
  <c r="M176"/>
  <c r="N175"/>
  <c r="L175"/>
  <c r="M174"/>
  <c r="N173"/>
  <c r="L173"/>
  <c r="M172"/>
  <c r="N171"/>
  <c r="L171"/>
  <c r="M170"/>
  <c r="N169"/>
  <c r="L169"/>
  <c r="M168"/>
  <c r="N167"/>
  <c r="L167"/>
  <c r="M166"/>
  <c r="N165"/>
  <c r="L165"/>
  <c r="M164"/>
  <c r="N163"/>
  <c r="L163"/>
  <c r="M162"/>
  <c r="N161"/>
  <c r="L161"/>
  <c r="M160"/>
  <c r="N159"/>
  <c r="L159"/>
  <c r="M158"/>
  <c r="N157"/>
  <c r="L157"/>
  <c r="M156"/>
  <c r="O503"/>
  <c r="O501"/>
  <c r="O499"/>
  <c r="O497"/>
  <c r="O495"/>
  <c r="O493"/>
  <c r="O491"/>
  <c r="O489"/>
  <c r="O487"/>
  <c r="O485"/>
  <c r="O483"/>
  <c r="O481"/>
  <c r="O479"/>
  <c r="O477"/>
  <c r="O475"/>
  <c r="O473"/>
  <c r="O471"/>
  <c r="O469"/>
  <c r="O467"/>
  <c r="O465"/>
  <c r="O463"/>
  <c r="O461"/>
  <c r="O459"/>
  <c r="O457"/>
  <c r="O455"/>
  <c r="O453"/>
  <c r="O451"/>
  <c r="O449"/>
  <c r="O447"/>
  <c r="O445"/>
  <c r="O443"/>
  <c r="O441"/>
  <c r="O439"/>
  <c r="O437"/>
  <c r="O435"/>
  <c r="O433"/>
  <c r="O431"/>
  <c r="O429"/>
  <c r="O427"/>
  <c r="O425"/>
  <c r="O423"/>
  <c r="O421"/>
  <c r="O419"/>
  <c r="O417"/>
  <c r="O415"/>
  <c r="O413"/>
  <c r="O411"/>
  <c r="O409"/>
  <c r="O407"/>
  <c r="O405"/>
  <c r="O403"/>
  <c r="O401"/>
  <c r="O399"/>
  <c r="O397"/>
  <c r="O395"/>
  <c r="O393"/>
  <c r="O391"/>
  <c r="O389"/>
  <c r="O387"/>
  <c r="O385"/>
  <c r="O383"/>
  <c r="O381"/>
  <c r="O379"/>
  <c r="O377"/>
  <c r="O375"/>
  <c r="O373"/>
  <c r="O371"/>
  <c r="O369"/>
  <c r="O367"/>
  <c r="O365"/>
  <c r="O363"/>
  <c r="O361"/>
  <c r="O359"/>
  <c r="O357"/>
  <c r="O355"/>
  <c r="O353"/>
  <c r="O351"/>
  <c r="O349"/>
  <c r="O347"/>
  <c r="O345"/>
  <c r="O343"/>
  <c r="O341"/>
  <c r="O339"/>
  <c r="O337"/>
  <c r="O335"/>
  <c r="O333"/>
  <c r="O331"/>
  <c r="O329"/>
  <c r="O327"/>
  <c r="O325"/>
  <c r="O323"/>
  <c r="O321"/>
  <c r="O319"/>
  <c r="O317"/>
  <c r="O315"/>
  <c r="O313"/>
  <c r="O311"/>
  <c r="O309"/>
  <c r="O307"/>
  <c r="O305"/>
  <c r="O303"/>
  <c r="O301"/>
  <c r="O299"/>
  <c r="O297"/>
  <c r="O295"/>
  <c r="O293"/>
  <c r="O291"/>
  <c r="O289"/>
  <c r="O287"/>
  <c r="O285"/>
  <c r="O283"/>
  <c r="O281"/>
  <c r="O279"/>
  <c r="O277"/>
  <c r="O275"/>
  <c r="O273"/>
  <c r="O271"/>
  <c r="O269"/>
  <c r="O267"/>
  <c r="O265"/>
  <c r="O263"/>
  <c r="O261"/>
  <c r="O259"/>
  <c r="O257"/>
  <c r="O255"/>
  <c r="O253"/>
  <c r="O251"/>
  <c r="O249"/>
  <c r="O247"/>
  <c r="O245"/>
  <c r="O243"/>
  <c r="O241"/>
  <c r="O239"/>
  <c r="O237"/>
  <c r="O235"/>
  <c r="O233"/>
  <c r="O231"/>
  <c r="O229"/>
  <c r="O227"/>
  <c r="O225"/>
  <c r="O223"/>
  <c r="O221"/>
  <c r="O219"/>
  <c r="O217"/>
  <c r="O215"/>
  <c r="O213"/>
  <c r="O211"/>
  <c r="O209"/>
  <c r="O207"/>
  <c r="O205"/>
  <c r="O203"/>
  <c r="O201"/>
  <c r="O199"/>
  <c r="O197"/>
  <c r="O195"/>
  <c r="O193"/>
  <c r="O191"/>
  <c r="O189"/>
  <c r="O187"/>
  <c r="O185"/>
  <c r="O183"/>
  <c r="O181"/>
  <c r="O179"/>
  <c r="O177"/>
  <c r="O175"/>
  <c r="O173"/>
  <c r="O171"/>
  <c r="O169"/>
  <c r="O167"/>
  <c r="O165"/>
  <c r="O163"/>
  <c r="O161"/>
  <c r="O159"/>
  <c r="O157"/>
  <c r="U503"/>
  <c r="S503"/>
  <c r="Q503"/>
  <c r="U502"/>
  <c r="S502"/>
  <c r="Q502"/>
  <c r="U501"/>
  <c r="S501"/>
  <c r="Q501"/>
  <c r="U500"/>
  <c r="S500"/>
  <c r="Q500"/>
  <c r="U499"/>
  <c r="S499"/>
  <c r="Q499"/>
  <c r="U498"/>
  <c r="S498"/>
  <c r="Q498"/>
  <c r="U497"/>
  <c r="S497"/>
  <c r="Q497"/>
  <c r="U496"/>
  <c r="S496"/>
  <c r="Q496"/>
  <c r="U495"/>
  <c r="S495"/>
  <c r="Q495"/>
  <c r="U494"/>
  <c r="S494"/>
  <c r="Q494"/>
  <c r="U493"/>
  <c r="S493"/>
  <c r="Q493"/>
  <c r="U492"/>
  <c r="S492"/>
  <c r="Q492"/>
  <c r="U491"/>
  <c r="S491"/>
  <c r="Q491"/>
  <c r="U490"/>
  <c r="S490"/>
  <c r="Q490"/>
  <c r="U489"/>
  <c r="S489"/>
  <c r="Q489"/>
  <c r="U488"/>
  <c r="S488"/>
  <c r="Q488"/>
  <c r="U487"/>
  <c r="S487"/>
  <c r="Q487"/>
  <c r="U486"/>
  <c r="S486"/>
  <c r="Q486"/>
  <c r="U485"/>
  <c r="S485"/>
  <c r="Q485"/>
  <c r="U484"/>
  <c r="S484"/>
  <c r="Q484"/>
  <c r="U483"/>
  <c r="S483"/>
  <c r="Q483"/>
  <c r="U482"/>
  <c r="S482"/>
  <c r="Q482"/>
  <c r="U481"/>
  <c r="S481"/>
  <c r="Q481"/>
  <c r="U480"/>
  <c r="S480"/>
  <c r="Q480"/>
  <c r="U479"/>
  <c r="S479"/>
  <c r="Q479"/>
  <c r="U478"/>
  <c r="S478"/>
  <c r="Q478"/>
  <c r="U477"/>
  <c r="S477"/>
  <c r="Q477"/>
  <c r="U476"/>
  <c r="S476"/>
  <c r="Q476"/>
  <c r="U475"/>
  <c r="S475"/>
  <c r="Q475"/>
  <c r="U474"/>
  <c r="S474"/>
  <c r="Q474"/>
  <c r="U473"/>
  <c r="S473"/>
  <c r="Q473"/>
  <c r="U472"/>
  <c r="S472"/>
  <c r="Q472"/>
  <c r="U471"/>
  <c r="S471"/>
  <c r="Q471"/>
  <c r="U470"/>
  <c r="S470"/>
  <c r="Q470"/>
  <c r="U469"/>
  <c r="S469"/>
  <c r="Q469"/>
  <c r="U468"/>
  <c r="S468"/>
  <c r="Q468"/>
  <c r="U467"/>
  <c r="S467"/>
  <c r="Q467"/>
  <c r="U466"/>
  <c r="S466"/>
  <c r="Q466"/>
  <c r="U465"/>
  <c r="S465"/>
  <c r="Q465"/>
  <c r="U464"/>
  <c r="S464"/>
  <c r="Q464"/>
  <c r="U463"/>
  <c r="S463"/>
  <c r="Q463"/>
  <c r="U462"/>
  <c r="S462"/>
  <c r="Q462"/>
  <c r="U461"/>
  <c r="S461"/>
  <c r="Q461"/>
  <c r="U460"/>
  <c r="S460"/>
  <c r="Q460"/>
  <c r="U459"/>
  <c r="S459"/>
  <c r="Q459"/>
  <c r="U458"/>
  <c r="S458"/>
  <c r="Q458"/>
  <c r="U457"/>
  <c r="S457"/>
  <c r="Q457"/>
  <c r="U456"/>
  <c r="S456"/>
  <c r="Q456"/>
  <c r="U455"/>
  <c r="S455"/>
  <c r="Q455"/>
  <c r="U454"/>
  <c r="S454"/>
  <c r="Q454"/>
  <c r="U453"/>
  <c r="S453"/>
  <c r="Q453"/>
  <c r="U452"/>
  <c r="S452"/>
  <c r="Q452"/>
  <c r="U451"/>
  <c r="S451"/>
  <c r="Q451"/>
  <c r="U450"/>
  <c r="S450"/>
  <c r="Q450"/>
  <c r="U449"/>
  <c r="S449"/>
  <c r="Q449"/>
  <c r="U448"/>
  <c r="S448"/>
  <c r="Q448"/>
  <c r="U447"/>
  <c r="S447"/>
  <c r="Q447"/>
  <c r="U446"/>
  <c r="S446"/>
  <c r="Q446"/>
  <c r="U445"/>
  <c r="S445"/>
  <c r="Q445"/>
  <c r="U444"/>
  <c r="S444"/>
  <c r="Q444"/>
  <c r="U443"/>
  <c r="S443"/>
  <c r="Q443"/>
  <c r="U442"/>
  <c r="S442"/>
  <c r="Q442"/>
  <c r="U441"/>
  <c r="S441"/>
  <c r="Q441"/>
  <c r="U440"/>
  <c r="S440"/>
  <c r="Q440"/>
  <c r="U439"/>
  <c r="S439"/>
  <c r="Q439"/>
  <c r="U438"/>
  <c r="S438"/>
  <c r="Q438"/>
  <c r="U437"/>
  <c r="S437"/>
  <c r="Q437"/>
  <c r="U436"/>
  <c r="S436"/>
  <c r="Q436"/>
  <c r="U435"/>
  <c r="S435"/>
  <c r="Q435"/>
  <c r="U434"/>
  <c r="S434"/>
  <c r="Q434"/>
  <c r="U433"/>
  <c r="S433"/>
  <c r="Q433"/>
  <c r="U432"/>
  <c r="S432"/>
  <c r="Q432"/>
  <c r="U431"/>
  <c r="S431"/>
  <c r="Q431"/>
  <c r="U430"/>
  <c r="S430"/>
  <c r="Q430"/>
  <c r="U429"/>
  <c r="S429"/>
  <c r="Q429"/>
  <c r="U428"/>
  <c r="S428"/>
  <c r="Q428"/>
  <c r="U427"/>
  <c r="S427"/>
  <c r="Q427"/>
  <c r="U426"/>
  <c r="S426"/>
  <c r="Q426"/>
  <c r="U425"/>
  <c r="S425"/>
  <c r="Q425"/>
  <c r="U424"/>
  <c r="S424"/>
  <c r="Q424"/>
  <c r="U423"/>
  <c r="S423"/>
  <c r="Q423"/>
  <c r="U422"/>
  <c r="S422"/>
  <c r="Q422"/>
  <c r="U421"/>
  <c r="S421"/>
  <c r="Q421"/>
  <c r="U420"/>
  <c r="S420"/>
  <c r="Q420"/>
  <c r="U419"/>
  <c r="S419"/>
  <c r="Q419"/>
  <c r="U418"/>
  <c r="S418"/>
  <c r="Q418"/>
  <c r="U417"/>
  <c r="S417"/>
  <c r="Q417"/>
  <c r="U416"/>
  <c r="S416"/>
  <c r="Q416"/>
  <c r="U415"/>
  <c r="S415"/>
  <c r="Q415"/>
  <c r="U414"/>
  <c r="S414"/>
  <c r="Q414"/>
  <c r="U413"/>
  <c r="S413"/>
  <c r="Q413"/>
  <c r="U412"/>
  <c r="S412"/>
  <c r="Q412"/>
  <c r="U411"/>
  <c r="S411"/>
  <c r="Q411"/>
  <c r="U410"/>
  <c r="S410"/>
  <c r="Q410"/>
  <c r="U409"/>
  <c r="S409"/>
  <c r="Q409"/>
  <c r="U408"/>
  <c r="S408"/>
  <c r="Q408"/>
  <c r="U407"/>
  <c r="S407"/>
  <c r="Q407"/>
  <c r="U406"/>
  <c r="S406"/>
  <c r="Q406"/>
  <c r="U405"/>
  <c r="S405"/>
  <c r="Q405"/>
  <c r="U404"/>
  <c r="S404"/>
  <c r="Q404"/>
  <c r="U403"/>
  <c r="S403"/>
  <c r="Q403"/>
  <c r="U402"/>
  <c r="S402"/>
  <c r="Q402"/>
  <c r="U401"/>
  <c r="S401"/>
  <c r="Q401"/>
  <c r="U400"/>
  <c r="S400"/>
  <c r="Q400"/>
  <c r="U399"/>
  <c r="S399"/>
  <c r="Q399"/>
  <c r="U398"/>
  <c r="S398"/>
  <c r="Q398"/>
  <c r="U397"/>
  <c r="S397"/>
  <c r="Q397"/>
  <c r="U396"/>
  <c r="S396"/>
  <c r="Q396"/>
  <c r="U395"/>
  <c r="S395"/>
  <c r="Q395"/>
  <c r="U394"/>
  <c r="S394"/>
  <c r="Q394"/>
  <c r="U393"/>
  <c r="S393"/>
  <c r="Q393"/>
  <c r="U392"/>
  <c r="S392"/>
  <c r="Q392"/>
  <c r="U391"/>
  <c r="S391"/>
  <c r="Q391"/>
  <c r="U390"/>
  <c r="S390"/>
  <c r="Q390"/>
  <c r="U389"/>
  <c r="S389"/>
  <c r="Q389"/>
  <c r="U388"/>
  <c r="S388"/>
  <c r="Q388"/>
  <c r="U387"/>
  <c r="S387"/>
  <c r="Q387"/>
  <c r="U386"/>
  <c r="S386"/>
  <c r="Q386"/>
  <c r="U385"/>
  <c r="S385"/>
  <c r="Q385"/>
  <c r="U384"/>
  <c r="S384"/>
  <c r="Q384"/>
  <c r="U383"/>
  <c r="S383"/>
  <c r="Q383"/>
  <c r="U382"/>
  <c r="S382"/>
  <c r="Q382"/>
  <c r="U381"/>
  <c r="S381"/>
  <c r="Q381"/>
  <c r="U380"/>
  <c r="S380"/>
  <c r="Q380"/>
  <c r="U379"/>
  <c r="S379"/>
  <c r="Q379"/>
  <c r="U378"/>
  <c r="S378"/>
  <c r="Q378"/>
  <c r="U377"/>
  <c r="S377"/>
  <c r="Q377"/>
  <c r="U376"/>
  <c r="S376"/>
  <c r="Q376"/>
  <c r="U375"/>
  <c r="S375"/>
  <c r="Q375"/>
  <c r="U374"/>
  <c r="S374"/>
  <c r="Q374"/>
  <c r="U373"/>
  <c r="S373"/>
  <c r="Q373"/>
  <c r="U372"/>
  <c r="S372"/>
  <c r="Q372"/>
  <c r="U371"/>
  <c r="S371"/>
  <c r="Q371"/>
  <c r="U370"/>
  <c r="S370"/>
  <c r="Q370"/>
  <c r="U369"/>
  <c r="S369"/>
  <c r="Q369"/>
  <c r="U368"/>
  <c r="S368"/>
  <c r="Q368"/>
  <c r="U367"/>
  <c r="S367"/>
  <c r="Q367"/>
  <c r="U366"/>
  <c r="S366"/>
  <c r="Q366"/>
  <c r="U365"/>
  <c r="S365"/>
  <c r="Q365"/>
  <c r="U364"/>
  <c r="S364"/>
  <c r="Q364"/>
  <c r="U363"/>
  <c r="S363"/>
  <c r="Q363"/>
  <c r="U362"/>
  <c r="S362"/>
  <c r="Q362"/>
  <c r="U361"/>
  <c r="S361"/>
  <c r="Q361"/>
  <c r="U360"/>
  <c r="S360"/>
  <c r="Q360"/>
  <c r="U359"/>
  <c r="S359"/>
  <c r="Q359"/>
  <c r="U358"/>
  <c r="S358"/>
  <c r="Q358"/>
  <c r="U357"/>
  <c r="S357"/>
  <c r="Q357"/>
  <c r="U356"/>
  <c r="S356"/>
  <c r="Q356"/>
  <c r="U355"/>
  <c r="S355"/>
  <c r="Q355"/>
  <c r="U354"/>
  <c r="S354"/>
  <c r="Q354"/>
  <c r="U353"/>
  <c r="S353"/>
  <c r="Q353"/>
  <c r="U352"/>
  <c r="S352"/>
  <c r="Q352"/>
  <c r="U351"/>
  <c r="S351"/>
  <c r="Q351"/>
  <c r="U350"/>
  <c r="S350"/>
  <c r="Q350"/>
  <c r="U349"/>
  <c r="S349"/>
  <c r="Q349"/>
  <c r="U348"/>
  <c r="S348"/>
  <c r="Q348"/>
  <c r="U347"/>
  <c r="S347"/>
  <c r="Q347"/>
  <c r="U346"/>
  <c r="S346"/>
  <c r="Q346"/>
  <c r="U345"/>
  <c r="S345"/>
  <c r="Q345"/>
  <c r="U344"/>
  <c r="S344"/>
  <c r="Q344"/>
  <c r="U343"/>
  <c r="S343"/>
  <c r="Q343"/>
  <c r="U342"/>
  <c r="S342"/>
  <c r="Q342"/>
  <c r="U341"/>
  <c r="S341"/>
  <c r="Q341"/>
  <c r="U340"/>
  <c r="S340"/>
  <c r="Q340"/>
  <c r="U339"/>
  <c r="S339"/>
  <c r="Q339"/>
  <c r="U338"/>
  <c r="S338"/>
  <c r="Q338"/>
  <c r="U337"/>
  <c r="S337"/>
  <c r="Q337"/>
  <c r="U336"/>
  <c r="S336"/>
  <c r="Q336"/>
  <c r="U335"/>
  <c r="S335"/>
  <c r="Q335"/>
  <c r="U334"/>
  <c r="S334"/>
  <c r="Q334"/>
  <c r="U333"/>
  <c r="S333"/>
  <c r="Q333"/>
  <c r="U332"/>
  <c r="S332"/>
  <c r="Q332"/>
  <c r="U331"/>
  <c r="S331"/>
  <c r="Q331"/>
  <c r="U330"/>
  <c r="S330"/>
  <c r="Q330"/>
  <c r="U329"/>
  <c r="S329"/>
  <c r="Q329"/>
  <c r="U328"/>
  <c r="S328"/>
  <c r="Q328"/>
  <c r="U327"/>
  <c r="S327"/>
  <c r="Q327"/>
  <c r="U326"/>
  <c r="S326"/>
  <c r="Q326"/>
  <c r="U325"/>
  <c r="S325"/>
  <c r="Q325"/>
  <c r="U324"/>
  <c r="S324"/>
  <c r="Q324"/>
  <c r="U323"/>
  <c r="S323"/>
  <c r="Q323"/>
  <c r="U322"/>
  <c r="S322"/>
  <c r="Q322"/>
  <c r="U321"/>
  <c r="S321"/>
  <c r="Q321"/>
  <c r="U320"/>
  <c r="S320"/>
  <c r="Q320"/>
  <c r="U319"/>
  <c r="S319"/>
  <c r="Q319"/>
  <c r="U318"/>
  <c r="S318"/>
  <c r="Q318"/>
  <c r="U317"/>
  <c r="S317"/>
  <c r="Q317"/>
  <c r="U316"/>
  <c r="S316"/>
  <c r="Q316"/>
  <c r="U315"/>
  <c r="S315"/>
  <c r="Q315"/>
  <c r="U314"/>
  <c r="S314"/>
  <c r="Q314"/>
  <c r="U313"/>
  <c r="S313"/>
  <c r="Q313"/>
  <c r="U312"/>
  <c r="S312"/>
  <c r="Q312"/>
  <c r="U311"/>
  <c r="S311"/>
  <c r="Q311"/>
  <c r="U310"/>
  <c r="S310"/>
  <c r="Q310"/>
  <c r="U309"/>
  <c r="S309"/>
  <c r="Q309"/>
  <c r="U308"/>
  <c r="S308"/>
  <c r="Q308"/>
  <c r="U307"/>
  <c r="S307"/>
  <c r="Q307"/>
  <c r="U306"/>
  <c r="S306"/>
  <c r="Q306"/>
  <c r="U305"/>
  <c r="S305"/>
  <c r="Q305"/>
  <c r="U304"/>
  <c r="S304"/>
  <c r="Q304"/>
  <c r="U303"/>
  <c r="S303"/>
  <c r="Q303"/>
  <c r="U302"/>
  <c r="S302"/>
  <c r="Q302"/>
  <c r="U301"/>
  <c r="S301"/>
  <c r="Q301"/>
  <c r="U300"/>
  <c r="S300"/>
  <c r="Q300"/>
  <c r="U299"/>
  <c r="S299"/>
  <c r="Q299"/>
  <c r="U298"/>
  <c r="S298"/>
  <c r="Q298"/>
  <c r="U297"/>
  <c r="S297"/>
  <c r="Q297"/>
  <c r="U296"/>
  <c r="S296"/>
  <c r="Q296"/>
  <c r="U295"/>
  <c r="S295"/>
  <c r="Q295"/>
  <c r="U294"/>
  <c r="S294"/>
  <c r="Q294"/>
  <c r="U293"/>
  <c r="S293"/>
  <c r="Q293"/>
  <c r="U292"/>
  <c r="S292"/>
  <c r="Q292"/>
  <c r="U291"/>
  <c r="S291"/>
  <c r="Q291"/>
  <c r="U290"/>
  <c r="S290"/>
  <c r="Q290"/>
  <c r="U289"/>
  <c r="S289"/>
  <c r="Q289"/>
  <c r="U288"/>
  <c r="S288"/>
  <c r="Q288"/>
  <c r="U287"/>
  <c r="S287"/>
  <c r="Q287"/>
  <c r="U286"/>
  <c r="S286"/>
  <c r="Q286"/>
  <c r="U285"/>
  <c r="S285"/>
  <c r="Q285"/>
  <c r="U284"/>
  <c r="S284"/>
  <c r="Q284"/>
  <c r="U283"/>
  <c r="S283"/>
  <c r="Q283"/>
  <c r="U282"/>
  <c r="S282"/>
  <c r="Q282"/>
  <c r="U281"/>
  <c r="S281"/>
  <c r="Q281"/>
  <c r="U280"/>
  <c r="S280"/>
  <c r="Q280"/>
  <c r="U279"/>
  <c r="S279"/>
  <c r="Q279"/>
  <c r="U278"/>
  <c r="S278"/>
  <c r="Q278"/>
  <c r="U277"/>
  <c r="S277"/>
  <c r="Q277"/>
  <c r="U276"/>
  <c r="S276"/>
  <c r="Q276"/>
  <c r="U275"/>
  <c r="S275"/>
  <c r="Q275"/>
  <c r="U274"/>
  <c r="S274"/>
  <c r="Q274"/>
  <c r="U273"/>
  <c r="S273"/>
  <c r="Q273"/>
  <c r="U272"/>
  <c r="S272"/>
  <c r="Q272"/>
  <c r="U271"/>
  <c r="S271"/>
  <c r="Q271"/>
  <c r="U270"/>
  <c r="S270"/>
  <c r="Q270"/>
  <c r="U269"/>
  <c r="S269"/>
  <c r="Q269"/>
  <c r="U268"/>
  <c r="S268"/>
  <c r="Q268"/>
  <c r="U267"/>
  <c r="S267"/>
  <c r="Q267"/>
  <c r="U266"/>
  <c r="S266"/>
  <c r="Q266"/>
  <c r="U265"/>
  <c r="S265"/>
  <c r="Q265"/>
  <c r="U264"/>
  <c r="S264"/>
  <c r="Q264"/>
  <c r="U263"/>
  <c r="S263"/>
  <c r="Q263"/>
  <c r="U262"/>
  <c r="S262"/>
  <c r="Q262"/>
  <c r="U261"/>
  <c r="S261"/>
  <c r="Q261"/>
  <c r="U260"/>
  <c r="S260"/>
  <c r="Q260"/>
  <c r="U259"/>
  <c r="S259"/>
  <c r="Q259"/>
  <c r="U258"/>
  <c r="S258"/>
  <c r="Q258"/>
  <c r="U257"/>
  <c r="S257"/>
  <c r="Q257"/>
  <c r="U256"/>
  <c r="S256"/>
  <c r="Q256"/>
  <c r="U255"/>
  <c r="S255"/>
  <c r="Q255"/>
  <c r="U254"/>
  <c r="S254"/>
  <c r="Q254"/>
  <c r="U253"/>
  <c r="S253"/>
  <c r="Q253"/>
  <c r="U252"/>
  <c r="S252"/>
  <c r="Q252"/>
  <c r="U251"/>
  <c r="S251"/>
  <c r="Q251"/>
  <c r="U250"/>
  <c r="S250"/>
  <c r="Q250"/>
  <c r="U249"/>
  <c r="S249"/>
  <c r="Q249"/>
  <c r="U248"/>
  <c r="S248"/>
  <c r="Q248"/>
  <c r="U247"/>
  <c r="S247"/>
  <c r="Q247"/>
  <c r="U246"/>
  <c r="S246"/>
  <c r="Q246"/>
  <c r="U245"/>
  <c r="S245"/>
  <c r="Q245"/>
  <c r="U244"/>
  <c r="S244"/>
  <c r="Q244"/>
  <c r="U243"/>
  <c r="S243"/>
  <c r="Q243"/>
  <c r="U242"/>
  <c r="S242"/>
  <c r="Q242"/>
  <c r="U241"/>
  <c r="S241"/>
  <c r="Q241"/>
  <c r="U240"/>
  <c r="S240"/>
  <c r="Q240"/>
  <c r="U239"/>
  <c r="S239"/>
  <c r="Q239"/>
  <c r="U238"/>
  <c r="S238"/>
  <c r="Q238"/>
  <c r="U237"/>
  <c r="S237"/>
  <c r="Q237"/>
  <c r="U236"/>
  <c r="S236"/>
  <c r="Q236"/>
  <c r="U235"/>
  <c r="S235"/>
  <c r="Q235"/>
  <c r="U234"/>
  <c r="S234"/>
  <c r="Q234"/>
  <c r="U233"/>
  <c r="S233"/>
  <c r="Q233"/>
  <c r="U232"/>
  <c r="S232"/>
  <c r="Q232"/>
  <c r="U231"/>
  <c r="S231"/>
  <c r="Q231"/>
  <c r="U230"/>
  <c r="S230"/>
  <c r="Q230"/>
  <c r="U229"/>
  <c r="S229"/>
  <c r="Q229"/>
  <c r="U228"/>
  <c r="R228"/>
  <c r="T227"/>
  <c r="P227"/>
  <c r="R226"/>
  <c r="T225"/>
  <c r="P225"/>
  <c r="R224"/>
  <c r="T223"/>
  <c r="P223"/>
  <c r="R222"/>
  <c r="T221"/>
  <c r="P221"/>
  <c r="R220"/>
  <c r="T219"/>
  <c r="P219"/>
  <c r="R218"/>
  <c r="T217"/>
  <c r="P217"/>
  <c r="R216"/>
  <c r="T215"/>
  <c r="P215"/>
  <c r="R214"/>
  <c r="T213"/>
  <c r="P213"/>
  <c r="R212"/>
  <c r="T211"/>
  <c r="P211"/>
  <c r="R210"/>
  <c r="T209"/>
  <c r="P209"/>
  <c r="R208"/>
  <c r="T207"/>
  <c r="P207"/>
  <c r="R206"/>
  <c r="T205"/>
  <c r="P205"/>
  <c r="R204"/>
  <c r="T203"/>
  <c r="P203"/>
  <c r="R202"/>
  <c r="T201"/>
  <c r="P201"/>
  <c r="R200"/>
  <c r="T199"/>
  <c r="P199"/>
  <c r="R198"/>
  <c r="T197"/>
  <c r="P197"/>
  <c r="D6"/>
  <c r="D5"/>
  <c r="E5" s="1"/>
  <c r="D92"/>
  <c r="D90"/>
  <c r="D88"/>
  <c r="D86"/>
  <c r="D84"/>
  <c r="D82"/>
  <c r="D80"/>
  <c r="D78"/>
  <c r="D76"/>
  <c r="D74"/>
  <c r="D72"/>
  <c r="D70"/>
  <c r="D68"/>
  <c r="D66"/>
  <c r="D64"/>
  <c r="D62"/>
  <c r="D60"/>
  <c r="D58"/>
  <c r="D56"/>
  <c r="D54"/>
  <c r="D52"/>
  <c r="D50"/>
  <c r="D48"/>
  <c r="D46"/>
  <c r="D44"/>
  <c r="D42"/>
  <c r="D40"/>
  <c r="D38"/>
  <c r="D36"/>
  <c r="D34"/>
  <c r="D32"/>
  <c r="D30"/>
  <c r="D28"/>
  <c r="D26"/>
  <c r="D24"/>
  <c r="D22"/>
  <c r="D20"/>
  <c r="D18"/>
  <c r="D16"/>
  <c r="D14"/>
  <c r="D12"/>
  <c r="D10"/>
  <c r="D8"/>
  <c r="F502"/>
  <c r="F500"/>
  <c r="F498"/>
  <c r="F496"/>
  <c r="F494"/>
  <c r="F492"/>
  <c r="F490"/>
  <c r="F488"/>
  <c r="F486"/>
  <c r="F484"/>
  <c r="F482"/>
  <c r="F480"/>
  <c r="F478"/>
  <c r="F476"/>
  <c r="F474"/>
  <c r="F472"/>
  <c r="F470"/>
  <c r="F468"/>
  <c r="F466"/>
  <c r="F464"/>
  <c r="F462"/>
  <c r="F460"/>
  <c r="F458"/>
  <c r="F456"/>
  <c r="F454"/>
  <c r="F452"/>
  <c r="F450"/>
  <c r="F448"/>
  <c r="F446"/>
  <c r="F444"/>
  <c r="F442"/>
  <c r="F440"/>
  <c r="F438"/>
  <c r="F436"/>
  <c r="F434"/>
  <c r="F432"/>
  <c r="F430"/>
  <c r="F428"/>
  <c r="F426"/>
  <c r="F424"/>
  <c r="F422"/>
  <c r="F420"/>
  <c r="F418"/>
  <c r="F416"/>
  <c r="F414"/>
  <c r="F412"/>
  <c r="F410"/>
  <c r="F408"/>
  <c r="F406"/>
  <c r="F404"/>
  <c r="F402"/>
  <c r="F400"/>
  <c r="F398"/>
  <c r="F396"/>
  <c r="F394"/>
  <c r="F392"/>
  <c r="F390"/>
  <c r="F388"/>
  <c r="F386"/>
  <c r="F384"/>
  <c r="F382"/>
  <c r="F380"/>
  <c r="F378"/>
  <c r="F376"/>
  <c r="F374"/>
  <c r="F372"/>
  <c r="F370"/>
  <c r="F368"/>
  <c r="F366"/>
  <c r="F364"/>
  <c r="F362"/>
  <c r="F360"/>
  <c r="F358"/>
  <c r="F356"/>
  <c r="F354"/>
  <c r="F352"/>
  <c r="F350"/>
  <c r="F348"/>
  <c r="F346"/>
  <c r="F344"/>
  <c r="F342"/>
  <c r="F340"/>
  <c r="F338"/>
  <c r="F336"/>
  <c r="F334"/>
  <c r="F332"/>
  <c r="F330"/>
  <c r="F328"/>
  <c r="F326"/>
  <c r="F324"/>
  <c r="F322"/>
  <c r="F320"/>
  <c r="F318"/>
  <c r="F316"/>
  <c r="F314"/>
  <c r="F312"/>
  <c r="F310"/>
  <c r="F308"/>
  <c r="F306"/>
  <c r="F304"/>
  <c r="F302"/>
  <c r="F300"/>
  <c r="F298"/>
  <c r="F296"/>
  <c r="F294"/>
  <c r="F292"/>
  <c r="F290"/>
  <c r="F288"/>
  <c r="F286"/>
  <c r="F284"/>
  <c r="F282"/>
  <c r="F280"/>
  <c r="F278"/>
  <c r="F276"/>
  <c r="F274"/>
  <c r="F272"/>
  <c r="F270"/>
  <c r="F268"/>
  <c r="F266"/>
  <c r="F264"/>
  <c r="F262"/>
  <c r="F260"/>
  <c r="F258"/>
  <c r="F256"/>
  <c r="F254"/>
  <c r="F252"/>
  <c r="F250"/>
  <c r="F248"/>
  <c r="F246"/>
  <c r="F244"/>
  <c r="F242"/>
  <c r="F240"/>
  <c r="F238"/>
  <c r="F236"/>
  <c r="F234"/>
  <c r="F232"/>
  <c r="F230"/>
  <c r="F228"/>
  <c r="F226"/>
  <c r="F224"/>
  <c r="F222"/>
  <c r="F220"/>
  <c r="F218"/>
  <c r="F216"/>
  <c r="F214"/>
  <c r="F212"/>
  <c r="F210"/>
  <c r="F208"/>
  <c r="F206"/>
  <c r="F204"/>
  <c r="F202"/>
  <c r="F200"/>
  <c r="F198"/>
  <c r="F196"/>
  <c r="F194"/>
  <c r="F192"/>
  <c r="F190"/>
  <c r="F188"/>
  <c r="F186"/>
  <c r="F184"/>
  <c r="F182"/>
  <c r="F180"/>
  <c r="F178"/>
  <c r="F176"/>
  <c r="F174"/>
  <c r="F172"/>
  <c r="F170"/>
  <c r="F168"/>
  <c r="F166"/>
  <c r="F164"/>
  <c r="F162"/>
  <c r="F160"/>
  <c r="F158"/>
  <c r="F156"/>
  <c r="D502"/>
  <c r="D498"/>
  <c r="D494"/>
  <c r="D490"/>
  <c r="D486"/>
  <c r="D482"/>
  <c r="D478"/>
  <c r="D474"/>
  <c r="D470"/>
  <c r="D466"/>
  <c r="D462"/>
  <c r="D458"/>
  <c r="D454"/>
  <c r="D450"/>
  <c r="D446"/>
  <c r="D442"/>
  <c r="D438"/>
  <c r="D434"/>
  <c r="D430"/>
  <c r="D426"/>
  <c r="D422"/>
  <c r="D418"/>
  <c r="D414"/>
  <c r="D410"/>
  <c r="D406"/>
  <c r="D402"/>
  <c r="D398"/>
  <c r="D394"/>
  <c r="D390"/>
  <c r="D386"/>
  <c r="D382"/>
  <c r="D378"/>
  <c r="D374"/>
  <c r="D370"/>
  <c r="D366"/>
  <c r="D362"/>
  <c r="D358"/>
  <c r="D354"/>
  <c r="D350"/>
  <c r="D346"/>
  <c r="D342"/>
  <c r="D338"/>
  <c r="D334"/>
  <c r="D330"/>
  <c r="D326"/>
  <c r="D322"/>
  <c r="D318"/>
  <c r="D314"/>
  <c r="D310"/>
  <c r="D306"/>
  <c r="D302"/>
  <c r="D298"/>
  <c r="D294"/>
  <c r="D290"/>
  <c r="D286"/>
  <c r="D282"/>
  <c r="D278"/>
  <c r="D274"/>
  <c r="D270"/>
  <c r="D266"/>
  <c r="D262"/>
  <c r="D258"/>
  <c r="D254"/>
  <c r="D250"/>
  <c r="D246"/>
  <c r="D242"/>
  <c r="D238"/>
  <c r="D234"/>
  <c r="D230"/>
  <c r="D226"/>
  <c r="D222"/>
  <c r="D218"/>
  <c r="D214"/>
  <c r="D210"/>
  <c r="D206"/>
  <c r="D202"/>
  <c r="D198"/>
  <c r="D194"/>
  <c r="D190"/>
  <c r="D186"/>
  <c r="D182"/>
  <c r="D178"/>
  <c r="D174"/>
  <c r="D170"/>
  <c r="D166"/>
  <c r="D162"/>
  <c r="D158"/>
  <c r="D154"/>
  <c r="E154" s="1"/>
  <c r="D150"/>
  <c r="E150" s="1"/>
  <c r="D146"/>
  <c r="E146" s="1"/>
  <c r="D142"/>
  <c r="E142" s="1"/>
  <c r="D138"/>
  <c r="E138" s="1"/>
  <c r="D134"/>
  <c r="E134" s="1"/>
  <c r="F134" s="1"/>
  <c r="D130"/>
  <c r="E130" s="1"/>
  <c r="D126"/>
  <c r="E126" s="1"/>
  <c r="D122"/>
  <c r="E122" s="1"/>
  <c r="D118"/>
  <c r="E118" s="1"/>
  <c r="D114"/>
  <c r="E114" s="1"/>
  <c r="D110"/>
  <c r="E110" s="1"/>
  <c r="D106"/>
  <c r="E106" s="1"/>
  <c r="D102"/>
  <c r="E102" s="1"/>
  <c r="D98"/>
  <c r="E98" s="1"/>
  <c r="D94"/>
  <c r="D109"/>
  <c r="E109" s="1"/>
  <c r="D107"/>
  <c r="E107" s="1"/>
  <c r="D105"/>
  <c r="E105" s="1"/>
  <c r="F105" s="1"/>
  <c r="D103"/>
  <c r="E103" s="1"/>
  <c r="D101"/>
  <c r="E101" s="1"/>
  <c r="D99"/>
  <c r="E99" s="1"/>
  <c r="F99" s="1"/>
  <c r="D97"/>
  <c r="D95"/>
  <c r="D93"/>
  <c r="D91"/>
  <c r="D89"/>
  <c r="D87"/>
  <c r="D85"/>
  <c r="D83"/>
  <c r="D81"/>
  <c r="D79"/>
  <c r="D77"/>
  <c r="D75"/>
  <c r="D73"/>
  <c r="D71"/>
  <c r="D69"/>
  <c r="D67"/>
  <c r="D65"/>
  <c r="D63"/>
  <c r="D61"/>
  <c r="D59"/>
  <c r="D57"/>
  <c r="D55"/>
  <c r="D53"/>
  <c r="D51"/>
  <c r="D49"/>
  <c r="D47"/>
  <c r="D45"/>
  <c r="D43"/>
  <c r="D41"/>
  <c r="D39"/>
  <c r="D37"/>
  <c r="D35"/>
  <c r="D33"/>
  <c r="D31"/>
  <c r="D29"/>
  <c r="D27"/>
  <c r="D25"/>
  <c r="D23"/>
  <c r="D21"/>
  <c r="D19"/>
  <c r="D17"/>
  <c r="D15"/>
  <c r="D13"/>
  <c r="D11"/>
  <c r="D9"/>
  <c r="D7"/>
  <c r="F503"/>
  <c r="D503"/>
  <c r="F501"/>
  <c r="D501"/>
  <c r="F499"/>
  <c r="D499"/>
  <c r="F497"/>
  <c r="D497"/>
  <c r="F495"/>
  <c r="D495"/>
  <c r="F493"/>
  <c r="D493"/>
  <c r="F491"/>
  <c r="D491"/>
  <c r="F489"/>
  <c r="D489"/>
  <c r="F487"/>
  <c r="D487"/>
  <c r="F485"/>
  <c r="D485"/>
  <c r="F483"/>
  <c r="D483"/>
  <c r="F481"/>
  <c r="D481"/>
  <c r="F479"/>
  <c r="D479"/>
  <c r="F477"/>
  <c r="D477"/>
  <c r="F475"/>
  <c r="D475"/>
  <c r="F473"/>
  <c r="D473"/>
  <c r="F471"/>
  <c r="D471"/>
  <c r="F469"/>
  <c r="D469"/>
  <c r="F467"/>
  <c r="D467"/>
  <c r="F465"/>
  <c r="D465"/>
  <c r="F463"/>
  <c r="D463"/>
  <c r="F461"/>
  <c r="D461"/>
  <c r="F459"/>
  <c r="D459"/>
  <c r="F457"/>
  <c r="D457"/>
  <c r="F455"/>
  <c r="D455"/>
  <c r="F453"/>
  <c r="D453"/>
  <c r="F451"/>
  <c r="D451"/>
  <c r="F449"/>
  <c r="D449"/>
  <c r="F447"/>
  <c r="D447"/>
  <c r="F445"/>
  <c r="D445"/>
  <c r="F443"/>
  <c r="D443"/>
  <c r="F441"/>
  <c r="D441"/>
  <c r="F439"/>
  <c r="D439"/>
  <c r="F437"/>
  <c r="D437"/>
  <c r="F435"/>
  <c r="D435"/>
  <c r="F433"/>
  <c r="D433"/>
  <c r="F431"/>
  <c r="D431"/>
  <c r="F429"/>
  <c r="D429"/>
  <c r="F427"/>
  <c r="D427"/>
  <c r="F425"/>
  <c r="D425"/>
  <c r="F423"/>
  <c r="D423"/>
  <c r="F421"/>
  <c r="D421"/>
  <c r="F419"/>
  <c r="D419"/>
  <c r="F417"/>
  <c r="D417"/>
  <c r="F415"/>
  <c r="D415"/>
  <c r="F413"/>
  <c r="D413"/>
  <c r="F411"/>
  <c r="D411"/>
  <c r="F409"/>
  <c r="D409"/>
  <c r="F407"/>
  <c r="D407"/>
  <c r="F405"/>
  <c r="D405"/>
  <c r="F403"/>
  <c r="D403"/>
  <c r="F401"/>
  <c r="D401"/>
  <c r="F399"/>
  <c r="D399"/>
  <c r="F397"/>
  <c r="D397"/>
  <c r="F395"/>
  <c r="D395"/>
  <c r="F393"/>
  <c r="D393"/>
  <c r="F391"/>
  <c r="D391"/>
  <c r="F389"/>
  <c r="D389"/>
  <c r="F387"/>
  <c r="D387"/>
  <c r="F385"/>
  <c r="D385"/>
  <c r="F383"/>
  <c r="D383"/>
  <c r="F381"/>
  <c r="D381"/>
  <c r="F379"/>
  <c r="D379"/>
  <c r="F377"/>
  <c r="D377"/>
  <c r="F375"/>
  <c r="D375"/>
  <c r="F373"/>
  <c r="D373"/>
  <c r="F371"/>
  <c r="D371"/>
  <c r="F369"/>
  <c r="D369"/>
  <c r="F367"/>
  <c r="D367"/>
  <c r="F365"/>
  <c r="D365"/>
  <c r="F363"/>
  <c r="D363"/>
  <c r="F361"/>
  <c r="D361"/>
  <c r="F359"/>
  <c r="D359"/>
  <c r="F357"/>
  <c r="D357"/>
  <c r="F355"/>
  <c r="D355"/>
  <c r="F353"/>
  <c r="D353"/>
  <c r="F351"/>
  <c r="D351"/>
  <c r="F349"/>
  <c r="D349"/>
  <c r="F347"/>
  <c r="D347"/>
  <c r="F345"/>
  <c r="D345"/>
  <c r="F343"/>
  <c r="D343"/>
  <c r="F341"/>
  <c r="D341"/>
  <c r="F339"/>
  <c r="D339"/>
  <c r="F337"/>
  <c r="D337"/>
  <c r="F335"/>
  <c r="D335"/>
  <c r="F333"/>
  <c r="D333"/>
  <c r="F331"/>
  <c r="D331"/>
  <c r="F329"/>
  <c r="D329"/>
  <c r="F327"/>
  <c r="D327"/>
  <c r="F325"/>
  <c r="D325"/>
  <c r="F323"/>
  <c r="D323"/>
  <c r="F321"/>
  <c r="D321"/>
  <c r="F319"/>
  <c r="D319"/>
  <c r="F317"/>
  <c r="D317"/>
  <c r="F315"/>
  <c r="D315"/>
  <c r="F313"/>
  <c r="D313"/>
  <c r="F311"/>
  <c r="D311"/>
  <c r="F309"/>
  <c r="D309"/>
  <c r="F307"/>
  <c r="D307"/>
  <c r="F305"/>
  <c r="D305"/>
  <c r="F303"/>
  <c r="D303"/>
  <c r="F301"/>
  <c r="D301"/>
  <c r="F299"/>
  <c r="D299"/>
  <c r="F297"/>
  <c r="D297"/>
  <c r="F295"/>
  <c r="D295"/>
  <c r="F293"/>
  <c r="D293"/>
  <c r="F291"/>
  <c r="D291"/>
  <c r="F289"/>
  <c r="D289"/>
  <c r="F287"/>
  <c r="D287"/>
  <c r="F285"/>
  <c r="D285"/>
  <c r="F283"/>
  <c r="D283"/>
  <c r="F281"/>
  <c r="D281"/>
  <c r="F279"/>
  <c r="D279"/>
  <c r="F277"/>
  <c r="D277"/>
  <c r="F275"/>
  <c r="D275"/>
  <c r="F273"/>
  <c r="D273"/>
  <c r="F271"/>
  <c r="D271"/>
  <c r="F269"/>
  <c r="D269"/>
  <c r="F267"/>
  <c r="D267"/>
  <c r="F265"/>
  <c r="D265"/>
  <c r="F263"/>
  <c r="D263"/>
  <c r="F261"/>
  <c r="D261"/>
  <c r="F259"/>
  <c r="D259"/>
  <c r="F257"/>
  <c r="D257"/>
  <c r="F255"/>
  <c r="D255"/>
  <c r="F253"/>
  <c r="D253"/>
  <c r="F251"/>
  <c r="D251"/>
  <c r="F249"/>
  <c r="D249"/>
  <c r="F247"/>
  <c r="D247"/>
  <c r="F245"/>
  <c r="D245"/>
  <c r="F243"/>
  <c r="D243"/>
  <c r="F241"/>
  <c r="D241"/>
  <c r="F239"/>
  <c r="D239"/>
  <c r="F237"/>
  <c r="D237"/>
  <c r="F235"/>
  <c r="D235"/>
  <c r="F233"/>
  <c r="D233"/>
  <c r="F231"/>
  <c r="D231"/>
  <c r="F229"/>
  <c r="D229"/>
  <c r="F227"/>
  <c r="D227"/>
  <c r="F225"/>
  <c r="D225"/>
  <c r="F223"/>
  <c r="D223"/>
  <c r="F221"/>
  <c r="D221"/>
  <c r="F219"/>
  <c r="D219"/>
  <c r="F217"/>
  <c r="D217"/>
  <c r="F215"/>
  <c r="D215"/>
  <c r="F213"/>
  <c r="D213"/>
  <c r="F211"/>
  <c r="D211"/>
  <c r="F209"/>
  <c r="D209"/>
  <c r="F207"/>
  <c r="D207"/>
  <c r="F205"/>
  <c r="D205"/>
  <c r="F203"/>
  <c r="D203"/>
  <c r="F201"/>
  <c r="D201"/>
  <c r="F199"/>
  <c r="D199"/>
  <c r="F197"/>
  <c r="D197"/>
  <c r="F195"/>
  <c r="D195"/>
  <c r="F193"/>
  <c r="D193"/>
  <c r="F191"/>
  <c r="D191"/>
  <c r="F189"/>
  <c r="D189"/>
  <c r="F187"/>
  <c r="D187"/>
  <c r="F185"/>
  <c r="D185"/>
  <c r="F183"/>
  <c r="D183"/>
  <c r="F181"/>
  <c r="D181"/>
  <c r="F179"/>
  <c r="D179"/>
  <c r="F177"/>
  <c r="D177"/>
  <c r="F175"/>
  <c r="D175"/>
  <c r="F173"/>
  <c r="D173"/>
  <c r="F171"/>
  <c r="D171"/>
  <c r="F169"/>
  <c r="D169"/>
  <c r="F167"/>
  <c r="D167"/>
  <c r="F165"/>
  <c r="D165"/>
  <c r="F163"/>
  <c r="D163"/>
  <c r="F161"/>
  <c r="D161"/>
  <c r="F159"/>
  <c r="D159"/>
  <c r="F157"/>
  <c r="D157"/>
  <c r="D155"/>
  <c r="E155" s="1"/>
  <c r="D153"/>
  <c r="E153" s="1"/>
  <c r="F153" s="1"/>
  <c r="D151"/>
  <c r="E151" s="1"/>
  <c r="D149"/>
  <c r="E149" s="1"/>
  <c r="D147"/>
  <c r="E147" s="1"/>
  <c r="F147" s="1"/>
  <c r="D145"/>
  <c r="E145" s="1"/>
  <c r="D143"/>
  <c r="E143" s="1"/>
  <c r="F143" s="1"/>
  <c r="D141"/>
  <c r="E141" s="1"/>
  <c r="D139"/>
  <c r="E139" s="1"/>
  <c r="D137"/>
  <c r="E137" s="1"/>
  <c r="F137" s="1"/>
  <c r="D135"/>
  <c r="E135" s="1"/>
  <c r="D133"/>
  <c r="E133" s="1"/>
  <c r="D131"/>
  <c r="E131" s="1"/>
  <c r="F131" s="1"/>
  <c r="D129"/>
  <c r="E129" s="1"/>
  <c r="D127"/>
  <c r="E127" s="1"/>
  <c r="F127" s="1"/>
  <c r="D125"/>
  <c r="E125" s="1"/>
  <c r="D123"/>
  <c r="E123" s="1"/>
  <c r="D121"/>
  <c r="E121" s="1"/>
  <c r="F121" s="1"/>
  <c r="D119"/>
  <c r="E119" s="1"/>
  <c r="D117"/>
  <c r="E117" s="1"/>
  <c r="F117" s="1"/>
  <c r="D115"/>
  <c r="E115" s="1"/>
  <c r="D113"/>
  <c r="E113" s="1"/>
  <c r="F113" s="1"/>
  <c r="D111"/>
  <c r="E111" s="1"/>
  <c r="D500"/>
  <c r="D496"/>
  <c r="D492"/>
  <c r="D488"/>
  <c r="D484"/>
  <c r="D480"/>
  <c r="D476"/>
  <c r="D472"/>
  <c r="D468"/>
  <c r="D464"/>
  <c r="D460"/>
  <c r="D456"/>
  <c r="D452"/>
  <c r="D448"/>
  <c r="D444"/>
  <c r="D440"/>
  <c r="D436"/>
  <c r="D432"/>
  <c r="D428"/>
  <c r="D424"/>
  <c r="D420"/>
  <c r="D416"/>
  <c r="D412"/>
  <c r="D408"/>
  <c r="D404"/>
  <c r="D400"/>
  <c r="D396"/>
  <c r="D392"/>
  <c r="D388"/>
  <c r="D384"/>
  <c r="D380"/>
  <c r="D376"/>
  <c r="D372"/>
  <c r="D368"/>
  <c r="D364"/>
  <c r="D360"/>
  <c r="D356"/>
  <c r="D352"/>
  <c r="D348"/>
  <c r="D344"/>
  <c r="D340"/>
  <c r="D336"/>
  <c r="D332"/>
  <c r="D328"/>
  <c r="D324"/>
  <c r="D320"/>
  <c r="D316"/>
  <c r="D312"/>
  <c r="D308"/>
  <c r="D304"/>
  <c r="D300"/>
  <c r="D296"/>
  <c r="D292"/>
  <c r="D288"/>
  <c r="D284"/>
  <c r="D280"/>
  <c r="D276"/>
  <c r="D272"/>
  <c r="D268"/>
  <c r="D264"/>
  <c r="D260"/>
  <c r="D256"/>
  <c r="D252"/>
  <c r="D248"/>
  <c r="D244"/>
  <c r="D240"/>
  <c r="D236"/>
  <c r="D232"/>
  <c r="D228"/>
  <c r="D224"/>
  <c r="D220"/>
  <c r="D216"/>
  <c r="D212"/>
  <c r="D208"/>
  <c r="D204"/>
  <c r="D200"/>
  <c r="D196"/>
  <c r="D192"/>
  <c r="D188"/>
  <c r="D184"/>
  <c r="D180"/>
  <c r="D176"/>
  <c r="D172"/>
  <c r="D168"/>
  <c r="D164"/>
  <c r="D160"/>
  <c r="D156"/>
  <c r="D152"/>
  <c r="E152" s="1"/>
  <c r="D148"/>
  <c r="E148" s="1"/>
  <c r="F148" s="1"/>
  <c r="D144"/>
  <c r="E144" s="1"/>
  <c r="D140"/>
  <c r="E140" s="1"/>
  <c r="F140" s="1"/>
  <c r="D136"/>
  <c r="E136" s="1"/>
  <c r="D132"/>
  <c r="E132" s="1"/>
  <c r="F132" s="1"/>
  <c r="D128"/>
  <c r="E128" s="1"/>
  <c r="D124"/>
  <c r="E124" s="1"/>
  <c r="F124" s="1"/>
  <c r="D120"/>
  <c r="E120" s="1"/>
  <c r="F120" s="1"/>
  <c r="D116"/>
  <c r="E116" s="1"/>
  <c r="F116" s="1"/>
  <c r="D112"/>
  <c r="E112" s="1"/>
  <c r="D108"/>
  <c r="E108" s="1"/>
  <c r="F108" s="1"/>
  <c r="D104"/>
  <c r="E104" s="1"/>
  <c r="D100"/>
  <c r="E100" s="1"/>
  <c r="F100" s="1"/>
  <c r="D96"/>
  <c r="A26" i="6" l="1"/>
  <c r="D3" i="22"/>
  <c r="D4" s="1"/>
  <c r="D5" s="1"/>
  <c r="D6" s="1"/>
  <c r="D7" s="1"/>
  <c r="D8" s="1"/>
  <c r="D9" s="1"/>
  <c r="D10" s="1"/>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0" s="1"/>
  <c r="D111" s="1"/>
  <c r="D112" s="1"/>
  <c r="D113" s="1"/>
  <c r="D114" s="1"/>
  <c r="D115" s="1"/>
  <c r="D116" s="1"/>
  <c r="D117" s="1"/>
  <c r="D118" s="1"/>
  <c r="D119" s="1"/>
  <c r="D120" s="1"/>
  <c r="D121" s="1"/>
  <c r="D122" s="1"/>
  <c r="D123" s="1"/>
  <c r="D124" s="1"/>
  <c r="D125" s="1"/>
  <c r="D126" s="1"/>
  <c r="D127" s="1"/>
  <c r="D128" s="1"/>
  <c r="D129" s="1"/>
  <c r="D130" s="1"/>
  <c r="D131" s="1"/>
  <c r="D132" s="1"/>
  <c r="D133" s="1"/>
  <c r="D134" s="1"/>
  <c r="D135" s="1"/>
  <c r="D136" s="1"/>
  <c r="D137" s="1"/>
  <c r="D138" s="1"/>
  <c r="D139" s="1"/>
  <c r="D140" s="1"/>
  <c r="D141" s="1"/>
  <c r="D142" s="1"/>
  <c r="D143" s="1"/>
  <c r="D144" s="1"/>
  <c r="D145" s="1"/>
  <c r="D146" s="1"/>
  <c r="D147" s="1"/>
  <c r="D148" s="1"/>
  <c r="D149" s="1"/>
  <c r="D150" s="1"/>
  <c r="D151" s="1"/>
  <c r="D152" s="1"/>
  <c r="D153" s="1"/>
  <c r="D154" s="1"/>
  <c r="D155" s="1"/>
  <c r="D156" s="1"/>
  <c r="D157" s="1"/>
  <c r="D158" s="1"/>
  <c r="D159" s="1"/>
  <c r="D160" s="1"/>
  <c r="D161" s="1"/>
  <c r="D162" s="1"/>
  <c r="D163" s="1"/>
  <c r="D164" s="1"/>
  <c r="D165" s="1"/>
  <c r="D166" s="1"/>
  <c r="D167" s="1"/>
  <c r="D168" s="1"/>
  <c r="D169" s="1"/>
  <c r="D170" s="1"/>
  <c r="D171" s="1"/>
  <c r="D172" s="1"/>
  <c r="D173" s="1"/>
  <c r="D174" s="1"/>
  <c r="D175" s="1"/>
  <c r="D176" s="1"/>
  <c r="D177" s="1"/>
  <c r="D178" s="1"/>
  <c r="D179" s="1"/>
  <c r="D180" s="1"/>
  <c r="D181" s="1"/>
  <c r="D182" s="1"/>
  <c r="D183" s="1"/>
  <c r="D184" s="1"/>
  <c r="D185" s="1"/>
  <c r="D186" s="1"/>
  <c r="D187" s="1"/>
  <c r="D188" s="1"/>
  <c r="D189" s="1"/>
  <c r="D190" s="1"/>
  <c r="D191" s="1"/>
  <c r="D192" s="1"/>
  <c r="D193" s="1"/>
  <c r="D194" s="1"/>
  <c r="D195" s="1"/>
  <c r="D196" s="1"/>
  <c r="D197" s="1"/>
  <c r="D198" s="1"/>
  <c r="D199" s="1"/>
  <c r="D200" s="1"/>
  <c r="D201" s="1"/>
  <c r="D202" s="1"/>
  <c r="D203" s="1"/>
  <c r="D204" s="1"/>
  <c r="D205" s="1"/>
  <c r="D206" s="1"/>
  <c r="D207" s="1"/>
  <c r="D208" s="1"/>
  <c r="D209" s="1"/>
  <c r="D210" s="1"/>
  <c r="D211" s="1"/>
  <c r="D212" s="1"/>
  <c r="D213" s="1"/>
  <c r="D214" s="1"/>
  <c r="D215" s="1"/>
  <c r="D216" s="1"/>
  <c r="D217" s="1"/>
  <c r="D218" s="1"/>
  <c r="D219" s="1"/>
  <c r="D220" s="1"/>
  <c r="D221" s="1"/>
  <c r="D222" s="1"/>
  <c r="D223" s="1"/>
  <c r="D224" s="1"/>
  <c r="D225" s="1"/>
  <c r="D226" s="1"/>
  <c r="D227" s="1"/>
  <c r="D228" s="1"/>
  <c r="D229" s="1"/>
  <c r="D230" s="1"/>
  <c r="D231" s="1"/>
  <c r="D232" s="1"/>
  <c r="D233" s="1"/>
  <c r="D234" s="1"/>
  <c r="D235" s="1"/>
  <c r="D236" s="1"/>
  <c r="D237" s="1"/>
  <c r="D238" s="1"/>
  <c r="D239" s="1"/>
  <c r="D240" s="1"/>
  <c r="D241" s="1"/>
  <c r="D242" s="1"/>
  <c r="D243" s="1"/>
  <c r="D244" s="1"/>
  <c r="D245" s="1"/>
  <c r="D246" s="1"/>
  <c r="D247" s="1"/>
  <c r="D248" s="1"/>
  <c r="D249" s="1"/>
  <c r="D250" s="1"/>
  <c r="D251" s="1"/>
  <c r="D252" s="1"/>
  <c r="D253" s="1"/>
  <c r="D254" s="1"/>
  <c r="D255" s="1"/>
  <c r="D256" s="1"/>
  <c r="D257" s="1"/>
  <c r="D258" s="1"/>
  <c r="D259" s="1"/>
  <c r="D260" s="1"/>
  <c r="D261" s="1"/>
  <c r="D262" s="1"/>
  <c r="D263" s="1"/>
  <c r="D264" s="1"/>
  <c r="D265" s="1"/>
  <c r="D266" s="1"/>
  <c r="D267" s="1"/>
  <c r="D268" s="1"/>
  <c r="D269" s="1"/>
  <c r="D270" s="1"/>
  <c r="D271" s="1"/>
  <c r="D272" s="1"/>
  <c r="D273" s="1"/>
  <c r="D274" s="1"/>
  <c r="D275" s="1"/>
  <c r="D276" s="1"/>
  <c r="D277" s="1"/>
  <c r="D278" s="1"/>
  <c r="D279" s="1"/>
  <c r="D280" s="1"/>
  <c r="D281" s="1"/>
  <c r="D282" s="1"/>
  <c r="D283" s="1"/>
  <c r="D284" s="1"/>
  <c r="D285" s="1"/>
  <c r="D286" s="1"/>
  <c r="D287" s="1"/>
  <c r="D288" s="1"/>
  <c r="D289" s="1"/>
  <c r="D290" s="1"/>
  <c r="D291" s="1"/>
  <c r="D292" s="1"/>
  <c r="D293" s="1"/>
  <c r="D294" s="1"/>
  <c r="D295" s="1"/>
  <c r="D296" s="1"/>
  <c r="D297" s="1"/>
  <c r="D298" s="1"/>
  <c r="D299" s="1"/>
  <c r="D300" s="1"/>
  <c r="D301" s="1"/>
  <c r="D302" s="1"/>
  <c r="D303" s="1"/>
  <c r="D304" s="1"/>
  <c r="D305" s="1"/>
  <c r="D306" s="1"/>
  <c r="D307" s="1"/>
  <c r="D308" s="1"/>
  <c r="D309" s="1"/>
  <c r="D310" s="1"/>
  <c r="D311" s="1"/>
  <c r="D312" s="1"/>
  <c r="D313" s="1"/>
  <c r="D314" s="1"/>
  <c r="D315" s="1"/>
  <c r="D316" s="1"/>
  <c r="D317" s="1"/>
  <c r="D318" s="1"/>
  <c r="D319" s="1"/>
  <c r="D320" s="1"/>
  <c r="D321" s="1"/>
  <c r="D322" s="1"/>
  <c r="D323" s="1"/>
  <c r="D324" s="1"/>
  <c r="D325" s="1"/>
  <c r="D326" s="1"/>
  <c r="D327" s="1"/>
  <c r="D328" s="1"/>
  <c r="D329" s="1"/>
  <c r="D330" s="1"/>
  <c r="D331" s="1"/>
  <c r="D332" s="1"/>
  <c r="D333" s="1"/>
  <c r="D334" s="1"/>
  <c r="D335" s="1"/>
  <c r="D336" s="1"/>
  <c r="D337" s="1"/>
  <c r="D338" s="1"/>
  <c r="D339" s="1"/>
  <c r="D340" s="1"/>
  <c r="D341" s="1"/>
  <c r="D342" s="1"/>
  <c r="D343" s="1"/>
  <c r="D344" s="1"/>
  <c r="D345" s="1"/>
  <c r="D346" s="1"/>
  <c r="D347" s="1"/>
  <c r="D348" s="1"/>
  <c r="D349" s="1"/>
  <c r="D350" s="1"/>
  <c r="D351" s="1"/>
  <c r="D352" s="1"/>
  <c r="D353" s="1"/>
  <c r="D354" s="1"/>
  <c r="D355" s="1"/>
  <c r="D356" s="1"/>
  <c r="D357" s="1"/>
  <c r="D358" s="1"/>
  <c r="D359" s="1"/>
  <c r="D360" s="1"/>
  <c r="D361" s="1"/>
  <c r="D362" s="1"/>
  <c r="D363" s="1"/>
  <c r="D364" s="1"/>
  <c r="D365" s="1"/>
  <c r="D366" s="1"/>
  <c r="F2"/>
  <c r="E96" i="8"/>
  <c r="F96" s="1"/>
  <c r="AY112"/>
  <c r="BA112"/>
  <c r="AT112"/>
  <c r="AX112"/>
  <c r="AZ112"/>
  <c r="AW112"/>
  <c r="AV112"/>
  <c r="AS112"/>
  <c r="AU112"/>
  <c r="AO112"/>
  <c r="AQ112"/>
  <c r="AN112"/>
  <c r="AM112"/>
  <c r="AJ112"/>
  <c r="AL112"/>
  <c r="AP112"/>
  <c r="AR112"/>
  <c r="AK112"/>
  <c r="AE112"/>
  <c r="AG112"/>
  <c r="AI112"/>
  <c r="AD112"/>
  <c r="AF112"/>
  <c r="AH112"/>
  <c r="AC112"/>
  <c r="AB112"/>
  <c r="AA112"/>
  <c r="Z112"/>
  <c r="Y112"/>
  <c r="X112"/>
  <c r="W112"/>
  <c r="V112"/>
  <c r="P112"/>
  <c r="R112"/>
  <c r="T112"/>
  <c r="Q112"/>
  <c r="U112"/>
  <c r="M112"/>
  <c r="H112"/>
  <c r="J112"/>
  <c r="S112"/>
  <c r="O112"/>
  <c r="L112"/>
  <c r="N112"/>
  <c r="G112"/>
  <c r="I112"/>
  <c r="K112"/>
  <c r="AY128"/>
  <c r="BA128"/>
  <c r="AX128"/>
  <c r="AZ128"/>
  <c r="AW128"/>
  <c r="AV128"/>
  <c r="AS128"/>
  <c r="AU128"/>
  <c r="AO128"/>
  <c r="AQ128"/>
  <c r="AN128"/>
  <c r="AM128"/>
  <c r="AJ128"/>
  <c r="AL128"/>
  <c r="AT128"/>
  <c r="AP128"/>
  <c r="AR128"/>
  <c r="AK128"/>
  <c r="AE128"/>
  <c r="AG128"/>
  <c r="AI128"/>
  <c r="AD128"/>
  <c r="AF128"/>
  <c r="AH128"/>
  <c r="AC128"/>
  <c r="AB128"/>
  <c r="AA128"/>
  <c r="Z128"/>
  <c r="Y128"/>
  <c r="X128"/>
  <c r="W128"/>
  <c r="V128"/>
  <c r="Q128"/>
  <c r="S128"/>
  <c r="U128"/>
  <c r="M128"/>
  <c r="H128"/>
  <c r="J128"/>
  <c r="P128"/>
  <c r="R128"/>
  <c r="T128"/>
  <c r="O128"/>
  <c r="L128"/>
  <c r="N128"/>
  <c r="G128"/>
  <c r="I128"/>
  <c r="K128"/>
  <c r="AY136"/>
  <c r="BA136"/>
  <c r="AX136"/>
  <c r="AZ136"/>
  <c r="AW136"/>
  <c r="AV136"/>
  <c r="AS136"/>
  <c r="AU136"/>
  <c r="AO136"/>
  <c r="AQ136"/>
  <c r="AN136"/>
  <c r="AM136"/>
  <c r="AT136"/>
  <c r="AP136"/>
  <c r="AR136"/>
  <c r="AK136"/>
  <c r="AJ136"/>
  <c r="AE136"/>
  <c r="AG136"/>
  <c r="AL136"/>
  <c r="AI136"/>
  <c r="AD136"/>
  <c r="AF136"/>
  <c r="AH136"/>
  <c r="AC136"/>
  <c r="AB136"/>
  <c r="AA136"/>
  <c r="Z136"/>
  <c r="Y136"/>
  <c r="X136"/>
  <c r="W136"/>
  <c r="V136"/>
  <c r="Q136"/>
  <c r="S136"/>
  <c r="U136"/>
  <c r="M136"/>
  <c r="H136"/>
  <c r="J136"/>
  <c r="P136"/>
  <c r="R136"/>
  <c r="T136"/>
  <c r="O136"/>
  <c r="L136"/>
  <c r="N136"/>
  <c r="G136"/>
  <c r="I136"/>
  <c r="K136"/>
  <c r="AY152"/>
  <c r="BA152"/>
  <c r="AX152"/>
  <c r="AZ152"/>
  <c r="AW152"/>
  <c r="AV152"/>
  <c r="AS152"/>
  <c r="AU152"/>
  <c r="AO152"/>
  <c r="AQ152"/>
  <c r="AN152"/>
  <c r="AM152"/>
  <c r="AT152"/>
  <c r="AP152"/>
  <c r="AR152"/>
  <c r="AK152"/>
  <c r="AE152"/>
  <c r="AG152"/>
  <c r="AJ152"/>
  <c r="AL152"/>
  <c r="AI152"/>
  <c r="AD152"/>
  <c r="AF152"/>
  <c r="AH152"/>
  <c r="AC152"/>
  <c r="AB152"/>
  <c r="AA152"/>
  <c r="Z152"/>
  <c r="Y152"/>
  <c r="X152"/>
  <c r="W152"/>
  <c r="V152"/>
  <c r="Q152"/>
  <c r="S152"/>
  <c r="U152"/>
  <c r="M152"/>
  <c r="H152"/>
  <c r="J152"/>
  <c r="P152"/>
  <c r="R152"/>
  <c r="T152"/>
  <c r="O152"/>
  <c r="L152"/>
  <c r="N152"/>
  <c r="G152"/>
  <c r="I152"/>
  <c r="K152"/>
  <c r="AY111"/>
  <c r="BA111"/>
  <c r="AW111"/>
  <c r="AV111"/>
  <c r="AS111"/>
  <c r="AU111"/>
  <c r="AX111"/>
  <c r="AZ111"/>
  <c r="AT111"/>
  <c r="AO111"/>
  <c r="AQ111"/>
  <c r="AK111"/>
  <c r="AP111"/>
  <c r="AR111"/>
  <c r="AN111"/>
  <c r="AM111"/>
  <c r="AJ111"/>
  <c r="AL111"/>
  <c r="AI111"/>
  <c r="AD111"/>
  <c r="AF111"/>
  <c r="AH111"/>
  <c r="AC111"/>
  <c r="AB111"/>
  <c r="AA111"/>
  <c r="Z111"/>
  <c r="Y111"/>
  <c r="X111"/>
  <c r="W111"/>
  <c r="V111"/>
  <c r="AE111"/>
  <c r="AG111"/>
  <c r="P111"/>
  <c r="R111"/>
  <c r="T111"/>
  <c r="S111"/>
  <c r="O111"/>
  <c r="L111"/>
  <c r="N111"/>
  <c r="G111"/>
  <c r="I111"/>
  <c r="K111"/>
  <c r="Q111"/>
  <c r="U111"/>
  <c r="M111"/>
  <c r="H111"/>
  <c r="J111"/>
  <c r="AY115"/>
  <c r="BA115"/>
  <c r="AW115"/>
  <c r="AV115"/>
  <c r="AS115"/>
  <c r="AU115"/>
  <c r="AX115"/>
  <c r="AZ115"/>
  <c r="AT115"/>
  <c r="AO115"/>
  <c r="AQ115"/>
  <c r="AK115"/>
  <c r="AP115"/>
  <c r="AR115"/>
  <c r="AN115"/>
  <c r="AM115"/>
  <c r="AJ115"/>
  <c r="AL115"/>
  <c r="AI115"/>
  <c r="AD115"/>
  <c r="AF115"/>
  <c r="AH115"/>
  <c r="AC115"/>
  <c r="AB115"/>
  <c r="AA115"/>
  <c r="Z115"/>
  <c r="Y115"/>
  <c r="X115"/>
  <c r="W115"/>
  <c r="V115"/>
  <c r="AE115"/>
  <c r="AG115"/>
  <c r="P115"/>
  <c r="R115"/>
  <c r="T115"/>
  <c r="S115"/>
  <c r="O115"/>
  <c r="L115"/>
  <c r="N115"/>
  <c r="G115"/>
  <c r="I115"/>
  <c r="K115"/>
  <c r="Q115"/>
  <c r="U115"/>
  <c r="M115"/>
  <c r="H115"/>
  <c r="J115"/>
  <c r="AY119"/>
  <c r="BA119"/>
  <c r="AW119"/>
  <c r="AV119"/>
  <c r="AS119"/>
  <c r="AU119"/>
  <c r="AX119"/>
  <c r="AZ119"/>
  <c r="AT119"/>
  <c r="AO119"/>
  <c r="AQ119"/>
  <c r="AK119"/>
  <c r="AP119"/>
  <c r="AR119"/>
  <c r="AN119"/>
  <c r="AM119"/>
  <c r="AJ119"/>
  <c r="AL119"/>
  <c r="AI119"/>
  <c r="AD119"/>
  <c r="AF119"/>
  <c r="AH119"/>
  <c r="AC119"/>
  <c r="AB119"/>
  <c r="AA119"/>
  <c r="Z119"/>
  <c r="Y119"/>
  <c r="X119"/>
  <c r="W119"/>
  <c r="V119"/>
  <c r="AE119"/>
  <c r="AG119"/>
  <c r="P119"/>
  <c r="R119"/>
  <c r="T119"/>
  <c r="S119"/>
  <c r="O119"/>
  <c r="L119"/>
  <c r="N119"/>
  <c r="G119"/>
  <c r="I119"/>
  <c r="K119"/>
  <c r="Q119"/>
  <c r="U119"/>
  <c r="M119"/>
  <c r="H119"/>
  <c r="J119"/>
  <c r="AY123"/>
  <c r="BA123"/>
  <c r="AW123"/>
  <c r="AV123"/>
  <c r="AX123"/>
  <c r="AZ123"/>
  <c r="AT123"/>
  <c r="AU123"/>
  <c r="AO123"/>
  <c r="AQ123"/>
  <c r="AK123"/>
  <c r="AS123"/>
  <c r="AP123"/>
  <c r="AR123"/>
  <c r="AN123"/>
  <c r="AM123"/>
  <c r="AJ123"/>
  <c r="AL123"/>
  <c r="AI123"/>
  <c r="AD123"/>
  <c r="AF123"/>
  <c r="AH123"/>
  <c r="AC123"/>
  <c r="AB123"/>
  <c r="AA123"/>
  <c r="Z123"/>
  <c r="Y123"/>
  <c r="X123"/>
  <c r="W123"/>
  <c r="V123"/>
  <c r="AE123"/>
  <c r="AG123"/>
  <c r="P123"/>
  <c r="R123"/>
  <c r="T123"/>
  <c r="S123"/>
  <c r="O123"/>
  <c r="L123"/>
  <c r="N123"/>
  <c r="G123"/>
  <c r="I123"/>
  <c r="K123"/>
  <c r="Q123"/>
  <c r="U123"/>
  <c r="M123"/>
  <c r="H123"/>
  <c r="J123"/>
  <c r="AY125"/>
  <c r="BA125"/>
  <c r="AW125"/>
  <c r="AV125"/>
  <c r="AX125"/>
  <c r="AZ125"/>
  <c r="AT125"/>
  <c r="AS125"/>
  <c r="AO125"/>
  <c r="AQ125"/>
  <c r="AK125"/>
  <c r="AU125"/>
  <c r="AP125"/>
  <c r="AR125"/>
  <c r="AN125"/>
  <c r="AM125"/>
  <c r="AJ125"/>
  <c r="AL125"/>
  <c r="AI125"/>
  <c r="AD125"/>
  <c r="AF125"/>
  <c r="AH125"/>
  <c r="AC125"/>
  <c r="AB125"/>
  <c r="AA125"/>
  <c r="Z125"/>
  <c r="Y125"/>
  <c r="X125"/>
  <c r="W125"/>
  <c r="V125"/>
  <c r="AE125"/>
  <c r="AG125"/>
  <c r="P125"/>
  <c r="R125"/>
  <c r="T125"/>
  <c r="S125"/>
  <c r="O125"/>
  <c r="L125"/>
  <c r="N125"/>
  <c r="G125"/>
  <c r="I125"/>
  <c r="K125"/>
  <c r="Q125"/>
  <c r="U125"/>
  <c r="M125"/>
  <c r="H125"/>
  <c r="J125"/>
  <c r="AY129"/>
  <c r="BA129"/>
  <c r="AW129"/>
  <c r="AV129"/>
  <c r="AX129"/>
  <c r="AZ129"/>
  <c r="AT129"/>
  <c r="AS129"/>
  <c r="AO129"/>
  <c r="AQ129"/>
  <c r="AK129"/>
  <c r="AU129"/>
  <c r="AP129"/>
  <c r="AR129"/>
  <c r="AN129"/>
  <c r="AM129"/>
  <c r="AJ129"/>
  <c r="AL129"/>
  <c r="AI129"/>
  <c r="AD129"/>
  <c r="AF129"/>
  <c r="AH129"/>
  <c r="AC129"/>
  <c r="AB129"/>
  <c r="AA129"/>
  <c r="Z129"/>
  <c r="Y129"/>
  <c r="X129"/>
  <c r="W129"/>
  <c r="V129"/>
  <c r="AE129"/>
  <c r="AG129"/>
  <c r="Q129"/>
  <c r="S129"/>
  <c r="U129"/>
  <c r="O129"/>
  <c r="L129"/>
  <c r="N129"/>
  <c r="G129"/>
  <c r="I129"/>
  <c r="K129"/>
  <c r="P129"/>
  <c r="R129"/>
  <c r="T129"/>
  <c r="M129"/>
  <c r="H129"/>
  <c r="J129"/>
  <c r="AY133"/>
  <c r="BA133"/>
  <c r="AW133"/>
  <c r="AV133"/>
  <c r="AX133"/>
  <c r="AZ133"/>
  <c r="AT133"/>
  <c r="AS133"/>
  <c r="AO133"/>
  <c r="AQ133"/>
  <c r="AK133"/>
  <c r="AU133"/>
  <c r="AP133"/>
  <c r="AR133"/>
  <c r="AN133"/>
  <c r="AM133"/>
  <c r="AJ133"/>
  <c r="AL133"/>
  <c r="AI133"/>
  <c r="AD133"/>
  <c r="AF133"/>
  <c r="AH133"/>
  <c r="AC133"/>
  <c r="AB133"/>
  <c r="AA133"/>
  <c r="Z133"/>
  <c r="Y133"/>
  <c r="X133"/>
  <c r="W133"/>
  <c r="V133"/>
  <c r="AE133"/>
  <c r="AG133"/>
  <c r="Q133"/>
  <c r="S133"/>
  <c r="U133"/>
  <c r="O133"/>
  <c r="L133"/>
  <c r="N133"/>
  <c r="G133"/>
  <c r="I133"/>
  <c r="K133"/>
  <c r="P133"/>
  <c r="R133"/>
  <c r="T133"/>
  <c r="M133"/>
  <c r="H133"/>
  <c r="J133"/>
  <c r="AY135"/>
  <c r="BA135"/>
  <c r="AW135"/>
  <c r="AV135"/>
  <c r="AX135"/>
  <c r="AZ135"/>
  <c r="AT135"/>
  <c r="AU135"/>
  <c r="AO135"/>
  <c r="AQ135"/>
  <c r="AS135"/>
  <c r="AP135"/>
  <c r="AR135"/>
  <c r="AN135"/>
  <c r="AM135"/>
  <c r="AJ135"/>
  <c r="AL135"/>
  <c r="AI135"/>
  <c r="AD135"/>
  <c r="AF135"/>
  <c r="AH135"/>
  <c r="AC135"/>
  <c r="AB135"/>
  <c r="AA135"/>
  <c r="Z135"/>
  <c r="Y135"/>
  <c r="X135"/>
  <c r="W135"/>
  <c r="V135"/>
  <c r="AK135"/>
  <c r="AE135"/>
  <c r="AG135"/>
  <c r="Q135"/>
  <c r="S135"/>
  <c r="U135"/>
  <c r="O135"/>
  <c r="L135"/>
  <c r="N135"/>
  <c r="G135"/>
  <c r="I135"/>
  <c r="K135"/>
  <c r="P135"/>
  <c r="R135"/>
  <c r="T135"/>
  <c r="M135"/>
  <c r="H135"/>
  <c r="J135"/>
  <c r="AY139"/>
  <c r="BA139"/>
  <c r="AW139"/>
  <c r="AV139"/>
  <c r="AX139"/>
  <c r="AZ139"/>
  <c r="AT139"/>
  <c r="AU139"/>
  <c r="AO139"/>
  <c r="AQ139"/>
  <c r="AS139"/>
  <c r="AP139"/>
  <c r="AR139"/>
  <c r="AN139"/>
  <c r="AM139"/>
  <c r="AJ139"/>
  <c r="AL139"/>
  <c r="AI139"/>
  <c r="AD139"/>
  <c r="AF139"/>
  <c r="AH139"/>
  <c r="AC139"/>
  <c r="AB139"/>
  <c r="AA139"/>
  <c r="Z139"/>
  <c r="Y139"/>
  <c r="X139"/>
  <c r="W139"/>
  <c r="V139"/>
  <c r="AK139"/>
  <c r="AE139"/>
  <c r="AG139"/>
  <c r="Q139"/>
  <c r="S139"/>
  <c r="U139"/>
  <c r="O139"/>
  <c r="L139"/>
  <c r="N139"/>
  <c r="G139"/>
  <c r="I139"/>
  <c r="K139"/>
  <c r="P139"/>
  <c r="R139"/>
  <c r="T139"/>
  <c r="M139"/>
  <c r="H139"/>
  <c r="J139"/>
  <c r="AY141"/>
  <c r="BA141"/>
  <c r="AW141"/>
  <c r="AV141"/>
  <c r="AX141"/>
  <c r="AZ141"/>
  <c r="AT141"/>
  <c r="AS141"/>
  <c r="AO141"/>
  <c r="AQ141"/>
  <c r="AU141"/>
  <c r="AP141"/>
  <c r="AR141"/>
  <c r="AN141"/>
  <c r="AM141"/>
  <c r="AJ141"/>
  <c r="AL141"/>
  <c r="AK141"/>
  <c r="AI141"/>
  <c r="AD141"/>
  <c r="AF141"/>
  <c r="AH141"/>
  <c r="AC141"/>
  <c r="AB141"/>
  <c r="AA141"/>
  <c r="Z141"/>
  <c r="Y141"/>
  <c r="X141"/>
  <c r="W141"/>
  <c r="V141"/>
  <c r="AE141"/>
  <c r="AG141"/>
  <c r="Q141"/>
  <c r="S141"/>
  <c r="U141"/>
  <c r="O141"/>
  <c r="L141"/>
  <c r="N141"/>
  <c r="G141"/>
  <c r="I141"/>
  <c r="K141"/>
  <c r="P141"/>
  <c r="R141"/>
  <c r="T141"/>
  <c r="M141"/>
  <c r="H141"/>
  <c r="J141"/>
  <c r="AY145"/>
  <c r="BA145"/>
  <c r="AW145"/>
  <c r="AV145"/>
  <c r="AX145"/>
  <c r="AZ145"/>
  <c r="AT145"/>
  <c r="AS145"/>
  <c r="AO145"/>
  <c r="AQ145"/>
  <c r="AU145"/>
  <c r="AP145"/>
  <c r="AR145"/>
  <c r="AN145"/>
  <c r="AM145"/>
  <c r="AJ145"/>
  <c r="AL145"/>
  <c r="AK145"/>
  <c r="AI145"/>
  <c r="AD145"/>
  <c r="AF145"/>
  <c r="AH145"/>
  <c r="AC145"/>
  <c r="AB145"/>
  <c r="AA145"/>
  <c r="Z145"/>
  <c r="Y145"/>
  <c r="X145"/>
  <c r="W145"/>
  <c r="V145"/>
  <c r="AE145"/>
  <c r="AG145"/>
  <c r="Q145"/>
  <c r="S145"/>
  <c r="U145"/>
  <c r="O145"/>
  <c r="L145"/>
  <c r="N145"/>
  <c r="G145"/>
  <c r="I145"/>
  <c r="K145"/>
  <c r="P145"/>
  <c r="R145"/>
  <c r="T145"/>
  <c r="M145"/>
  <c r="H145"/>
  <c r="J145"/>
  <c r="AY149"/>
  <c r="BA149"/>
  <c r="AW149"/>
  <c r="AV149"/>
  <c r="AX149"/>
  <c r="AZ149"/>
  <c r="AT149"/>
  <c r="AS149"/>
  <c r="AO149"/>
  <c r="AQ149"/>
  <c r="AU149"/>
  <c r="AP149"/>
  <c r="AR149"/>
  <c r="AN149"/>
  <c r="AM149"/>
  <c r="AJ149"/>
  <c r="AL149"/>
  <c r="AK149"/>
  <c r="AI149"/>
  <c r="AD149"/>
  <c r="AF149"/>
  <c r="AH149"/>
  <c r="AC149"/>
  <c r="AB149"/>
  <c r="AA149"/>
  <c r="Z149"/>
  <c r="Y149"/>
  <c r="X149"/>
  <c r="W149"/>
  <c r="V149"/>
  <c r="AE149"/>
  <c r="AG149"/>
  <c r="Q149"/>
  <c r="S149"/>
  <c r="U149"/>
  <c r="O149"/>
  <c r="L149"/>
  <c r="N149"/>
  <c r="G149"/>
  <c r="I149"/>
  <c r="K149"/>
  <c r="P149"/>
  <c r="R149"/>
  <c r="T149"/>
  <c r="M149"/>
  <c r="H149"/>
  <c r="J149"/>
  <c r="AY151"/>
  <c r="BA151"/>
  <c r="AW151"/>
  <c r="AV151"/>
  <c r="AX151"/>
  <c r="AZ151"/>
  <c r="AT151"/>
  <c r="AU151"/>
  <c r="AO151"/>
  <c r="AQ151"/>
  <c r="AS151"/>
  <c r="AP151"/>
  <c r="AR151"/>
  <c r="AN151"/>
  <c r="AM151"/>
  <c r="AJ151"/>
  <c r="AL151"/>
  <c r="AI151"/>
  <c r="AD151"/>
  <c r="AF151"/>
  <c r="AH151"/>
  <c r="AC151"/>
  <c r="AB151"/>
  <c r="AA151"/>
  <c r="Z151"/>
  <c r="Y151"/>
  <c r="X151"/>
  <c r="W151"/>
  <c r="V151"/>
  <c r="AK151"/>
  <c r="AE151"/>
  <c r="AG151"/>
  <c r="Q151"/>
  <c r="S151"/>
  <c r="U151"/>
  <c r="O151"/>
  <c r="L151"/>
  <c r="N151"/>
  <c r="G151"/>
  <c r="I151"/>
  <c r="K151"/>
  <c r="P151"/>
  <c r="R151"/>
  <c r="T151"/>
  <c r="M151"/>
  <c r="H151"/>
  <c r="J151"/>
  <c r="AY155"/>
  <c r="BA155"/>
  <c r="AW155"/>
  <c r="AV155"/>
  <c r="AX155"/>
  <c r="AZ155"/>
  <c r="AT155"/>
  <c r="AO155"/>
  <c r="AQ155"/>
  <c r="AS155"/>
  <c r="AU155"/>
  <c r="AP155"/>
  <c r="AR155"/>
  <c r="AN155"/>
  <c r="AM155"/>
  <c r="AJ155"/>
  <c r="AL155"/>
  <c r="AI155"/>
  <c r="AD155"/>
  <c r="AF155"/>
  <c r="AH155"/>
  <c r="AC155"/>
  <c r="AB155"/>
  <c r="AA155"/>
  <c r="Z155"/>
  <c r="Y155"/>
  <c r="X155"/>
  <c r="W155"/>
  <c r="V155"/>
  <c r="AK155"/>
  <c r="AE155"/>
  <c r="AG155"/>
  <c r="Q155"/>
  <c r="S155"/>
  <c r="U155"/>
  <c r="O155"/>
  <c r="L155"/>
  <c r="N155"/>
  <c r="G155"/>
  <c r="I155"/>
  <c r="K155"/>
  <c r="P155"/>
  <c r="R155"/>
  <c r="T155"/>
  <c r="M155"/>
  <c r="H155"/>
  <c r="J155"/>
  <c r="E11"/>
  <c r="F11" s="1"/>
  <c r="E15"/>
  <c r="F15" s="1"/>
  <c r="E23"/>
  <c r="F23" s="1"/>
  <c r="E27"/>
  <c r="F27" s="1"/>
  <c r="E31"/>
  <c r="F31" s="1"/>
  <c r="E39"/>
  <c r="F39" s="1"/>
  <c r="E43"/>
  <c r="F43" s="1"/>
  <c r="E47"/>
  <c r="F47" s="1"/>
  <c r="E55"/>
  <c r="F55" s="1"/>
  <c r="E59"/>
  <c r="F59" s="1"/>
  <c r="E63"/>
  <c r="F63" s="1"/>
  <c r="E71"/>
  <c r="F71" s="1"/>
  <c r="E75"/>
  <c r="F75" s="1"/>
  <c r="E79"/>
  <c r="F79" s="1"/>
  <c r="E83"/>
  <c r="F83" s="1"/>
  <c r="E87"/>
  <c r="F87" s="1"/>
  <c r="E91"/>
  <c r="F91" s="1"/>
  <c r="E95"/>
  <c r="F95" s="1"/>
  <c r="AY101"/>
  <c r="BA101"/>
  <c r="AW101"/>
  <c r="AV101"/>
  <c r="AS101"/>
  <c r="AU101"/>
  <c r="AX101"/>
  <c r="AZ101"/>
  <c r="AT101"/>
  <c r="AO101"/>
  <c r="AQ101"/>
  <c r="AK101"/>
  <c r="AP101"/>
  <c r="AR101"/>
  <c r="AN101"/>
  <c r="AM101"/>
  <c r="AJ101"/>
  <c r="AL101"/>
  <c r="AI101"/>
  <c r="AD101"/>
  <c r="AF101"/>
  <c r="AH101"/>
  <c r="AC101"/>
  <c r="AB101"/>
  <c r="AA101"/>
  <c r="Z101"/>
  <c r="Y101"/>
  <c r="X101"/>
  <c r="W101"/>
  <c r="V101"/>
  <c r="Q101"/>
  <c r="S101"/>
  <c r="U101"/>
  <c r="AE101"/>
  <c r="AG101"/>
  <c r="P101"/>
  <c r="R101"/>
  <c r="T101"/>
  <c r="O101"/>
  <c r="L101"/>
  <c r="N101"/>
  <c r="G101"/>
  <c r="I101"/>
  <c r="K101"/>
  <c r="M101"/>
  <c r="H101"/>
  <c r="J101"/>
  <c r="AY103"/>
  <c r="BA103"/>
  <c r="AW103"/>
  <c r="AV103"/>
  <c r="AS103"/>
  <c r="AU103"/>
  <c r="AX103"/>
  <c r="AZ103"/>
  <c r="AT103"/>
  <c r="AO103"/>
  <c r="AQ103"/>
  <c r="AK103"/>
  <c r="AP103"/>
  <c r="AR103"/>
  <c r="AN103"/>
  <c r="AM103"/>
  <c r="AJ103"/>
  <c r="AL103"/>
  <c r="AI103"/>
  <c r="AD103"/>
  <c r="AF103"/>
  <c r="AH103"/>
  <c r="AC103"/>
  <c r="AB103"/>
  <c r="AA103"/>
  <c r="Z103"/>
  <c r="Y103"/>
  <c r="X103"/>
  <c r="W103"/>
  <c r="V103"/>
  <c r="Q103"/>
  <c r="S103"/>
  <c r="U103"/>
  <c r="AE103"/>
  <c r="AG103"/>
  <c r="P103"/>
  <c r="R103"/>
  <c r="T103"/>
  <c r="O103"/>
  <c r="L103"/>
  <c r="N103"/>
  <c r="G103"/>
  <c r="I103"/>
  <c r="K103"/>
  <c r="M103"/>
  <c r="H103"/>
  <c r="J103"/>
  <c r="AY107"/>
  <c r="BA107"/>
  <c r="AW107"/>
  <c r="AV107"/>
  <c r="AS107"/>
  <c r="AU107"/>
  <c r="AX107"/>
  <c r="AZ107"/>
  <c r="AT107"/>
  <c r="AO107"/>
  <c r="AQ107"/>
  <c r="AK107"/>
  <c r="AP107"/>
  <c r="AR107"/>
  <c r="AN107"/>
  <c r="AM107"/>
  <c r="AJ107"/>
  <c r="AL107"/>
  <c r="AI107"/>
  <c r="AD107"/>
  <c r="AF107"/>
  <c r="AH107"/>
  <c r="AC107"/>
  <c r="AB107"/>
  <c r="AA107"/>
  <c r="Z107"/>
  <c r="Y107"/>
  <c r="X107"/>
  <c r="W107"/>
  <c r="V107"/>
  <c r="AE107"/>
  <c r="AG107"/>
  <c r="P107"/>
  <c r="R107"/>
  <c r="T107"/>
  <c r="S107"/>
  <c r="O107"/>
  <c r="L107"/>
  <c r="N107"/>
  <c r="G107"/>
  <c r="I107"/>
  <c r="K107"/>
  <c r="Q107"/>
  <c r="U107"/>
  <c r="M107"/>
  <c r="H107"/>
  <c r="J107"/>
  <c r="AY109"/>
  <c r="BA109"/>
  <c r="AW109"/>
  <c r="AV109"/>
  <c r="AS109"/>
  <c r="AU109"/>
  <c r="AX109"/>
  <c r="AZ109"/>
  <c r="AT109"/>
  <c r="AO109"/>
  <c r="AQ109"/>
  <c r="AK109"/>
  <c r="AP109"/>
  <c r="AR109"/>
  <c r="AN109"/>
  <c r="AM109"/>
  <c r="AJ109"/>
  <c r="AL109"/>
  <c r="AI109"/>
  <c r="AD109"/>
  <c r="AF109"/>
  <c r="AH109"/>
  <c r="AC109"/>
  <c r="AB109"/>
  <c r="AA109"/>
  <c r="Z109"/>
  <c r="Y109"/>
  <c r="X109"/>
  <c r="W109"/>
  <c r="V109"/>
  <c r="AE109"/>
  <c r="AG109"/>
  <c r="P109"/>
  <c r="R109"/>
  <c r="T109"/>
  <c r="S109"/>
  <c r="O109"/>
  <c r="L109"/>
  <c r="N109"/>
  <c r="G109"/>
  <c r="I109"/>
  <c r="K109"/>
  <c r="Q109"/>
  <c r="U109"/>
  <c r="M109"/>
  <c r="H109"/>
  <c r="J109"/>
  <c r="E94"/>
  <c r="F94" s="1"/>
  <c r="AY102"/>
  <c r="BA102"/>
  <c r="AT102"/>
  <c r="AX102"/>
  <c r="AZ102"/>
  <c r="AW102"/>
  <c r="AV102"/>
  <c r="AS102"/>
  <c r="AU102"/>
  <c r="AO102"/>
  <c r="AQ102"/>
  <c r="AN102"/>
  <c r="AM102"/>
  <c r="AJ102"/>
  <c r="AL102"/>
  <c r="AP102"/>
  <c r="AR102"/>
  <c r="AK102"/>
  <c r="AE102"/>
  <c r="AG102"/>
  <c r="Q102"/>
  <c r="S102"/>
  <c r="U102"/>
  <c r="AI102"/>
  <c r="AD102"/>
  <c r="AF102"/>
  <c r="AH102"/>
  <c r="AC102"/>
  <c r="AB102"/>
  <c r="AA102"/>
  <c r="Z102"/>
  <c r="Y102"/>
  <c r="X102"/>
  <c r="W102"/>
  <c r="V102"/>
  <c r="P102"/>
  <c r="R102"/>
  <c r="T102"/>
  <c r="M102"/>
  <c r="H102"/>
  <c r="J102"/>
  <c r="O102"/>
  <c r="L102"/>
  <c r="N102"/>
  <c r="G102"/>
  <c r="I102"/>
  <c r="K102"/>
  <c r="AY110"/>
  <c r="BA110"/>
  <c r="AT110"/>
  <c r="AX110"/>
  <c r="AZ110"/>
  <c r="AW110"/>
  <c r="AV110"/>
  <c r="AS110"/>
  <c r="AU110"/>
  <c r="AO110"/>
  <c r="AQ110"/>
  <c r="AN110"/>
  <c r="AM110"/>
  <c r="AJ110"/>
  <c r="AL110"/>
  <c r="AP110"/>
  <c r="AR110"/>
  <c r="AK110"/>
  <c r="AE110"/>
  <c r="AG110"/>
  <c r="AI110"/>
  <c r="AD110"/>
  <c r="AF110"/>
  <c r="AH110"/>
  <c r="AC110"/>
  <c r="AB110"/>
  <c r="AA110"/>
  <c r="Z110"/>
  <c r="Y110"/>
  <c r="X110"/>
  <c r="W110"/>
  <c r="V110"/>
  <c r="P110"/>
  <c r="R110"/>
  <c r="T110"/>
  <c r="Q110"/>
  <c r="U110"/>
  <c r="M110"/>
  <c r="H110"/>
  <c r="J110"/>
  <c r="S110"/>
  <c r="O110"/>
  <c r="L110"/>
  <c r="N110"/>
  <c r="G110"/>
  <c r="I110"/>
  <c r="K110"/>
  <c r="AY118"/>
  <c r="BA118"/>
  <c r="AT118"/>
  <c r="AX118"/>
  <c r="AZ118"/>
  <c r="AW118"/>
  <c r="AV118"/>
  <c r="AS118"/>
  <c r="AU118"/>
  <c r="AO118"/>
  <c r="AQ118"/>
  <c r="AN118"/>
  <c r="AM118"/>
  <c r="AJ118"/>
  <c r="AL118"/>
  <c r="AP118"/>
  <c r="AR118"/>
  <c r="AK118"/>
  <c r="AE118"/>
  <c r="AG118"/>
  <c r="AI118"/>
  <c r="AD118"/>
  <c r="AF118"/>
  <c r="AH118"/>
  <c r="AC118"/>
  <c r="AB118"/>
  <c r="AA118"/>
  <c r="Z118"/>
  <c r="Y118"/>
  <c r="X118"/>
  <c r="W118"/>
  <c r="V118"/>
  <c r="P118"/>
  <c r="R118"/>
  <c r="T118"/>
  <c r="Q118"/>
  <c r="U118"/>
  <c r="M118"/>
  <c r="H118"/>
  <c r="J118"/>
  <c r="S118"/>
  <c r="O118"/>
  <c r="L118"/>
  <c r="N118"/>
  <c r="G118"/>
  <c r="I118"/>
  <c r="K118"/>
  <c r="AY126"/>
  <c r="BA126"/>
  <c r="AX126"/>
  <c r="AZ126"/>
  <c r="AW126"/>
  <c r="AV126"/>
  <c r="AS126"/>
  <c r="AU126"/>
  <c r="AT126"/>
  <c r="AO126"/>
  <c r="AQ126"/>
  <c r="AN126"/>
  <c r="AM126"/>
  <c r="AJ126"/>
  <c r="AL126"/>
  <c r="AP126"/>
  <c r="AR126"/>
  <c r="AK126"/>
  <c r="AE126"/>
  <c r="AG126"/>
  <c r="AI126"/>
  <c r="AD126"/>
  <c r="AF126"/>
  <c r="AH126"/>
  <c r="AC126"/>
  <c r="AB126"/>
  <c r="AA126"/>
  <c r="Z126"/>
  <c r="Y126"/>
  <c r="X126"/>
  <c r="W126"/>
  <c r="V126"/>
  <c r="P126"/>
  <c r="Q126"/>
  <c r="S126"/>
  <c r="U126"/>
  <c r="M126"/>
  <c r="H126"/>
  <c r="J126"/>
  <c r="R126"/>
  <c r="T126"/>
  <c r="O126"/>
  <c r="L126"/>
  <c r="N126"/>
  <c r="G126"/>
  <c r="I126"/>
  <c r="K126"/>
  <c r="AY142"/>
  <c r="BA142"/>
  <c r="AX142"/>
  <c r="AZ142"/>
  <c r="AW142"/>
  <c r="AV142"/>
  <c r="AS142"/>
  <c r="AU142"/>
  <c r="AT142"/>
  <c r="AO142"/>
  <c r="AQ142"/>
  <c r="AN142"/>
  <c r="AM142"/>
  <c r="AP142"/>
  <c r="AR142"/>
  <c r="AK142"/>
  <c r="AL142"/>
  <c r="AE142"/>
  <c r="AG142"/>
  <c r="AJ142"/>
  <c r="AI142"/>
  <c r="AD142"/>
  <c r="AF142"/>
  <c r="AH142"/>
  <c r="AC142"/>
  <c r="AB142"/>
  <c r="AA142"/>
  <c r="Z142"/>
  <c r="Y142"/>
  <c r="X142"/>
  <c r="W142"/>
  <c r="V142"/>
  <c r="Q142"/>
  <c r="S142"/>
  <c r="U142"/>
  <c r="M142"/>
  <c r="H142"/>
  <c r="J142"/>
  <c r="P142"/>
  <c r="R142"/>
  <c r="T142"/>
  <c r="O142"/>
  <c r="L142"/>
  <c r="N142"/>
  <c r="G142"/>
  <c r="I142"/>
  <c r="K142"/>
  <c r="AY150"/>
  <c r="BA150"/>
  <c r="AX150"/>
  <c r="AZ150"/>
  <c r="AW150"/>
  <c r="AV150"/>
  <c r="AS150"/>
  <c r="AU150"/>
  <c r="AT150"/>
  <c r="AO150"/>
  <c r="AQ150"/>
  <c r="AN150"/>
  <c r="AM150"/>
  <c r="AP150"/>
  <c r="AR150"/>
  <c r="AK150"/>
  <c r="AE150"/>
  <c r="AG150"/>
  <c r="AJ150"/>
  <c r="AL150"/>
  <c r="AI150"/>
  <c r="AD150"/>
  <c r="AF150"/>
  <c r="AH150"/>
  <c r="AC150"/>
  <c r="AB150"/>
  <c r="AA150"/>
  <c r="Z150"/>
  <c r="Y150"/>
  <c r="X150"/>
  <c r="W150"/>
  <c r="V150"/>
  <c r="Q150"/>
  <c r="S150"/>
  <c r="U150"/>
  <c r="M150"/>
  <c r="H150"/>
  <c r="J150"/>
  <c r="P150"/>
  <c r="R150"/>
  <c r="T150"/>
  <c r="O150"/>
  <c r="L150"/>
  <c r="N150"/>
  <c r="G150"/>
  <c r="I150"/>
  <c r="K150"/>
  <c r="E8"/>
  <c r="E12"/>
  <c r="F12" s="1"/>
  <c r="E16"/>
  <c r="F16" s="1"/>
  <c r="E20"/>
  <c r="F20" s="1"/>
  <c r="E24"/>
  <c r="F24" s="1"/>
  <c r="E28"/>
  <c r="F28" s="1"/>
  <c r="E36"/>
  <c r="F36" s="1"/>
  <c r="E40"/>
  <c r="F40" s="1"/>
  <c r="E44"/>
  <c r="F44" s="1"/>
  <c r="E48"/>
  <c r="F48" s="1"/>
  <c r="E56"/>
  <c r="F56" s="1"/>
  <c r="E60"/>
  <c r="F60" s="1"/>
  <c r="E68"/>
  <c r="F68" s="1"/>
  <c r="E92"/>
  <c r="F92" s="1"/>
  <c r="AY100"/>
  <c r="BA100"/>
  <c r="AT100"/>
  <c r="AX100"/>
  <c r="AZ100"/>
  <c r="AW100"/>
  <c r="AV100"/>
  <c r="AS100"/>
  <c r="AU100"/>
  <c r="AO100"/>
  <c r="AQ100"/>
  <c r="AN100"/>
  <c r="AM100"/>
  <c r="AJ100"/>
  <c r="AL100"/>
  <c r="AP100"/>
  <c r="AR100"/>
  <c r="AK100"/>
  <c r="AE100"/>
  <c r="AG100"/>
  <c r="Q100"/>
  <c r="S100"/>
  <c r="U100"/>
  <c r="AI100"/>
  <c r="AD100"/>
  <c r="AF100"/>
  <c r="AH100"/>
  <c r="AC100"/>
  <c r="AB100"/>
  <c r="AA100"/>
  <c r="Z100"/>
  <c r="Y100"/>
  <c r="X100"/>
  <c r="W100"/>
  <c r="V100"/>
  <c r="P100"/>
  <c r="R100"/>
  <c r="T100"/>
  <c r="M100"/>
  <c r="H100"/>
  <c r="J100"/>
  <c r="O100"/>
  <c r="L100"/>
  <c r="N100"/>
  <c r="G100"/>
  <c r="I100"/>
  <c r="K100"/>
  <c r="AY108"/>
  <c r="BA108"/>
  <c r="AT108"/>
  <c r="AX108"/>
  <c r="AZ108"/>
  <c r="AW108"/>
  <c r="AV108"/>
  <c r="AS108"/>
  <c r="AU108"/>
  <c r="AO108"/>
  <c r="AQ108"/>
  <c r="AN108"/>
  <c r="AM108"/>
  <c r="AJ108"/>
  <c r="AL108"/>
  <c r="AP108"/>
  <c r="AR108"/>
  <c r="AK108"/>
  <c r="AE108"/>
  <c r="AG108"/>
  <c r="AI108"/>
  <c r="AD108"/>
  <c r="AF108"/>
  <c r="AH108"/>
  <c r="AC108"/>
  <c r="AB108"/>
  <c r="AA108"/>
  <c r="Z108"/>
  <c r="Y108"/>
  <c r="X108"/>
  <c r="W108"/>
  <c r="V108"/>
  <c r="P108"/>
  <c r="R108"/>
  <c r="T108"/>
  <c r="Q108"/>
  <c r="U108"/>
  <c r="M108"/>
  <c r="H108"/>
  <c r="J108"/>
  <c r="S108"/>
  <c r="O108"/>
  <c r="L108"/>
  <c r="N108"/>
  <c r="G108"/>
  <c r="I108"/>
  <c r="K108"/>
  <c r="AY116"/>
  <c r="BA116"/>
  <c r="AT116"/>
  <c r="AX116"/>
  <c r="AZ116"/>
  <c r="AW116"/>
  <c r="AV116"/>
  <c r="AS116"/>
  <c r="AU116"/>
  <c r="AO116"/>
  <c r="AQ116"/>
  <c r="AN116"/>
  <c r="AM116"/>
  <c r="AJ116"/>
  <c r="AL116"/>
  <c r="AP116"/>
  <c r="AR116"/>
  <c r="AK116"/>
  <c r="AE116"/>
  <c r="AG116"/>
  <c r="AI116"/>
  <c r="AD116"/>
  <c r="AF116"/>
  <c r="AH116"/>
  <c r="AC116"/>
  <c r="AB116"/>
  <c r="AA116"/>
  <c r="Z116"/>
  <c r="Y116"/>
  <c r="X116"/>
  <c r="W116"/>
  <c r="V116"/>
  <c r="P116"/>
  <c r="R116"/>
  <c r="T116"/>
  <c r="Q116"/>
  <c r="U116"/>
  <c r="M116"/>
  <c r="H116"/>
  <c r="J116"/>
  <c r="S116"/>
  <c r="O116"/>
  <c r="L116"/>
  <c r="N116"/>
  <c r="G116"/>
  <c r="I116"/>
  <c r="K116"/>
  <c r="AY124"/>
  <c r="BA124"/>
  <c r="AX124"/>
  <c r="AZ124"/>
  <c r="AW124"/>
  <c r="AV124"/>
  <c r="AS124"/>
  <c r="AU124"/>
  <c r="AO124"/>
  <c r="AQ124"/>
  <c r="AN124"/>
  <c r="AM124"/>
  <c r="AJ124"/>
  <c r="AL124"/>
  <c r="AT124"/>
  <c r="AP124"/>
  <c r="AR124"/>
  <c r="AK124"/>
  <c r="AE124"/>
  <c r="AG124"/>
  <c r="AI124"/>
  <c r="AD124"/>
  <c r="AF124"/>
  <c r="AH124"/>
  <c r="AC124"/>
  <c r="AB124"/>
  <c r="AA124"/>
  <c r="Z124"/>
  <c r="Y124"/>
  <c r="X124"/>
  <c r="W124"/>
  <c r="V124"/>
  <c r="P124"/>
  <c r="R124"/>
  <c r="T124"/>
  <c r="Q124"/>
  <c r="U124"/>
  <c r="M124"/>
  <c r="H124"/>
  <c r="J124"/>
  <c r="S124"/>
  <c r="O124"/>
  <c r="L124"/>
  <c r="N124"/>
  <c r="G124"/>
  <c r="I124"/>
  <c r="K124"/>
  <c r="AY132"/>
  <c r="BA132"/>
  <c r="AX132"/>
  <c r="AZ132"/>
  <c r="AW132"/>
  <c r="AV132"/>
  <c r="AS132"/>
  <c r="AU132"/>
  <c r="AO132"/>
  <c r="AQ132"/>
  <c r="AN132"/>
  <c r="AM132"/>
  <c r="AJ132"/>
  <c r="AL132"/>
  <c r="AT132"/>
  <c r="AP132"/>
  <c r="AR132"/>
  <c r="AK132"/>
  <c r="AE132"/>
  <c r="AG132"/>
  <c r="AI132"/>
  <c r="AD132"/>
  <c r="AF132"/>
  <c r="AH132"/>
  <c r="AC132"/>
  <c r="AB132"/>
  <c r="AA132"/>
  <c r="Z132"/>
  <c r="Y132"/>
  <c r="X132"/>
  <c r="W132"/>
  <c r="V132"/>
  <c r="Q132"/>
  <c r="S132"/>
  <c r="U132"/>
  <c r="M132"/>
  <c r="H132"/>
  <c r="J132"/>
  <c r="P132"/>
  <c r="R132"/>
  <c r="T132"/>
  <c r="O132"/>
  <c r="L132"/>
  <c r="N132"/>
  <c r="G132"/>
  <c r="I132"/>
  <c r="K132"/>
  <c r="AY140"/>
  <c r="BA140"/>
  <c r="AX140"/>
  <c r="AZ140"/>
  <c r="AW140"/>
  <c r="AV140"/>
  <c r="AS140"/>
  <c r="AU140"/>
  <c r="AO140"/>
  <c r="AQ140"/>
  <c r="AN140"/>
  <c r="AM140"/>
  <c r="AT140"/>
  <c r="AP140"/>
  <c r="AR140"/>
  <c r="AK140"/>
  <c r="AJ140"/>
  <c r="AE140"/>
  <c r="AG140"/>
  <c r="AL140"/>
  <c r="AI140"/>
  <c r="AD140"/>
  <c r="AF140"/>
  <c r="AH140"/>
  <c r="AC140"/>
  <c r="AB140"/>
  <c r="AA140"/>
  <c r="Z140"/>
  <c r="Y140"/>
  <c r="X140"/>
  <c r="W140"/>
  <c r="V140"/>
  <c r="Q140"/>
  <c r="S140"/>
  <c r="U140"/>
  <c r="M140"/>
  <c r="H140"/>
  <c r="J140"/>
  <c r="P140"/>
  <c r="R140"/>
  <c r="T140"/>
  <c r="O140"/>
  <c r="L140"/>
  <c r="N140"/>
  <c r="G140"/>
  <c r="I140"/>
  <c r="K140"/>
  <c r="AY148"/>
  <c r="BA148"/>
  <c r="AX148"/>
  <c r="AZ148"/>
  <c r="AW148"/>
  <c r="AV148"/>
  <c r="AS148"/>
  <c r="AU148"/>
  <c r="AO148"/>
  <c r="AQ148"/>
  <c r="AN148"/>
  <c r="AM148"/>
  <c r="AT148"/>
  <c r="AP148"/>
  <c r="AR148"/>
  <c r="AK148"/>
  <c r="AJ148"/>
  <c r="AE148"/>
  <c r="AG148"/>
  <c r="AL148"/>
  <c r="AI148"/>
  <c r="AD148"/>
  <c r="AF148"/>
  <c r="AH148"/>
  <c r="AC148"/>
  <c r="AB148"/>
  <c r="AA148"/>
  <c r="Z148"/>
  <c r="Y148"/>
  <c r="X148"/>
  <c r="W148"/>
  <c r="V148"/>
  <c r="Q148"/>
  <c r="S148"/>
  <c r="U148"/>
  <c r="M148"/>
  <c r="H148"/>
  <c r="J148"/>
  <c r="P148"/>
  <c r="R148"/>
  <c r="T148"/>
  <c r="O148"/>
  <c r="L148"/>
  <c r="N148"/>
  <c r="G148"/>
  <c r="I148"/>
  <c r="K148"/>
  <c r="E9"/>
  <c r="F9" s="1"/>
  <c r="E13"/>
  <c r="F13" s="1"/>
  <c r="E17"/>
  <c r="F17" s="1"/>
  <c r="E21"/>
  <c r="F21" s="1"/>
  <c r="E25"/>
  <c r="F25" s="1"/>
  <c r="E29"/>
  <c r="F29" s="1"/>
  <c r="E33"/>
  <c r="F33" s="1"/>
  <c r="E37"/>
  <c r="F37" s="1"/>
  <c r="E41"/>
  <c r="F41" s="1"/>
  <c r="E45"/>
  <c r="F45" s="1"/>
  <c r="E49"/>
  <c r="F49" s="1"/>
  <c r="E53"/>
  <c r="F53" s="1"/>
  <c r="E57"/>
  <c r="F57" s="1"/>
  <c r="E61"/>
  <c r="F61" s="1"/>
  <c r="E65"/>
  <c r="F65" s="1"/>
  <c r="E69"/>
  <c r="F69" s="1"/>
  <c r="E73"/>
  <c r="F73" s="1"/>
  <c r="E77"/>
  <c r="F77" s="1"/>
  <c r="E81"/>
  <c r="F81" s="1"/>
  <c r="E85"/>
  <c r="F85" s="1"/>
  <c r="E89"/>
  <c r="F89" s="1"/>
  <c r="E93"/>
  <c r="F93" s="1"/>
  <c r="E97"/>
  <c r="F97" s="1"/>
  <c r="AY98"/>
  <c r="BA98"/>
  <c r="AT98"/>
  <c r="AX98"/>
  <c r="AZ98"/>
  <c r="AW98"/>
  <c r="AV98"/>
  <c r="AS98"/>
  <c r="AU98"/>
  <c r="AO98"/>
  <c r="AQ98"/>
  <c r="AN98"/>
  <c r="AM98"/>
  <c r="AJ98"/>
  <c r="AL98"/>
  <c r="AP98"/>
  <c r="AR98"/>
  <c r="AK98"/>
  <c r="AE98"/>
  <c r="AG98"/>
  <c r="Q98"/>
  <c r="S98"/>
  <c r="U98"/>
  <c r="AI98"/>
  <c r="AD98"/>
  <c r="AF98"/>
  <c r="AH98"/>
  <c r="AC98"/>
  <c r="AB98"/>
  <c r="AA98"/>
  <c r="Z98"/>
  <c r="Y98"/>
  <c r="X98"/>
  <c r="W98"/>
  <c r="V98"/>
  <c r="P98"/>
  <c r="R98"/>
  <c r="T98"/>
  <c r="M98"/>
  <c r="H98"/>
  <c r="J98"/>
  <c r="O98"/>
  <c r="L98"/>
  <c r="N98"/>
  <c r="G98"/>
  <c r="I98"/>
  <c r="K98"/>
  <c r="AY106"/>
  <c r="BA106"/>
  <c r="AT106"/>
  <c r="AX106"/>
  <c r="AZ106"/>
  <c r="AW106"/>
  <c r="AV106"/>
  <c r="AS106"/>
  <c r="AU106"/>
  <c r="AO106"/>
  <c r="AQ106"/>
  <c r="AN106"/>
  <c r="AM106"/>
  <c r="AJ106"/>
  <c r="AL106"/>
  <c r="AP106"/>
  <c r="AR106"/>
  <c r="AK106"/>
  <c r="AE106"/>
  <c r="AG106"/>
  <c r="AI106"/>
  <c r="AD106"/>
  <c r="AF106"/>
  <c r="AH106"/>
  <c r="AC106"/>
  <c r="AB106"/>
  <c r="AA106"/>
  <c r="Z106"/>
  <c r="Y106"/>
  <c r="X106"/>
  <c r="W106"/>
  <c r="V106"/>
  <c r="P106"/>
  <c r="R106"/>
  <c r="T106"/>
  <c r="Q106"/>
  <c r="U106"/>
  <c r="M106"/>
  <c r="H106"/>
  <c r="J106"/>
  <c r="S106"/>
  <c r="O106"/>
  <c r="L106"/>
  <c r="N106"/>
  <c r="G106"/>
  <c r="I106"/>
  <c r="K106"/>
  <c r="AY114"/>
  <c r="BA114"/>
  <c r="AT114"/>
  <c r="AX114"/>
  <c r="AZ114"/>
  <c r="AW114"/>
  <c r="AV114"/>
  <c r="AS114"/>
  <c r="AU114"/>
  <c r="AO114"/>
  <c r="AQ114"/>
  <c r="AN114"/>
  <c r="AM114"/>
  <c r="AJ114"/>
  <c r="AL114"/>
  <c r="AP114"/>
  <c r="AR114"/>
  <c r="AK114"/>
  <c r="AE114"/>
  <c r="AG114"/>
  <c r="AI114"/>
  <c r="AD114"/>
  <c r="AF114"/>
  <c r="AH114"/>
  <c r="AC114"/>
  <c r="AB114"/>
  <c r="AA114"/>
  <c r="Z114"/>
  <c r="Y114"/>
  <c r="X114"/>
  <c r="W114"/>
  <c r="V114"/>
  <c r="P114"/>
  <c r="R114"/>
  <c r="T114"/>
  <c r="Q114"/>
  <c r="U114"/>
  <c r="M114"/>
  <c r="H114"/>
  <c r="J114"/>
  <c r="S114"/>
  <c r="O114"/>
  <c r="L114"/>
  <c r="N114"/>
  <c r="G114"/>
  <c r="I114"/>
  <c r="K114"/>
  <c r="AY122"/>
  <c r="BA122"/>
  <c r="AX122"/>
  <c r="AZ122"/>
  <c r="AW122"/>
  <c r="AV122"/>
  <c r="AS122"/>
  <c r="AU122"/>
  <c r="AT122"/>
  <c r="AO122"/>
  <c r="AQ122"/>
  <c r="AN122"/>
  <c r="AM122"/>
  <c r="AJ122"/>
  <c r="AL122"/>
  <c r="AP122"/>
  <c r="AR122"/>
  <c r="AK122"/>
  <c r="AE122"/>
  <c r="AG122"/>
  <c r="AI122"/>
  <c r="AD122"/>
  <c r="AF122"/>
  <c r="AH122"/>
  <c r="AC122"/>
  <c r="AB122"/>
  <c r="AA122"/>
  <c r="Z122"/>
  <c r="Y122"/>
  <c r="X122"/>
  <c r="W122"/>
  <c r="V122"/>
  <c r="P122"/>
  <c r="R122"/>
  <c r="T122"/>
  <c r="Q122"/>
  <c r="U122"/>
  <c r="M122"/>
  <c r="H122"/>
  <c r="J122"/>
  <c r="S122"/>
  <c r="O122"/>
  <c r="L122"/>
  <c r="N122"/>
  <c r="G122"/>
  <c r="I122"/>
  <c r="K122"/>
  <c r="AY130"/>
  <c r="BA130"/>
  <c r="AX130"/>
  <c r="AZ130"/>
  <c r="AW130"/>
  <c r="AV130"/>
  <c r="AS130"/>
  <c r="AU130"/>
  <c r="AT130"/>
  <c r="AO130"/>
  <c r="AQ130"/>
  <c r="AN130"/>
  <c r="AM130"/>
  <c r="AJ130"/>
  <c r="AL130"/>
  <c r="AP130"/>
  <c r="AR130"/>
  <c r="AK130"/>
  <c r="AE130"/>
  <c r="AG130"/>
  <c r="AI130"/>
  <c r="AD130"/>
  <c r="AF130"/>
  <c r="AH130"/>
  <c r="AC130"/>
  <c r="AB130"/>
  <c r="AA130"/>
  <c r="Z130"/>
  <c r="Y130"/>
  <c r="X130"/>
  <c r="W130"/>
  <c r="V130"/>
  <c r="Q130"/>
  <c r="S130"/>
  <c r="U130"/>
  <c r="M130"/>
  <c r="H130"/>
  <c r="J130"/>
  <c r="P130"/>
  <c r="R130"/>
  <c r="T130"/>
  <c r="O130"/>
  <c r="L130"/>
  <c r="N130"/>
  <c r="G130"/>
  <c r="I130"/>
  <c r="K130"/>
  <c r="AY138"/>
  <c r="BA138"/>
  <c r="AX138"/>
  <c r="AZ138"/>
  <c r="AW138"/>
  <c r="AV138"/>
  <c r="AS138"/>
  <c r="AU138"/>
  <c r="AT138"/>
  <c r="AO138"/>
  <c r="AQ138"/>
  <c r="AN138"/>
  <c r="AM138"/>
  <c r="AP138"/>
  <c r="AR138"/>
  <c r="AK138"/>
  <c r="AL138"/>
  <c r="AE138"/>
  <c r="AG138"/>
  <c r="AJ138"/>
  <c r="AI138"/>
  <c r="AD138"/>
  <c r="AF138"/>
  <c r="AH138"/>
  <c r="AC138"/>
  <c r="AB138"/>
  <c r="AA138"/>
  <c r="Z138"/>
  <c r="Y138"/>
  <c r="X138"/>
  <c r="W138"/>
  <c r="V138"/>
  <c r="Q138"/>
  <c r="S138"/>
  <c r="U138"/>
  <c r="M138"/>
  <c r="H138"/>
  <c r="J138"/>
  <c r="P138"/>
  <c r="R138"/>
  <c r="T138"/>
  <c r="O138"/>
  <c r="L138"/>
  <c r="N138"/>
  <c r="G138"/>
  <c r="I138"/>
  <c r="K138"/>
  <c r="AY146"/>
  <c r="BA146"/>
  <c r="AX146"/>
  <c r="AZ146"/>
  <c r="AW146"/>
  <c r="AV146"/>
  <c r="AS146"/>
  <c r="AU146"/>
  <c r="AT146"/>
  <c r="AO146"/>
  <c r="AQ146"/>
  <c r="AN146"/>
  <c r="AM146"/>
  <c r="AP146"/>
  <c r="AR146"/>
  <c r="AK146"/>
  <c r="AL146"/>
  <c r="AE146"/>
  <c r="AG146"/>
  <c r="AJ146"/>
  <c r="AI146"/>
  <c r="AD146"/>
  <c r="AF146"/>
  <c r="AH146"/>
  <c r="AC146"/>
  <c r="AB146"/>
  <c r="AA146"/>
  <c r="Z146"/>
  <c r="Y146"/>
  <c r="X146"/>
  <c r="W146"/>
  <c r="V146"/>
  <c r="Q146"/>
  <c r="S146"/>
  <c r="U146"/>
  <c r="M146"/>
  <c r="H146"/>
  <c r="J146"/>
  <c r="P146"/>
  <c r="R146"/>
  <c r="T146"/>
  <c r="O146"/>
  <c r="L146"/>
  <c r="N146"/>
  <c r="G146"/>
  <c r="I146"/>
  <c r="K146"/>
  <c r="AY154"/>
  <c r="BA154"/>
  <c r="AX154"/>
  <c r="AZ154"/>
  <c r="AW154"/>
  <c r="AV154"/>
  <c r="AS154"/>
  <c r="AU154"/>
  <c r="AO154"/>
  <c r="AQ154"/>
  <c r="AN154"/>
  <c r="AM154"/>
  <c r="AT154"/>
  <c r="AP154"/>
  <c r="AR154"/>
  <c r="AK154"/>
  <c r="AE154"/>
  <c r="AG154"/>
  <c r="AJ154"/>
  <c r="AL154"/>
  <c r="AI154"/>
  <c r="AD154"/>
  <c r="AF154"/>
  <c r="AH154"/>
  <c r="AC154"/>
  <c r="AB154"/>
  <c r="AA154"/>
  <c r="Z154"/>
  <c r="Y154"/>
  <c r="X154"/>
  <c r="W154"/>
  <c r="V154"/>
  <c r="Q154"/>
  <c r="S154"/>
  <c r="U154"/>
  <c r="M154"/>
  <c r="H154"/>
  <c r="J154"/>
  <c r="P154"/>
  <c r="R154"/>
  <c r="T154"/>
  <c r="O154"/>
  <c r="L154"/>
  <c r="N154"/>
  <c r="G154"/>
  <c r="I154"/>
  <c r="K154"/>
  <c r="E10"/>
  <c r="F10" s="1"/>
  <c r="E14"/>
  <c r="F14" s="1"/>
  <c r="E18"/>
  <c r="F18" s="1"/>
  <c r="E22"/>
  <c r="F22" s="1"/>
  <c r="E26"/>
  <c r="F26" s="1"/>
  <c r="E30"/>
  <c r="F30" s="1"/>
  <c r="E34"/>
  <c r="F34" s="1"/>
  <c r="E38"/>
  <c r="F38" s="1"/>
  <c r="E42"/>
  <c r="F42" s="1"/>
  <c r="E46"/>
  <c r="F46" s="1"/>
  <c r="E50"/>
  <c r="F50" s="1"/>
  <c r="E54"/>
  <c r="F54" s="1"/>
  <c r="E58"/>
  <c r="F58" s="1"/>
  <c r="E62"/>
  <c r="F62" s="1"/>
  <c r="E66"/>
  <c r="F66" s="1"/>
  <c r="E70"/>
  <c r="F70" s="1"/>
  <c r="E74"/>
  <c r="F74" s="1"/>
  <c r="E78"/>
  <c r="F78" s="1"/>
  <c r="E82"/>
  <c r="F82" s="1"/>
  <c r="E86"/>
  <c r="F86" s="1"/>
  <c r="E90"/>
  <c r="F90" s="1"/>
  <c r="BA5"/>
  <c r="AZ5"/>
  <c r="AY5"/>
  <c r="AU5"/>
  <c r="AT5"/>
  <c r="AP5"/>
  <c r="AL5"/>
  <c r="AQ5"/>
  <c r="AK5"/>
  <c r="AH5"/>
  <c r="AD5"/>
  <c r="Z5"/>
  <c r="V5"/>
  <c r="AG5"/>
  <c r="AC5"/>
  <c r="AA5"/>
  <c r="S5"/>
  <c r="N5"/>
  <c r="M5"/>
  <c r="J5"/>
  <c r="F5"/>
  <c r="R5"/>
  <c r="L5"/>
  <c r="G5"/>
  <c r="AX5"/>
  <c r="AW5"/>
  <c r="AN5"/>
  <c r="AV5"/>
  <c r="AS5"/>
  <c r="AR5"/>
  <c r="AM5"/>
  <c r="AJ5"/>
  <c r="AO5"/>
  <c r="AI5"/>
  <c r="AF5"/>
  <c r="AB5"/>
  <c r="W5"/>
  <c r="U5"/>
  <c r="AE5"/>
  <c r="X5"/>
  <c r="Y5"/>
  <c r="Q5"/>
  <c r="O5"/>
  <c r="K5"/>
  <c r="H5"/>
  <c r="T5"/>
  <c r="P5"/>
  <c r="I5"/>
  <c r="F136"/>
  <c r="F152"/>
  <c r="F111"/>
  <c r="F115"/>
  <c r="F119"/>
  <c r="F123"/>
  <c r="F125"/>
  <c r="F129"/>
  <c r="F133"/>
  <c r="F135"/>
  <c r="F139"/>
  <c r="F141"/>
  <c r="F145"/>
  <c r="F149"/>
  <c r="F151"/>
  <c r="F155"/>
  <c r="F101"/>
  <c r="F103"/>
  <c r="F107"/>
  <c r="F109"/>
  <c r="F110"/>
  <c r="F114"/>
  <c r="F118"/>
  <c r="F122"/>
  <c r="F126"/>
  <c r="F130"/>
  <c r="F138"/>
  <c r="F142"/>
  <c r="F146"/>
  <c r="F150"/>
  <c r="F154"/>
  <c r="F98"/>
  <c r="F102"/>
  <c r="F106"/>
  <c r="AY104"/>
  <c r="BA104"/>
  <c r="AT104"/>
  <c r="AX104"/>
  <c r="AZ104"/>
  <c r="AW104"/>
  <c r="AV104"/>
  <c r="AS104"/>
  <c r="AU104"/>
  <c r="AO104"/>
  <c r="AQ104"/>
  <c r="AN104"/>
  <c r="AM104"/>
  <c r="AJ104"/>
  <c r="AL104"/>
  <c r="AP104"/>
  <c r="AR104"/>
  <c r="AK104"/>
  <c r="AE104"/>
  <c r="AG104"/>
  <c r="Q104"/>
  <c r="S104"/>
  <c r="U104"/>
  <c r="AI104"/>
  <c r="AD104"/>
  <c r="AF104"/>
  <c r="AH104"/>
  <c r="AC104"/>
  <c r="AB104"/>
  <c r="AA104"/>
  <c r="Z104"/>
  <c r="Y104"/>
  <c r="X104"/>
  <c r="W104"/>
  <c r="V104"/>
  <c r="P104"/>
  <c r="R104"/>
  <c r="T104"/>
  <c r="M104"/>
  <c r="H104"/>
  <c r="J104"/>
  <c r="O104"/>
  <c r="L104"/>
  <c r="N104"/>
  <c r="G104"/>
  <c r="I104"/>
  <c r="K104"/>
  <c r="AY120"/>
  <c r="BA120"/>
  <c r="AT120"/>
  <c r="AX120"/>
  <c r="AZ120"/>
  <c r="AW120"/>
  <c r="AV120"/>
  <c r="AS120"/>
  <c r="AU120"/>
  <c r="AO120"/>
  <c r="AQ120"/>
  <c r="AN120"/>
  <c r="AM120"/>
  <c r="AJ120"/>
  <c r="AL120"/>
  <c r="AP120"/>
  <c r="AR120"/>
  <c r="AK120"/>
  <c r="AE120"/>
  <c r="AG120"/>
  <c r="AI120"/>
  <c r="AD120"/>
  <c r="AF120"/>
  <c r="AH120"/>
  <c r="AC120"/>
  <c r="AB120"/>
  <c r="AA120"/>
  <c r="Z120"/>
  <c r="Y120"/>
  <c r="X120"/>
  <c r="W120"/>
  <c r="V120"/>
  <c r="P120"/>
  <c r="R120"/>
  <c r="T120"/>
  <c r="Q120"/>
  <c r="U120"/>
  <c r="M120"/>
  <c r="H120"/>
  <c r="J120"/>
  <c r="S120"/>
  <c r="O120"/>
  <c r="L120"/>
  <c r="N120"/>
  <c r="G120"/>
  <c r="I120"/>
  <c r="K120"/>
  <c r="AY144"/>
  <c r="BA144"/>
  <c r="AX144"/>
  <c r="AZ144"/>
  <c r="AW144"/>
  <c r="AV144"/>
  <c r="AS144"/>
  <c r="AU144"/>
  <c r="AO144"/>
  <c r="AQ144"/>
  <c r="AN144"/>
  <c r="AM144"/>
  <c r="AT144"/>
  <c r="AP144"/>
  <c r="AR144"/>
  <c r="AK144"/>
  <c r="AJ144"/>
  <c r="AE144"/>
  <c r="AG144"/>
  <c r="AL144"/>
  <c r="AI144"/>
  <c r="AD144"/>
  <c r="AF144"/>
  <c r="AH144"/>
  <c r="AC144"/>
  <c r="AB144"/>
  <c r="AA144"/>
  <c r="Z144"/>
  <c r="Y144"/>
  <c r="X144"/>
  <c r="W144"/>
  <c r="V144"/>
  <c r="Q144"/>
  <c r="S144"/>
  <c r="U144"/>
  <c r="M144"/>
  <c r="H144"/>
  <c r="J144"/>
  <c r="P144"/>
  <c r="R144"/>
  <c r="T144"/>
  <c r="O144"/>
  <c r="L144"/>
  <c r="N144"/>
  <c r="G144"/>
  <c r="I144"/>
  <c r="K144"/>
  <c r="AY113"/>
  <c r="BA113"/>
  <c r="AW113"/>
  <c r="AV113"/>
  <c r="AS113"/>
  <c r="AU113"/>
  <c r="AX113"/>
  <c r="AZ113"/>
  <c r="AT113"/>
  <c r="AO113"/>
  <c r="AQ113"/>
  <c r="AK113"/>
  <c r="AP113"/>
  <c r="AR113"/>
  <c r="AN113"/>
  <c r="AM113"/>
  <c r="AJ113"/>
  <c r="AL113"/>
  <c r="AI113"/>
  <c r="AD113"/>
  <c r="AF113"/>
  <c r="AH113"/>
  <c r="AC113"/>
  <c r="AB113"/>
  <c r="AA113"/>
  <c r="Z113"/>
  <c r="Y113"/>
  <c r="X113"/>
  <c r="W113"/>
  <c r="V113"/>
  <c r="AE113"/>
  <c r="AG113"/>
  <c r="P113"/>
  <c r="R113"/>
  <c r="T113"/>
  <c r="S113"/>
  <c r="O113"/>
  <c r="L113"/>
  <c r="N113"/>
  <c r="G113"/>
  <c r="I113"/>
  <c r="K113"/>
  <c r="Q113"/>
  <c r="U113"/>
  <c r="M113"/>
  <c r="H113"/>
  <c r="J113"/>
  <c r="AY117"/>
  <c r="BA117"/>
  <c r="AW117"/>
  <c r="AV117"/>
  <c r="AS117"/>
  <c r="AU117"/>
  <c r="AX117"/>
  <c r="AZ117"/>
  <c r="AT117"/>
  <c r="AO117"/>
  <c r="AQ117"/>
  <c r="AK117"/>
  <c r="AP117"/>
  <c r="AR117"/>
  <c r="AN117"/>
  <c r="AM117"/>
  <c r="AJ117"/>
  <c r="AL117"/>
  <c r="AI117"/>
  <c r="AD117"/>
  <c r="AF117"/>
  <c r="AH117"/>
  <c r="AC117"/>
  <c r="AB117"/>
  <c r="AA117"/>
  <c r="Z117"/>
  <c r="Y117"/>
  <c r="X117"/>
  <c r="W117"/>
  <c r="V117"/>
  <c r="AE117"/>
  <c r="AG117"/>
  <c r="P117"/>
  <c r="R117"/>
  <c r="T117"/>
  <c r="S117"/>
  <c r="O117"/>
  <c r="L117"/>
  <c r="N117"/>
  <c r="G117"/>
  <c r="I117"/>
  <c r="K117"/>
  <c r="Q117"/>
  <c r="U117"/>
  <c r="M117"/>
  <c r="H117"/>
  <c r="J117"/>
  <c r="AY121"/>
  <c r="BA121"/>
  <c r="AW121"/>
  <c r="AV121"/>
  <c r="AS121"/>
  <c r="AX121"/>
  <c r="AZ121"/>
  <c r="AT121"/>
  <c r="AO121"/>
  <c r="AQ121"/>
  <c r="AK121"/>
  <c r="AU121"/>
  <c r="AP121"/>
  <c r="AR121"/>
  <c r="AN121"/>
  <c r="AM121"/>
  <c r="AJ121"/>
  <c r="AL121"/>
  <c r="AI121"/>
  <c r="AD121"/>
  <c r="AF121"/>
  <c r="AH121"/>
  <c r="AC121"/>
  <c r="AB121"/>
  <c r="AA121"/>
  <c r="Z121"/>
  <c r="Y121"/>
  <c r="X121"/>
  <c r="W121"/>
  <c r="V121"/>
  <c r="AE121"/>
  <c r="AG121"/>
  <c r="P121"/>
  <c r="R121"/>
  <c r="T121"/>
  <c r="S121"/>
  <c r="O121"/>
  <c r="L121"/>
  <c r="N121"/>
  <c r="G121"/>
  <c r="I121"/>
  <c r="K121"/>
  <c r="Q121"/>
  <c r="U121"/>
  <c r="M121"/>
  <c r="H121"/>
  <c r="J121"/>
  <c r="AY127"/>
  <c r="BA127"/>
  <c r="AW127"/>
  <c r="AV127"/>
  <c r="AX127"/>
  <c r="AZ127"/>
  <c r="AT127"/>
  <c r="AU127"/>
  <c r="AO127"/>
  <c r="AQ127"/>
  <c r="AK127"/>
  <c r="AS127"/>
  <c r="AP127"/>
  <c r="AR127"/>
  <c r="AN127"/>
  <c r="AM127"/>
  <c r="AJ127"/>
  <c r="AL127"/>
  <c r="AI127"/>
  <c r="AD127"/>
  <c r="AF127"/>
  <c r="AH127"/>
  <c r="AC127"/>
  <c r="AB127"/>
  <c r="AA127"/>
  <c r="Z127"/>
  <c r="Y127"/>
  <c r="X127"/>
  <c r="W127"/>
  <c r="V127"/>
  <c r="AE127"/>
  <c r="AG127"/>
  <c r="Q127"/>
  <c r="S127"/>
  <c r="U127"/>
  <c r="O127"/>
  <c r="L127"/>
  <c r="N127"/>
  <c r="G127"/>
  <c r="I127"/>
  <c r="K127"/>
  <c r="P127"/>
  <c r="R127"/>
  <c r="T127"/>
  <c r="M127"/>
  <c r="H127"/>
  <c r="J127"/>
  <c r="AY131"/>
  <c r="BA131"/>
  <c r="AW131"/>
  <c r="AV131"/>
  <c r="AX131"/>
  <c r="AZ131"/>
  <c r="AT131"/>
  <c r="AU131"/>
  <c r="AO131"/>
  <c r="AQ131"/>
  <c r="AK131"/>
  <c r="AS131"/>
  <c r="AP131"/>
  <c r="AR131"/>
  <c r="AN131"/>
  <c r="AM131"/>
  <c r="AJ131"/>
  <c r="AL131"/>
  <c r="AI131"/>
  <c r="AD131"/>
  <c r="AF131"/>
  <c r="AH131"/>
  <c r="AC131"/>
  <c r="AB131"/>
  <c r="AA131"/>
  <c r="Z131"/>
  <c r="Y131"/>
  <c r="X131"/>
  <c r="W131"/>
  <c r="V131"/>
  <c r="AE131"/>
  <c r="AG131"/>
  <c r="Q131"/>
  <c r="S131"/>
  <c r="U131"/>
  <c r="O131"/>
  <c r="L131"/>
  <c r="N131"/>
  <c r="G131"/>
  <c r="I131"/>
  <c r="K131"/>
  <c r="P131"/>
  <c r="R131"/>
  <c r="T131"/>
  <c r="M131"/>
  <c r="H131"/>
  <c r="J131"/>
  <c r="AY137"/>
  <c r="BA137"/>
  <c r="AW137"/>
  <c r="AV137"/>
  <c r="AX137"/>
  <c r="AZ137"/>
  <c r="AT137"/>
  <c r="AS137"/>
  <c r="AO137"/>
  <c r="AQ137"/>
  <c r="AU137"/>
  <c r="AP137"/>
  <c r="AR137"/>
  <c r="AN137"/>
  <c r="AM137"/>
  <c r="AJ137"/>
  <c r="AL137"/>
  <c r="AK137"/>
  <c r="AI137"/>
  <c r="AD137"/>
  <c r="AF137"/>
  <c r="AH137"/>
  <c r="AC137"/>
  <c r="AB137"/>
  <c r="AA137"/>
  <c r="Z137"/>
  <c r="Y137"/>
  <c r="X137"/>
  <c r="W137"/>
  <c r="V137"/>
  <c r="AE137"/>
  <c r="AG137"/>
  <c r="Q137"/>
  <c r="S137"/>
  <c r="U137"/>
  <c r="O137"/>
  <c r="L137"/>
  <c r="N137"/>
  <c r="G137"/>
  <c r="I137"/>
  <c r="K137"/>
  <c r="P137"/>
  <c r="R137"/>
  <c r="T137"/>
  <c r="M137"/>
  <c r="H137"/>
  <c r="J137"/>
  <c r="AY143"/>
  <c r="BA143"/>
  <c r="AW143"/>
  <c r="AV143"/>
  <c r="AX143"/>
  <c r="AZ143"/>
  <c r="AT143"/>
  <c r="AU143"/>
  <c r="AO143"/>
  <c r="AQ143"/>
  <c r="AS143"/>
  <c r="AP143"/>
  <c r="AR143"/>
  <c r="AN143"/>
  <c r="AM143"/>
  <c r="AJ143"/>
  <c r="AL143"/>
  <c r="AI143"/>
  <c r="AD143"/>
  <c r="AF143"/>
  <c r="AH143"/>
  <c r="AC143"/>
  <c r="AB143"/>
  <c r="AA143"/>
  <c r="Z143"/>
  <c r="Y143"/>
  <c r="X143"/>
  <c r="W143"/>
  <c r="V143"/>
  <c r="AK143"/>
  <c r="AE143"/>
  <c r="AG143"/>
  <c r="Q143"/>
  <c r="S143"/>
  <c r="U143"/>
  <c r="O143"/>
  <c r="L143"/>
  <c r="N143"/>
  <c r="G143"/>
  <c r="I143"/>
  <c r="K143"/>
  <c r="P143"/>
  <c r="R143"/>
  <c r="T143"/>
  <c r="M143"/>
  <c r="H143"/>
  <c r="J143"/>
  <c r="AY147"/>
  <c r="BA147"/>
  <c r="AW147"/>
  <c r="AV147"/>
  <c r="AX147"/>
  <c r="AZ147"/>
  <c r="AT147"/>
  <c r="AU147"/>
  <c r="AO147"/>
  <c r="AQ147"/>
  <c r="AS147"/>
  <c r="AP147"/>
  <c r="AR147"/>
  <c r="AN147"/>
  <c r="AM147"/>
  <c r="AJ147"/>
  <c r="AL147"/>
  <c r="AI147"/>
  <c r="AD147"/>
  <c r="AF147"/>
  <c r="AH147"/>
  <c r="AC147"/>
  <c r="AB147"/>
  <c r="AA147"/>
  <c r="Z147"/>
  <c r="Y147"/>
  <c r="X147"/>
  <c r="W147"/>
  <c r="V147"/>
  <c r="AK147"/>
  <c r="AE147"/>
  <c r="AG147"/>
  <c r="Q147"/>
  <c r="S147"/>
  <c r="U147"/>
  <c r="O147"/>
  <c r="L147"/>
  <c r="N147"/>
  <c r="G147"/>
  <c r="I147"/>
  <c r="K147"/>
  <c r="P147"/>
  <c r="R147"/>
  <c r="T147"/>
  <c r="M147"/>
  <c r="H147"/>
  <c r="J147"/>
  <c r="AY153"/>
  <c r="BA153"/>
  <c r="AW153"/>
  <c r="AV153"/>
  <c r="AX153"/>
  <c r="AZ153"/>
  <c r="AT153"/>
  <c r="AO153"/>
  <c r="AQ153"/>
  <c r="AS153"/>
  <c r="AU153"/>
  <c r="AP153"/>
  <c r="AR153"/>
  <c r="AN153"/>
  <c r="AM153"/>
  <c r="AJ153"/>
  <c r="AL153"/>
  <c r="AI153"/>
  <c r="AD153"/>
  <c r="AF153"/>
  <c r="AH153"/>
  <c r="AC153"/>
  <c r="AB153"/>
  <c r="AA153"/>
  <c r="Z153"/>
  <c r="Y153"/>
  <c r="X153"/>
  <c r="W153"/>
  <c r="V153"/>
  <c r="AK153"/>
  <c r="AE153"/>
  <c r="AG153"/>
  <c r="Q153"/>
  <c r="S153"/>
  <c r="U153"/>
  <c r="O153"/>
  <c r="L153"/>
  <c r="N153"/>
  <c r="G153"/>
  <c r="I153"/>
  <c r="K153"/>
  <c r="P153"/>
  <c r="R153"/>
  <c r="T153"/>
  <c r="M153"/>
  <c r="H153"/>
  <c r="J153"/>
  <c r="E7"/>
  <c r="E19"/>
  <c r="F19" s="1"/>
  <c r="E35"/>
  <c r="F35" s="1"/>
  <c r="E51"/>
  <c r="F51" s="1"/>
  <c r="E67"/>
  <c r="F67" s="1"/>
  <c r="AY99"/>
  <c r="BA99"/>
  <c r="AW99"/>
  <c r="AV99"/>
  <c r="AS99"/>
  <c r="AU99"/>
  <c r="AX99"/>
  <c r="AZ99"/>
  <c r="AT99"/>
  <c r="AO99"/>
  <c r="AQ99"/>
  <c r="AK99"/>
  <c r="AP99"/>
  <c r="AR99"/>
  <c r="AN99"/>
  <c r="AM99"/>
  <c r="AJ99"/>
  <c r="AL99"/>
  <c r="AI99"/>
  <c r="AD99"/>
  <c r="AF99"/>
  <c r="AH99"/>
  <c r="AC99"/>
  <c r="AB99"/>
  <c r="AA99"/>
  <c r="Z99"/>
  <c r="Y99"/>
  <c r="X99"/>
  <c r="W99"/>
  <c r="V99"/>
  <c r="Q99"/>
  <c r="S99"/>
  <c r="U99"/>
  <c r="AE99"/>
  <c r="AG99"/>
  <c r="P99"/>
  <c r="R99"/>
  <c r="T99"/>
  <c r="O99"/>
  <c r="L99"/>
  <c r="N99"/>
  <c r="G99"/>
  <c r="I99"/>
  <c r="K99"/>
  <c r="M99"/>
  <c r="H99"/>
  <c r="J99"/>
  <c r="AY105"/>
  <c r="BA105"/>
  <c r="AW105"/>
  <c r="AV105"/>
  <c r="AS105"/>
  <c r="AU105"/>
  <c r="AX105"/>
  <c r="AZ105"/>
  <c r="AT105"/>
  <c r="AO105"/>
  <c r="AQ105"/>
  <c r="AK105"/>
  <c r="AP105"/>
  <c r="AR105"/>
  <c r="AN105"/>
  <c r="AM105"/>
  <c r="AJ105"/>
  <c r="AL105"/>
  <c r="AI105"/>
  <c r="AD105"/>
  <c r="AF105"/>
  <c r="AH105"/>
  <c r="AC105"/>
  <c r="AB105"/>
  <c r="AA105"/>
  <c r="Z105"/>
  <c r="Y105"/>
  <c r="X105"/>
  <c r="W105"/>
  <c r="V105"/>
  <c r="AE105"/>
  <c r="AG105"/>
  <c r="P105"/>
  <c r="R105"/>
  <c r="T105"/>
  <c r="S105"/>
  <c r="O105"/>
  <c r="L105"/>
  <c r="N105"/>
  <c r="G105"/>
  <c r="I105"/>
  <c r="K105"/>
  <c r="Q105"/>
  <c r="U105"/>
  <c r="M105"/>
  <c r="H105"/>
  <c r="J105"/>
  <c r="AY134"/>
  <c r="BA134"/>
  <c r="AX134"/>
  <c r="AZ134"/>
  <c r="AW134"/>
  <c r="AV134"/>
  <c r="AS134"/>
  <c r="AU134"/>
  <c r="AT134"/>
  <c r="AO134"/>
  <c r="AQ134"/>
  <c r="AN134"/>
  <c r="AM134"/>
  <c r="AP134"/>
  <c r="AR134"/>
  <c r="AK134"/>
  <c r="AL134"/>
  <c r="AE134"/>
  <c r="AG134"/>
  <c r="AJ134"/>
  <c r="AI134"/>
  <c r="AD134"/>
  <c r="AF134"/>
  <c r="AH134"/>
  <c r="AC134"/>
  <c r="AB134"/>
  <c r="AA134"/>
  <c r="Z134"/>
  <c r="Y134"/>
  <c r="X134"/>
  <c r="W134"/>
  <c r="V134"/>
  <c r="Q134"/>
  <c r="S134"/>
  <c r="U134"/>
  <c r="M134"/>
  <c r="H134"/>
  <c r="J134"/>
  <c r="P134"/>
  <c r="R134"/>
  <c r="T134"/>
  <c r="O134"/>
  <c r="L134"/>
  <c r="N134"/>
  <c r="G134"/>
  <c r="I134"/>
  <c r="K134"/>
  <c r="E32"/>
  <c r="E52"/>
  <c r="F52" s="1"/>
  <c r="E64"/>
  <c r="E72"/>
  <c r="F72" s="1"/>
  <c r="E76"/>
  <c r="E80"/>
  <c r="E84"/>
  <c r="F84" s="1"/>
  <c r="E88"/>
  <c r="E6"/>
  <c r="F6" s="1"/>
  <c r="F112"/>
  <c r="F128"/>
  <c r="F144"/>
  <c r="F104"/>
  <c r="F3" i="22" l="1"/>
  <c r="F4" s="1"/>
  <c r="F5" s="1"/>
  <c r="F6" s="1"/>
  <c r="F7" s="1"/>
  <c r="F8" s="1"/>
  <c r="F9" s="1"/>
  <c r="F10" s="1"/>
  <c r="F11" s="1"/>
  <c r="F12" s="1"/>
  <c r="F13" s="1"/>
  <c r="F14" s="1"/>
  <c r="F15" s="1"/>
  <c r="F16" s="1"/>
  <c r="F17" s="1"/>
  <c r="F18" s="1"/>
  <c r="F19" s="1"/>
  <c r="F20" s="1"/>
  <c r="F21" s="1"/>
  <c r="F22" s="1"/>
  <c r="F23" s="1"/>
  <c r="F24" s="1"/>
  <c r="F25" s="1"/>
  <c r="F26" s="1"/>
  <c r="F27" s="1"/>
  <c r="F28" s="1"/>
  <c r="F29" s="1"/>
  <c r="F30" s="1"/>
  <c r="F31" s="1"/>
  <c r="F32" s="1"/>
  <c r="F33" s="1"/>
  <c r="F34" s="1"/>
  <c r="F35" s="1"/>
  <c r="F36" s="1"/>
  <c r="F37" s="1"/>
  <c r="F38" s="1"/>
  <c r="F39" s="1"/>
  <c r="F40" s="1"/>
  <c r="F41" s="1"/>
  <c r="F42" s="1"/>
  <c r="F43" s="1"/>
  <c r="F44" s="1"/>
  <c r="F45" s="1"/>
  <c r="F46" s="1"/>
  <c r="F47" s="1"/>
  <c r="F48" s="1"/>
  <c r="F49" s="1"/>
  <c r="F50" s="1"/>
  <c r="F51" s="1"/>
  <c r="F52" s="1"/>
  <c r="F53" s="1"/>
  <c r="F54" s="1"/>
  <c r="F55" s="1"/>
  <c r="F56" s="1"/>
  <c r="F57" s="1"/>
  <c r="F58" s="1"/>
  <c r="F59" s="1"/>
  <c r="F60" s="1"/>
  <c r="F61" s="1"/>
  <c r="F62" s="1"/>
  <c r="F63" s="1"/>
  <c r="F64" s="1"/>
  <c r="F65" s="1"/>
  <c r="F66" s="1"/>
  <c r="F67" s="1"/>
  <c r="F68" s="1"/>
  <c r="F69" s="1"/>
  <c r="F70" s="1"/>
  <c r="F71" s="1"/>
  <c r="F72" s="1"/>
  <c r="F73" s="1"/>
  <c r="F74" s="1"/>
  <c r="F75" s="1"/>
  <c r="F76" s="1"/>
  <c r="F77" s="1"/>
  <c r="F78" s="1"/>
  <c r="F79" s="1"/>
  <c r="F80" s="1"/>
  <c r="F81" s="1"/>
  <c r="F82" s="1"/>
  <c r="F83" s="1"/>
  <c r="F84" s="1"/>
  <c r="F85" s="1"/>
  <c r="F86" s="1"/>
  <c r="F87" s="1"/>
  <c r="F88" s="1"/>
  <c r="F89" s="1"/>
  <c r="F90" s="1"/>
  <c r="F91" s="1"/>
  <c r="F92" s="1"/>
  <c r="F93" s="1"/>
  <c r="F94" s="1"/>
  <c r="F95" s="1"/>
  <c r="F96" s="1"/>
  <c r="F97" s="1"/>
  <c r="F98" s="1"/>
  <c r="F99" s="1"/>
  <c r="F100" s="1"/>
  <c r="F101" s="1"/>
  <c r="F102" s="1"/>
  <c r="F103" s="1"/>
  <c r="F104" s="1"/>
  <c r="F105" s="1"/>
  <c r="F106" s="1"/>
  <c r="F107" s="1"/>
  <c r="F108" s="1"/>
  <c r="F109" s="1"/>
  <c r="F110" s="1"/>
  <c r="F111" s="1"/>
  <c r="F112" s="1"/>
  <c r="F113" s="1"/>
  <c r="F114" s="1"/>
  <c r="F115" s="1"/>
  <c r="F116" s="1"/>
  <c r="F117" s="1"/>
  <c r="F118" s="1"/>
  <c r="F119" s="1"/>
  <c r="F120" s="1"/>
  <c r="F121" s="1"/>
  <c r="F122" s="1"/>
  <c r="F123" s="1"/>
  <c r="F124" s="1"/>
  <c r="F125" s="1"/>
  <c r="F126" s="1"/>
  <c r="F127" s="1"/>
  <c r="F128" s="1"/>
  <c r="F129" s="1"/>
  <c r="F130" s="1"/>
  <c r="F131" s="1"/>
  <c r="F132" s="1"/>
  <c r="F133" s="1"/>
  <c r="F134" s="1"/>
  <c r="F135" s="1"/>
  <c r="F136" s="1"/>
  <c r="F137" s="1"/>
  <c r="F138" s="1"/>
  <c r="F139" s="1"/>
  <c r="F140" s="1"/>
  <c r="F141" s="1"/>
  <c r="F142" s="1"/>
  <c r="F143" s="1"/>
  <c r="F144" s="1"/>
  <c r="F145" s="1"/>
  <c r="F146" s="1"/>
  <c r="F147" s="1"/>
  <c r="F148" s="1"/>
  <c r="F149" s="1"/>
  <c r="F150" s="1"/>
  <c r="F151" s="1"/>
  <c r="F152" s="1"/>
  <c r="F153" s="1"/>
  <c r="F154" s="1"/>
  <c r="F155" s="1"/>
  <c r="F156" s="1"/>
  <c r="F157" s="1"/>
  <c r="F158" s="1"/>
  <c r="F159" s="1"/>
  <c r="F160" s="1"/>
  <c r="F161" s="1"/>
  <c r="F162" s="1"/>
  <c r="F163" s="1"/>
  <c r="F164" s="1"/>
  <c r="F165" s="1"/>
  <c r="F166" s="1"/>
  <c r="F167" s="1"/>
  <c r="F168" s="1"/>
  <c r="F169" s="1"/>
  <c r="F170" s="1"/>
  <c r="F171" s="1"/>
  <c r="F172" s="1"/>
  <c r="F173" s="1"/>
  <c r="F174" s="1"/>
  <c r="F175" s="1"/>
  <c r="F176" s="1"/>
  <c r="F177" s="1"/>
  <c r="F178" s="1"/>
  <c r="F179" s="1"/>
  <c r="F180" s="1"/>
  <c r="F181" s="1"/>
  <c r="F182" s="1"/>
  <c r="F183" s="1"/>
  <c r="F184" s="1"/>
  <c r="F185" s="1"/>
  <c r="F186" s="1"/>
  <c r="F187" s="1"/>
  <c r="F188" s="1"/>
  <c r="F189" s="1"/>
  <c r="F190" s="1"/>
  <c r="F191" s="1"/>
  <c r="F192" s="1"/>
  <c r="F193" s="1"/>
  <c r="F194" s="1"/>
  <c r="F195" s="1"/>
  <c r="F196" s="1"/>
  <c r="F197" s="1"/>
  <c r="F198" s="1"/>
  <c r="F199" s="1"/>
  <c r="F200" s="1"/>
  <c r="F201" s="1"/>
  <c r="F202" s="1"/>
  <c r="F203" s="1"/>
  <c r="F204" s="1"/>
  <c r="F205" s="1"/>
  <c r="F206" s="1"/>
  <c r="F207" s="1"/>
  <c r="F208" s="1"/>
  <c r="F209" s="1"/>
  <c r="F210" s="1"/>
  <c r="F211" s="1"/>
  <c r="F212" s="1"/>
  <c r="F213" s="1"/>
  <c r="F214" s="1"/>
  <c r="F215" s="1"/>
  <c r="F216" s="1"/>
  <c r="F217" s="1"/>
  <c r="F218" s="1"/>
  <c r="F219" s="1"/>
  <c r="F220" s="1"/>
  <c r="F221" s="1"/>
  <c r="F222" s="1"/>
  <c r="F223" s="1"/>
  <c r="F224" s="1"/>
  <c r="F225" s="1"/>
  <c r="F226" s="1"/>
  <c r="F227" s="1"/>
  <c r="F228" s="1"/>
  <c r="F229" s="1"/>
  <c r="F230" s="1"/>
  <c r="F231" s="1"/>
  <c r="F232" s="1"/>
  <c r="F233" s="1"/>
  <c r="F234" s="1"/>
  <c r="F235" s="1"/>
  <c r="F236" s="1"/>
  <c r="F237" s="1"/>
  <c r="F238" s="1"/>
  <c r="F239" s="1"/>
  <c r="F240" s="1"/>
  <c r="F241" s="1"/>
  <c r="F242" s="1"/>
  <c r="F243" s="1"/>
  <c r="F244" s="1"/>
  <c r="F245" s="1"/>
  <c r="F246" s="1"/>
  <c r="F247" s="1"/>
  <c r="F248" s="1"/>
  <c r="F249" s="1"/>
  <c r="F250" s="1"/>
  <c r="F251" s="1"/>
  <c r="F252" s="1"/>
  <c r="F253" s="1"/>
  <c r="F254" s="1"/>
  <c r="F255" s="1"/>
  <c r="F256" s="1"/>
  <c r="F257" s="1"/>
  <c r="F258" s="1"/>
  <c r="F259" s="1"/>
  <c r="F260" s="1"/>
  <c r="F261" s="1"/>
  <c r="F262" s="1"/>
  <c r="F263" s="1"/>
  <c r="F264" s="1"/>
  <c r="F265" s="1"/>
  <c r="F266" s="1"/>
  <c r="F267" s="1"/>
  <c r="F268" s="1"/>
  <c r="F269" s="1"/>
  <c r="F270" s="1"/>
  <c r="F271" s="1"/>
  <c r="F272" s="1"/>
  <c r="F273" s="1"/>
  <c r="F274" s="1"/>
  <c r="F275" s="1"/>
  <c r="F276" s="1"/>
  <c r="F277" s="1"/>
  <c r="F278" s="1"/>
  <c r="F279" s="1"/>
  <c r="F280" s="1"/>
  <c r="F281" s="1"/>
  <c r="F282" s="1"/>
  <c r="F283" s="1"/>
  <c r="F284" s="1"/>
  <c r="F285" s="1"/>
  <c r="F286" s="1"/>
  <c r="F287" s="1"/>
  <c r="F288" s="1"/>
  <c r="F289" s="1"/>
  <c r="F290" s="1"/>
  <c r="F291" s="1"/>
  <c r="F292" s="1"/>
  <c r="F293" s="1"/>
  <c r="F294" s="1"/>
  <c r="F295" s="1"/>
  <c r="F296" s="1"/>
  <c r="F297" s="1"/>
  <c r="F298" s="1"/>
  <c r="F299" s="1"/>
  <c r="F300" s="1"/>
  <c r="F301" s="1"/>
  <c r="F302" s="1"/>
  <c r="F303" s="1"/>
  <c r="F304" s="1"/>
  <c r="F305" s="1"/>
  <c r="F306" s="1"/>
  <c r="F307" s="1"/>
  <c r="F308" s="1"/>
  <c r="F309" s="1"/>
  <c r="F310" s="1"/>
  <c r="F311" s="1"/>
  <c r="F312" s="1"/>
  <c r="F313" s="1"/>
  <c r="F314" s="1"/>
  <c r="F315" s="1"/>
  <c r="F316" s="1"/>
  <c r="F317" s="1"/>
  <c r="F318" s="1"/>
  <c r="F319" s="1"/>
  <c r="F320" s="1"/>
  <c r="F321" s="1"/>
  <c r="F322" s="1"/>
  <c r="F323" s="1"/>
  <c r="F324" s="1"/>
  <c r="F325" s="1"/>
  <c r="F326" s="1"/>
  <c r="F327" s="1"/>
  <c r="F328" s="1"/>
  <c r="F329" s="1"/>
  <c r="F330" s="1"/>
  <c r="F331" s="1"/>
  <c r="F332" s="1"/>
  <c r="F333" s="1"/>
  <c r="F334" s="1"/>
  <c r="F335" s="1"/>
  <c r="F336" s="1"/>
  <c r="F337" s="1"/>
  <c r="F338" s="1"/>
  <c r="F339" s="1"/>
  <c r="F340" s="1"/>
  <c r="F341" s="1"/>
  <c r="F342" s="1"/>
  <c r="F343" s="1"/>
  <c r="F344" s="1"/>
  <c r="F345" s="1"/>
  <c r="F346" s="1"/>
  <c r="F347" s="1"/>
  <c r="F348" s="1"/>
  <c r="F349" s="1"/>
  <c r="F350" s="1"/>
  <c r="F351" s="1"/>
  <c r="F352" s="1"/>
  <c r="F353" s="1"/>
  <c r="F354" s="1"/>
  <c r="F355" s="1"/>
  <c r="F356" s="1"/>
  <c r="F357" s="1"/>
  <c r="F358" s="1"/>
  <c r="F359" s="1"/>
  <c r="F360" s="1"/>
  <c r="F361" s="1"/>
  <c r="F362" s="1"/>
  <c r="F363" s="1"/>
  <c r="F364" s="1"/>
  <c r="F365" s="1"/>
  <c r="F366" s="1"/>
  <c r="A27" i="6"/>
  <c r="F8" i="8"/>
  <c r="G8"/>
  <c r="F7"/>
  <c r="G7"/>
  <c r="BA88"/>
  <c r="AZ88"/>
  <c r="AV88"/>
  <c r="AU88"/>
  <c r="AP88"/>
  <c r="AQ88"/>
  <c r="AM88"/>
  <c r="AL88"/>
  <c r="AK88"/>
  <c r="AE88"/>
  <c r="AB88"/>
  <c r="Y88"/>
  <c r="W88"/>
  <c r="AD88"/>
  <c r="AH88"/>
  <c r="Z88"/>
  <c r="S88"/>
  <c r="O88"/>
  <c r="N88"/>
  <c r="I88"/>
  <c r="P88"/>
  <c r="T88"/>
  <c r="H88"/>
  <c r="AY88"/>
  <c r="AX88"/>
  <c r="AW88"/>
  <c r="AS88"/>
  <c r="AT88"/>
  <c r="AR88"/>
  <c r="AN88"/>
  <c r="AJ88"/>
  <c r="AO88"/>
  <c r="AI88"/>
  <c r="AG88"/>
  <c r="AA88"/>
  <c r="X88"/>
  <c r="V88"/>
  <c r="AF88"/>
  <c r="AC88"/>
  <c r="Q88"/>
  <c r="U88"/>
  <c r="L88"/>
  <c r="G88"/>
  <c r="K88"/>
  <c r="R88"/>
  <c r="M88"/>
  <c r="J88"/>
  <c r="BA80"/>
  <c r="AZ80"/>
  <c r="AV80"/>
  <c r="AU80"/>
  <c r="AP80"/>
  <c r="AQ80"/>
  <c r="AM80"/>
  <c r="AL80"/>
  <c r="AK80"/>
  <c r="AE80"/>
  <c r="AB80"/>
  <c r="Y80"/>
  <c r="W80"/>
  <c r="AD80"/>
  <c r="AH80"/>
  <c r="Z80"/>
  <c r="S80"/>
  <c r="O80"/>
  <c r="N80"/>
  <c r="I80"/>
  <c r="P80"/>
  <c r="T80"/>
  <c r="H80"/>
  <c r="AY80"/>
  <c r="AX80"/>
  <c r="AW80"/>
  <c r="AS80"/>
  <c r="AT80"/>
  <c r="AR80"/>
  <c r="AN80"/>
  <c r="AJ80"/>
  <c r="AO80"/>
  <c r="AI80"/>
  <c r="AG80"/>
  <c r="AA80"/>
  <c r="X80"/>
  <c r="V80"/>
  <c r="AF80"/>
  <c r="AC80"/>
  <c r="Q80"/>
  <c r="U80"/>
  <c r="L80"/>
  <c r="G80"/>
  <c r="K80"/>
  <c r="R80"/>
  <c r="M80"/>
  <c r="J80"/>
  <c r="BA76"/>
  <c r="AZ76"/>
  <c r="AV76"/>
  <c r="AU76"/>
  <c r="AP76"/>
  <c r="AQ76"/>
  <c r="AM76"/>
  <c r="AL76"/>
  <c r="AK76"/>
  <c r="AE76"/>
  <c r="AB76"/>
  <c r="Y76"/>
  <c r="W76"/>
  <c r="AD76"/>
  <c r="AH76"/>
  <c r="Z76"/>
  <c r="S76"/>
  <c r="O76"/>
  <c r="N76"/>
  <c r="I76"/>
  <c r="P76"/>
  <c r="T76"/>
  <c r="H76"/>
  <c r="AY76"/>
  <c r="AX76"/>
  <c r="AW76"/>
  <c r="AS76"/>
  <c r="AT76"/>
  <c r="AR76"/>
  <c r="AN76"/>
  <c r="AJ76"/>
  <c r="AO76"/>
  <c r="AI76"/>
  <c r="AG76"/>
  <c r="AA76"/>
  <c r="X76"/>
  <c r="V76"/>
  <c r="AF76"/>
  <c r="AC76"/>
  <c r="Q76"/>
  <c r="U76"/>
  <c r="L76"/>
  <c r="G76"/>
  <c r="K76"/>
  <c r="R76"/>
  <c r="M76"/>
  <c r="J76"/>
  <c r="BA64"/>
  <c r="AZ64"/>
  <c r="AV64"/>
  <c r="AU64"/>
  <c r="AP64"/>
  <c r="AQ64"/>
  <c r="AM64"/>
  <c r="AL64"/>
  <c r="AK64"/>
  <c r="AD64"/>
  <c r="AH64"/>
  <c r="AB64"/>
  <c r="Y64"/>
  <c r="AY64"/>
  <c r="AX64"/>
  <c r="AW64"/>
  <c r="AS64"/>
  <c r="AT64"/>
  <c r="AR64"/>
  <c r="AN64"/>
  <c r="AJ64"/>
  <c r="AO64"/>
  <c r="AI64"/>
  <c r="AF64"/>
  <c r="AG64"/>
  <c r="AA64"/>
  <c r="X64"/>
  <c r="V64"/>
  <c r="AC64"/>
  <c r="Q64"/>
  <c r="U64"/>
  <c r="L64"/>
  <c r="G64"/>
  <c r="K64"/>
  <c r="R64"/>
  <c r="M64"/>
  <c r="J64"/>
  <c r="AE64"/>
  <c r="S64"/>
  <c r="N64"/>
  <c r="P64"/>
  <c r="H64"/>
  <c r="W64"/>
  <c r="Z64"/>
  <c r="O64"/>
  <c r="I64"/>
  <c r="T64"/>
  <c r="BA32"/>
  <c r="AZ32"/>
  <c r="AV32"/>
  <c r="AU32"/>
  <c r="AQ32"/>
  <c r="AP32"/>
  <c r="AN32"/>
  <c r="AJ32"/>
  <c r="AE32"/>
  <c r="AK32"/>
  <c r="AD32"/>
  <c r="AH32"/>
  <c r="AA32"/>
  <c r="X32"/>
  <c r="V32"/>
  <c r="Z32"/>
  <c r="R32"/>
  <c r="Q32"/>
  <c r="O32"/>
  <c r="N32"/>
  <c r="I32"/>
  <c r="S32"/>
  <c r="H32"/>
  <c r="AY32"/>
  <c r="AX32"/>
  <c r="AW32"/>
  <c r="AS32"/>
  <c r="AO32"/>
  <c r="AT32"/>
  <c r="AR32"/>
  <c r="AM32"/>
  <c r="AL32"/>
  <c r="AG32"/>
  <c r="AI32"/>
  <c r="AF32"/>
  <c r="AB32"/>
  <c r="Y32"/>
  <c r="W32"/>
  <c r="AC32"/>
  <c r="P32"/>
  <c r="T32"/>
  <c r="U32"/>
  <c r="L32"/>
  <c r="G32"/>
  <c r="K32"/>
  <c r="M32"/>
  <c r="J32"/>
  <c r="AY67"/>
  <c r="AW67"/>
  <c r="AZ67"/>
  <c r="AV67"/>
  <c r="AU67"/>
  <c r="AR67"/>
  <c r="AK67"/>
  <c r="AO67"/>
  <c r="AM67"/>
  <c r="AL67"/>
  <c r="AG67"/>
  <c r="AH67"/>
  <c r="AX67"/>
  <c r="AS67"/>
  <c r="AQ67"/>
  <c r="AN67"/>
  <c r="AE67"/>
  <c r="AC67"/>
  <c r="AF67"/>
  <c r="AA67"/>
  <c r="X67"/>
  <c r="V67"/>
  <c r="S67"/>
  <c r="M67"/>
  <c r="J67"/>
  <c r="R67"/>
  <c r="O67"/>
  <c r="N67"/>
  <c r="I67"/>
  <c r="BA67"/>
  <c r="AT67"/>
  <c r="AP67"/>
  <c r="AI67"/>
  <c r="AJ67"/>
  <c r="AD67"/>
  <c r="Z67"/>
  <c r="AB67"/>
  <c r="Y67"/>
  <c r="W67"/>
  <c r="Q67"/>
  <c r="U67"/>
  <c r="H67"/>
  <c r="P67"/>
  <c r="T67"/>
  <c r="L67"/>
  <c r="G67"/>
  <c r="K67"/>
  <c r="BA51"/>
  <c r="AX51"/>
  <c r="AT51"/>
  <c r="AS51"/>
  <c r="AP51"/>
  <c r="AQ51"/>
  <c r="AI51"/>
  <c r="AN51"/>
  <c r="AJ51"/>
  <c r="AE51"/>
  <c r="AD51"/>
  <c r="AC51"/>
  <c r="AF51"/>
  <c r="AA51"/>
  <c r="X51"/>
  <c r="V51"/>
  <c r="S51"/>
  <c r="M51"/>
  <c r="J51"/>
  <c r="R51"/>
  <c r="O51"/>
  <c r="N51"/>
  <c r="I51"/>
  <c r="AY51"/>
  <c r="AW51"/>
  <c r="AZ51"/>
  <c r="AV51"/>
  <c r="AU51"/>
  <c r="AR51"/>
  <c r="AK51"/>
  <c r="AO51"/>
  <c r="AM51"/>
  <c r="AL51"/>
  <c r="AG51"/>
  <c r="AH51"/>
  <c r="Z51"/>
  <c r="AB51"/>
  <c r="Y51"/>
  <c r="W51"/>
  <c r="Q51"/>
  <c r="U51"/>
  <c r="H51"/>
  <c r="P51"/>
  <c r="T51"/>
  <c r="L51"/>
  <c r="G51"/>
  <c r="K51"/>
  <c r="BA35"/>
  <c r="AX35"/>
  <c r="AV35"/>
  <c r="AO35"/>
  <c r="AS35"/>
  <c r="AP35"/>
  <c r="AK35"/>
  <c r="AN35"/>
  <c r="AJ35"/>
  <c r="AE35"/>
  <c r="AD35"/>
  <c r="AC35"/>
  <c r="AF35"/>
  <c r="AA35"/>
  <c r="X35"/>
  <c r="V35"/>
  <c r="R35"/>
  <c r="S35"/>
  <c r="H35"/>
  <c r="Q35"/>
  <c r="O35"/>
  <c r="N35"/>
  <c r="I35"/>
  <c r="AY35"/>
  <c r="AW35"/>
  <c r="AZ35"/>
  <c r="AT35"/>
  <c r="AQ35"/>
  <c r="AU35"/>
  <c r="AR35"/>
  <c r="AI35"/>
  <c r="AM35"/>
  <c r="AL35"/>
  <c r="AG35"/>
  <c r="AH35"/>
  <c r="Z35"/>
  <c r="AB35"/>
  <c r="Y35"/>
  <c r="W35"/>
  <c r="P35"/>
  <c r="T35"/>
  <c r="M35"/>
  <c r="J35"/>
  <c r="U35"/>
  <c r="L35"/>
  <c r="G35"/>
  <c r="K35"/>
  <c r="BA19"/>
  <c r="AX19"/>
  <c r="AV19"/>
  <c r="AO19"/>
  <c r="AS19"/>
  <c r="AP19"/>
  <c r="AK19"/>
  <c r="AD19"/>
  <c r="AH19"/>
  <c r="AM19"/>
  <c r="AL19"/>
  <c r="AG19"/>
  <c r="Z19"/>
  <c r="AA19"/>
  <c r="X19"/>
  <c r="V19"/>
  <c r="R19"/>
  <c r="S19"/>
  <c r="H19"/>
  <c r="Q19"/>
  <c r="O19"/>
  <c r="N19"/>
  <c r="I19"/>
  <c r="AY19"/>
  <c r="AW19"/>
  <c r="AZ19"/>
  <c r="AT19"/>
  <c r="AQ19"/>
  <c r="AU19"/>
  <c r="AR19"/>
  <c r="AI19"/>
  <c r="AF19"/>
  <c r="AN19"/>
  <c r="AJ19"/>
  <c r="AE19"/>
  <c r="AC19"/>
  <c r="AB19"/>
  <c r="Y19"/>
  <c r="W19"/>
  <c r="P19"/>
  <c r="T19"/>
  <c r="M19"/>
  <c r="J19"/>
  <c r="U19"/>
  <c r="L19"/>
  <c r="G19"/>
  <c r="K19"/>
  <c r="BA7"/>
  <c r="AX7"/>
  <c r="AV7"/>
  <c r="AO7"/>
  <c r="AS7"/>
  <c r="AP7"/>
  <c r="AK7"/>
  <c r="AD7"/>
  <c r="AH7"/>
  <c r="AM7"/>
  <c r="AL7"/>
  <c r="AG7"/>
  <c r="Z7"/>
  <c r="S7"/>
  <c r="AB7"/>
  <c r="Y7"/>
  <c r="W7"/>
  <c r="P7"/>
  <c r="T7"/>
  <c r="H7"/>
  <c r="O7"/>
  <c r="N7"/>
  <c r="I7"/>
  <c r="AY7"/>
  <c r="AW7"/>
  <c r="AZ7"/>
  <c r="AT7"/>
  <c r="AQ7"/>
  <c r="AU7"/>
  <c r="AR7"/>
  <c r="AI7"/>
  <c r="AF7"/>
  <c r="AN7"/>
  <c r="AJ7"/>
  <c r="AE7"/>
  <c r="AC7"/>
  <c r="Q7"/>
  <c r="U7"/>
  <c r="AA7"/>
  <c r="X7"/>
  <c r="V7"/>
  <c r="R7"/>
  <c r="M7"/>
  <c r="J7"/>
  <c r="L7"/>
  <c r="K7"/>
  <c r="AY90"/>
  <c r="AX90"/>
  <c r="AW90"/>
  <c r="AS90"/>
  <c r="AT90"/>
  <c r="AR90"/>
  <c r="AN90"/>
  <c r="AJ90"/>
  <c r="AO90"/>
  <c r="AI90"/>
  <c r="AG90"/>
  <c r="AA90"/>
  <c r="X90"/>
  <c r="V90"/>
  <c r="AF90"/>
  <c r="AC90"/>
  <c r="Q90"/>
  <c r="U90"/>
  <c r="L90"/>
  <c r="G90"/>
  <c r="K90"/>
  <c r="R90"/>
  <c r="M90"/>
  <c r="J90"/>
  <c r="BA90"/>
  <c r="AZ90"/>
  <c r="AV90"/>
  <c r="AU90"/>
  <c r="AP90"/>
  <c r="AQ90"/>
  <c r="AM90"/>
  <c r="AL90"/>
  <c r="AK90"/>
  <c r="AE90"/>
  <c r="AB90"/>
  <c r="Y90"/>
  <c r="W90"/>
  <c r="AD90"/>
  <c r="AH90"/>
  <c r="Z90"/>
  <c r="S90"/>
  <c r="O90"/>
  <c r="N90"/>
  <c r="I90"/>
  <c r="P90"/>
  <c r="T90"/>
  <c r="H90"/>
  <c r="AY86"/>
  <c r="AX86"/>
  <c r="AW86"/>
  <c r="AS86"/>
  <c r="AT86"/>
  <c r="AR86"/>
  <c r="AN86"/>
  <c r="AJ86"/>
  <c r="AO86"/>
  <c r="AI86"/>
  <c r="AG86"/>
  <c r="AA86"/>
  <c r="X86"/>
  <c r="V86"/>
  <c r="AF86"/>
  <c r="AC86"/>
  <c r="Q86"/>
  <c r="U86"/>
  <c r="L86"/>
  <c r="G86"/>
  <c r="K86"/>
  <c r="R86"/>
  <c r="M86"/>
  <c r="J86"/>
  <c r="BA86"/>
  <c r="AZ86"/>
  <c r="AV86"/>
  <c r="AU86"/>
  <c r="AP86"/>
  <c r="AQ86"/>
  <c r="AM86"/>
  <c r="AL86"/>
  <c r="AK86"/>
  <c r="AE86"/>
  <c r="AB86"/>
  <c r="Y86"/>
  <c r="W86"/>
  <c r="AD86"/>
  <c r="AH86"/>
  <c r="Z86"/>
  <c r="S86"/>
  <c r="O86"/>
  <c r="N86"/>
  <c r="I86"/>
  <c r="P86"/>
  <c r="T86"/>
  <c r="H86"/>
  <c r="AY82"/>
  <c r="AX82"/>
  <c r="AW82"/>
  <c r="AS82"/>
  <c r="AT82"/>
  <c r="AR82"/>
  <c r="AN82"/>
  <c r="AJ82"/>
  <c r="AO82"/>
  <c r="AI82"/>
  <c r="AG82"/>
  <c r="AA82"/>
  <c r="X82"/>
  <c r="V82"/>
  <c r="AF82"/>
  <c r="AC82"/>
  <c r="Q82"/>
  <c r="U82"/>
  <c r="L82"/>
  <c r="G82"/>
  <c r="K82"/>
  <c r="R82"/>
  <c r="M82"/>
  <c r="J82"/>
  <c r="BA82"/>
  <c r="AZ82"/>
  <c r="AV82"/>
  <c r="AU82"/>
  <c r="AP82"/>
  <c r="AQ82"/>
  <c r="AM82"/>
  <c r="AL82"/>
  <c r="AK82"/>
  <c r="AE82"/>
  <c r="AB82"/>
  <c r="Y82"/>
  <c r="W82"/>
  <c r="AD82"/>
  <c r="AH82"/>
  <c r="Z82"/>
  <c r="S82"/>
  <c r="O82"/>
  <c r="N82"/>
  <c r="I82"/>
  <c r="P82"/>
  <c r="T82"/>
  <c r="H82"/>
  <c r="AY78"/>
  <c r="AX78"/>
  <c r="AW78"/>
  <c r="AS78"/>
  <c r="AT78"/>
  <c r="AR78"/>
  <c r="AN78"/>
  <c r="AJ78"/>
  <c r="AO78"/>
  <c r="AI78"/>
  <c r="AG78"/>
  <c r="AA78"/>
  <c r="X78"/>
  <c r="V78"/>
  <c r="AF78"/>
  <c r="AC78"/>
  <c r="Q78"/>
  <c r="U78"/>
  <c r="L78"/>
  <c r="G78"/>
  <c r="K78"/>
  <c r="R78"/>
  <c r="M78"/>
  <c r="J78"/>
  <c r="BA78"/>
  <c r="AZ78"/>
  <c r="AV78"/>
  <c r="AU78"/>
  <c r="AP78"/>
  <c r="AQ78"/>
  <c r="AM78"/>
  <c r="AL78"/>
  <c r="AK78"/>
  <c r="AE78"/>
  <c r="AB78"/>
  <c r="Y78"/>
  <c r="W78"/>
  <c r="AD78"/>
  <c r="AH78"/>
  <c r="Z78"/>
  <c r="S78"/>
  <c r="O78"/>
  <c r="N78"/>
  <c r="I78"/>
  <c r="P78"/>
  <c r="T78"/>
  <c r="H78"/>
  <c r="AY74"/>
  <c r="AX74"/>
  <c r="AW74"/>
  <c r="AS74"/>
  <c r="AT74"/>
  <c r="AR74"/>
  <c r="AN74"/>
  <c r="AJ74"/>
  <c r="AO74"/>
  <c r="AI74"/>
  <c r="AG74"/>
  <c r="AA74"/>
  <c r="X74"/>
  <c r="V74"/>
  <c r="AF74"/>
  <c r="AC74"/>
  <c r="Q74"/>
  <c r="U74"/>
  <c r="L74"/>
  <c r="G74"/>
  <c r="K74"/>
  <c r="R74"/>
  <c r="M74"/>
  <c r="J74"/>
  <c r="BA74"/>
  <c r="AZ74"/>
  <c r="AV74"/>
  <c r="AU74"/>
  <c r="AP74"/>
  <c r="AQ74"/>
  <c r="AM74"/>
  <c r="AL74"/>
  <c r="AK74"/>
  <c r="AE74"/>
  <c r="AB74"/>
  <c r="Y74"/>
  <c r="W74"/>
  <c r="AD74"/>
  <c r="AH74"/>
  <c r="Z74"/>
  <c r="S74"/>
  <c r="O74"/>
  <c r="N74"/>
  <c r="I74"/>
  <c r="P74"/>
  <c r="T74"/>
  <c r="H74"/>
  <c r="AY70"/>
  <c r="AX70"/>
  <c r="AW70"/>
  <c r="AS70"/>
  <c r="AT70"/>
  <c r="AR70"/>
  <c r="AN70"/>
  <c r="AJ70"/>
  <c r="AO70"/>
  <c r="AI70"/>
  <c r="AF70"/>
  <c r="AE70"/>
  <c r="AA70"/>
  <c r="X70"/>
  <c r="V70"/>
  <c r="AC70"/>
  <c r="Q70"/>
  <c r="U70"/>
  <c r="L70"/>
  <c r="G70"/>
  <c r="K70"/>
  <c r="R70"/>
  <c r="M70"/>
  <c r="J70"/>
  <c r="BA70"/>
  <c r="AZ70"/>
  <c r="AV70"/>
  <c r="AU70"/>
  <c r="AP70"/>
  <c r="AQ70"/>
  <c r="AM70"/>
  <c r="AL70"/>
  <c r="AK70"/>
  <c r="AD70"/>
  <c r="AH70"/>
  <c r="AB70"/>
  <c r="Y70"/>
  <c r="W70"/>
  <c r="AG70"/>
  <c r="Z70"/>
  <c r="S70"/>
  <c r="O70"/>
  <c r="N70"/>
  <c r="I70"/>
  <c r="P70"/>
  <c r="T70"/>
  <c r="H70"/>
  <c r="AY66"/>
  <c r="AX66"/>
  <c r="AW66"/>
  <c r="AS66"/>
  <c r="AT66"/>
  <c r="AR66"/>
  <c r="AN66"/>
  <c r="AJ66"/>
  <c r="AO66"/>
  <c r="AI66"/>
  <c r="AF66"/>
  <c r="AE66"/>
  <c r="AA66"/>
  <c r="X66"/>
  <c r="V66"/>
  <c r="AC66"/>
  <c r="Q66"/>
  <c r="U66"/>
  <c r="L66"/>
  <c r="G66"/>
  <c r="K66"/>
  <c r="R66"/>
  <c r="M66"/>
  <c r="J66"/>
  <c r="BA66"/>
  <c r="AZ66"/>
  <c r="AV66"/>
  <c r="AU66"/>
  <c r="AP66"/>
  <c r="AQ66"/>
  <c r="AM66"/>
  <c r="AL66"/>
  <c r="AK66"/>
  <c r="AD66"/>
  <c r="AH66"/>
  <c r="AB66"/>
  <c r="Y66"/>
  <c r="W66"/>
  <c r="AG66"/>
  <c r="Z66"/>
  <c r="S66"/>
  <c r="O66"/>
  <c r="N66"/>
  <c r="I66"/>
  <c r="P66"/>
  <c r="T66"/>
  <c r="H66"/>
  <c r="BA62"/>
  <c r="AZ62"/>
  <c r="AV62"/>
  <c r="AU62"/>
  <c r="AP62"/>
  <c r="AQ62"/>
  <c r="AM62"/>
  <c r="AX62"/>
  <c r="AS62"/>
  <c r="AR62"/>
  <c r="AJ62"/>
  <c r="AO62"/>
  <c r="AI62"/>
  <c r="AF62"/>
  <c r="AE62"/>
  <c r="AA62"/>
  <c r="X62"/>
  <c r="V62"/>
  <c r="AC62"/>
  <c r="Q62"/>
  <c r="U62"/>
  <c r="L62"/>
  <c r="G62"/>
  <c r="K62"/>
  <c r="R62"/>
  <c r="M62"/>
  <c r="J62"/>
  <c r="AY62"/>
  <c r="AW62"/>
  <c r="AT62"/>
  <c r="AN62"/>
  <c r="AL62"/>
  <c r="AK62"/>
  <c r="AD62"/>
  <c r="AH62"/>
  <c r="AB62"/>
  <c r="Y62"/>
  <c r="W62"/>
  <c r="AG62"/>
  <c r="Z62"/>
  <c r="S62"/>
  <c r="O62"/>
  <c r="N62"/>
  <c r="I62"/>
  <c r="P62"/>
  <c r="T62"/>
  <c r="H62"/>
  <c r="AY58"/>
  <c r="AX58"/>
  <c r="AW58"/>
  <c r="AS58"/>
  <c r="AT58"/>
  <c r="AR58"/>
  <c r="AN58"/>
  <c r="AJ58"/>
  <c r="AO58"/>
  <c r="AI58"/>
  <c r="AF58"/>
  <c r="AE58"/>
  <c r="AA58"/>
  <c r="X58"/>
  <c r="V58"/>
  <c r="AC58"/>
  <c r="Q58"/>
  <c r="U58"/>
  <c r="L58"/>
  <c r="G58"/>
  <c r="K58"/>
  <c r="R58"/>
  <c r="M58"/>
  <c r="J58"/>
  <c r="BA58"/>
  <c r="AZ58"/>
  <c r="AV58"/>
  <c r="AU58"/>
  <c r="AP58"/>
  <c r="AQ58"/>
  <c r="AM58"/>
  <c r="AL58"/>
  <c r="AK58"/>
  <c r="AD58"/>
  <c r="AH58"/>
  <c r="AB58"/>
  <c r="Y58"/>
  <c r="W58"/>
  <c r="AG58"/>
  <c r="Z58"/>
  <c r="S58"/>
  <c r="O58"/>
  <c r="N58"/>
  <c r="I58"/>
  <c r="P58"/>
  <c r="T58"/>
  <c r="H58"/>
  <c r="AY54"/>
  <c r="AX54"/>
  <c r="AW54"/>
  <c r="AS54"/>
  <c r="AT54"/>
  <c r="AR54"/>
  <c r="AN54"/>
  <c r="AJ54"/>
  <c r="AO54"/>
  <c r="AI54"/>
  <c r="AF54"/>
  <c r="AE54"/>
  <c r="AA54"/>
  <c r="X54"/>
  <c r="V54"/>
  <c r="AC54"/>
  <c r="Q54"/>
  <c r="U54"/>
  <c r="L54"/>
  <c r="G54"/>
  <c r="K54"/>
  <c r="R54"/>
  <c r="M54"/>
  <c r="J54"/>
  <c r="BA54"/>
  <c r="AZ54"/>
  <c r="AV54"/>
  <c r="AU54"/>
  <c r="AP54"/>
  <c r="AQ54"/>
  <c r="AM54"/>
  <c r="AL54"/>
  <c r="AK54"/>
  <c r="AD54"/>
  <c r="AH54"/>
  <c r="AB54"/>
  <c r="Y54"/>
  <c r="W54"/>
  <c r="AG54"/>
  <c r="Z54"/>
  <c r="S54"/>
  <c r="O54"/>
  <c r="N54"/>
  <c r="I54"/>
  <c r="P54"/>
  <c r="T54"/>
  <c r="H54"/>
  <c r="AY50"/>
  <c r="AX50"/>
  <c r="AW50"/>
  <c r="AS50"/>
  <c r="AT50"/>
  <c r="AR50"/>
  <c r="AN50"/>
  <c r="AJ50"/>
  <c r="AO50"/>
  <c r="AI50"/>
  <c r="AF50"/>
  <c r="AE50"/>
  <c r="AA50"/>
  <c r="X50"/>
  <c r="V50"/>
  <c r="AC50"/>
  <c r="Q50"/>
  <c r="U50"/>
  <c r="L50"/>
  <c r="G50"/>
  <c r="K50"/>
  <c r="R50"/>
  <c r="M50"/>
  <c r="J50"/>
  <c r="BA50"/>
  <c r="AZ50"/>
  <c r="AV50"/>
  <c r="AU50"/>
  <c r="AP50"/>
  <c r="AQ50"/>
  <c r="AM50"/>
  <c r="AL50"/>
  <c r="AK50"/>
  <c r="AD50"/>
  <c r="AH50"/>
  <c r="AB50"/>
  <c r="Y50"/>
  <c r="W50"/>
  <c r="AG50"/>
  <c r="Z50"/>
  <c r="S50"/>
  <c r="O50"/>
  <c r="N50"/>
  <c r="I50"/>
  <c r="P50"/>
  <c r="T50"/>
  <c r="H50"/>
  <c r="AY46"/>
  <c r="AX46"/>
  <c r="AW46"/>
  <c r="AS46"/>
  <c r="AT46"/>
  <c r="AR46"/>
  <c r="AN46"/>
  <c r="AJ46"/>
  <c r="AO46"/>
  <c r="AI46"/>
  <c r="AF46"/>
  <c r="AE46"/>
  <c r="AA46"/>
  <c r="X46"/>
  <c r="V46"/>
  <c r="AC46"/>
  <c r="Q46"/>
  <c r="U46"/>
  <c r="L46"/>
  <c r="G46"/>
  <c r="K46"/>
  <c r="R46"/>
  <c r="M46"/>
  <c r="J46"/>
  <c r="BA46"/>
  <c r="AZ46"/>
  <c r="AV46"/>
  <c r="AU46"/>
  <c r="AP46"/>
  <c r="AQ46"/>
  <c r="AM46"/>
  <c r="AL46"/>
  <c r="AK46"/>
  <c r="AD46"/>
  <c r="AH46"/>
  <c r="AB46"/>
  <c r="Y46"/>
  <c r="W46"/>
  <c r="AG46"/>
  <c r="Z46"/>
  <c r="S46"/>
  <c r="O46"/>
  <c r="N46"/>
  <c r="I46"/>
  <c r="P46"/>
  <c r="T46"/>
  <c r="H46"/>
  <c r="AY42"/>
  <c r="AX42"/>
  <c r="AW42"/>
  <c r="AS42"/>
  <c r="AO42"/>
  <c r="AT42"/>
  <c r="AR42"/>
  <c r="AM42"/>
  <c r="AL42"/>
  <c r="AI42"/>
  <c r="AF42"/>
  <c r="AE42"/>
  <c r="AA42"/>
  <c r="X42"/>
  <c r="V42"/>
  <c r="AC42"/>
  <c r="Q42"/>
  <c r="U42"/>
  <c r="L42"/>
  <c r="G42"/>
  <c r="K42"/>
  <c r="R42"/>
  <c r="M42"/>
  <c r="J42"/>
  <c r="BA42"/>
  <c r="AZ42"/>
  <c r="AV42"/>
  <c r="AU42"/>
  <c r="AQ42"/>
  <c r="AP42"/>
  <c r="AN42"/>
  <c r="AJ42"/>
  <c r="AK42"/>
  <c r="AD42"/>
  <c r="AH42"/>
  <c r="AB42"/>
  <c r="Y42"/>
  <c r="W42"/>
  <c r="AG42"/>
  <c r="Z42"/>
  <c r="S42"/>
  <c r="O42"/>
  <c r="N42"/>
  <c r="I42"/>
  <c r="P42"/>
  <c r="T42"/>
  <c r="H42"/>
  <c r="AY38"/>
  <c r="AX38"/>
  <c r="AW38"/>
  <c r="AS38"/>
  <c r="AO38"/>
  <c r="AT38"/>
  <c r="AR38"/>
  <c r="AM38"/>
  <c r="AL38"/>
  <c r="AI38"/>
  <c r="AF38"/>
  <c r="AE38"/>
  <c r="AA38"/>
  <c r="X38"/>
  <c r="V38"/>
  <c r="AC38"/>
  <c r="P38"/>
  <c r="T38"/>
  <c r="U38"/>
  <c r="L38"/>
  <c r="G38"/>
  <c r="K38"/>
  <c r="M38"/>
  <c r="J38"/>
  <c r="BA38"/>
  <c r="AZ38"/>
  <c r="AV38"/>
  <c r="AU38"/>
  <c r="AQ38"/>
  <c r="AP38"/>
  <c r="AN38"/>
  <c r="AJ38"/>
  <c r="AK38"/>
  <c r="AD38"/>
  <c r="AH38"/>
  <c r="AB38"/>
  <c r="Y38"/>
  <c r="W38"/>
  <c r="AG38"/>
  <c r="Z38"/>
  <c r="R38"/>
  <c r="Q38"/>
  <c r="O38"/>
  <c r="N38"/>
  <c r="I38"/>
  <c r="S38"/>
  <c r="H38"/>
  <c r="AY34"/>
  <c r="AX34"/>
  <c r="AW34"/>
  <c r="AS34"/>
  <c r="AO34"/>
  <c r="AT34"/>
  <c r="AR34"/>
  <c r="AM34"/>
  <c r="AL34"/>
  <c r="AK34"/>
  <c r="AD34"/>
  <c r="AH34"/>
  <c r="AA34"/>
  <c r="X34"/>
  <c r="V34"/>
  <c r="AC34"/>
  <c r="P34"/>
  <c r="T34"/>
  <c r="U34"/>
  <c r="L34"/>
  <c r="G34"/>
  <c r="K34"/>
  <c r="M34"/>
  <c r="J34"/>
  <c r="BA34"/>
  <c r="AZ34"/>
  <c r="AV34"/>
  <c r="AU34"/>
  <c r="AQ34"/>
  <c r="AP34"/>
  <c r="AN34"/>
  <c r="AJ34"/>
  <c r="AE34"/>
  <c r="AI34"/>
  <c r="AF34"/>
  <c r="AB34"/>
  <c r="Y34"/>
  <c r="W34"/>
  <c r="AG34"/>
  <c r="Z34"/>
  <c r="R34"/>
  <c r="Q34"/>
  <c r="O34"/>
  <c r="N34"/>
  <c r="I34"/>
  <c r="S34"/>
  <c r="H34"/>
  <c r="AY30"/>
  <c r="AX30"/>
  <c r="AW30"/>
  <c r="AS30"/>
  <c r="AO30"/>
  <c r="AT30"/>
  <c r="AR30"/>
  <c r="AM30"/>
  <c r="AL30"/>
  <c r="AG30"/>
  <c r="AI30"/>
  <c r="AF30"/>
  <c r="AB30"/>
  <c r="Y30"/>
  <c r="W30"/>
  <c r="AC30"/>
  <c r="P30"/>
  <c r="T30"/>
  <c r="U30"/>
  <c r="L30"/>
  <c r="G30"/>
  <c r="K30"/>
  <c r="M30"/>
  <c r="J30"/>
  <c r="BA30"/>
  <c r="AZ30"/>
  <c r="AV30"/>
  <c r="AU30"/>
  <c r="AQ30"/>
  <c r="AP30"/>
  <c r="AN30"/>
  <c r="AJ30"/>
  <c r="AE30"/>
  <c r="AK30"/>
  <c r="AD30"/>
  <c r="AH30"/>
  <c r="AA30"/>
  <c r="X30"/>
  <c r="V30"/>
  <c r="Z30"/>
  <c r="R30"/>
  <c r="Q30"/>
  <c r="O30"/>
  <c r="N30"/>
  <c r="I30"/>
  <c r="S30"/>
  <c r="H30"/>
  <c r="AY26"/>
  <c r="AX26"/>
  <c r="AW26"/>
  <c r="AS26"/>
  <c r="AO26"/>
  <c r="AT26"/>
  <c r="AR26"/>
  <c r="AM26"/>
  <c r="AL26"/>
  <c r="AG26"/>
  <c r="AI26"/>
  <c r="AF26"/>
  <c r="AB26"/>
  <c r="Y26"/>
  <c r="W26"/>
  <c r="AC26"/>
  <c r="P26"/>
  <c r="T26"/>
  <c r="U26"/>
  <c r="L26"/>
  <c r="G26"/>
  <c r="K26"/>
  <c r="M26"/>
  <c r="J26"/>
  <c r="BA26"/>
  <c r="AZ26"/>
  <c r="AV26"/>
  <c r="AU26"/>
  <c r="AQ26"/>
  <c r="AP26"/>
  <c r="AN26"/>
  <c r="AJ26"/>
  <c r="AE26"/>
  <c r="AK26"/>
  <c r="AD26"/>
  <c r="AH26"/>
  <c r="AA26"/>
  <c r="X26"/>
  <c r="V26"/>
  <c r="Z26"/>
  <c r="R26"/>
  <c r="Q26"/>
  <c r="O26"/>
  <c r="N26"/>
  <c r="I26"/>
  <c r="S26"/>
  <c r="H26"/>
  <c r="AY22"/>
  <c r="AX22"/>
  <c r="AW22"/>
  <c r="AS22"/>
  <c r="AO22"/>
  <c r="AT22"/>
  <c r="AR22"/>
  <c r="AM22"/>
  <c r="AL22"/>
  <c r="AG22"/>
  <c r="AI22"/>
  <c r="AF22"/>
  <c r="AB22"/>
  <c r="Y22"/>
  <c r="W22"/>
  <c r="AC22"/>
  <c r="P22"/>
  <c r="T22"/>
  <c r="U22"/>
  <c r="L22"/>
  <c r="G22"/>
  <c r="K22"/>
  <c r="M22"/>
  <c r="J22"/>
  <c r="BA22"/>
  <c r="AZ22"/>
  <c r="AV22"/>
  <c r="AU22"/>
  <c r="AQ22"/>
  <c r="AP22"/>
  <c r="AN22"/>
  <c r="AJ22"/>
  <c r="AE22"/>
  <c r="AK22"/>
  <c r="AD22"/>
  <c r="AH22"/>
  <c r="AA22"/>
  <c r="X22"/>
  <c r="V22"/>
  <c r="Z22"/>
  <c r="R22"/>
  <c r="Q22"/>
  <c r="O22"/>
  <c r="N22"/>
  <c r="I22"/>
  <c r="S22"/>
  <c r="H22"/>
  <c r="AY18"/>
  <c r="AX18"/>
  <c r="AW18"/>
  <c r="AS18"/>
  <c r="AO18"/>
  <c r="AT18"/>
  <c r="AR18"/>
  <c r="AM18"/>
  <c r="AL18"/>
  <c r="AG18"/>
  <c r="AI18"/>
  <c r="AF18"/>
  <c r="AB18"/>
  <c r="Y18"/>
  <c r="W18"/>
  <c r="AC18"/>
  <c r="P18"/>
  <c r="T18"/>
  <c r="U18"/>
  <c r="L18"/>
  <c r="G18"/>
  <c r="K18"/>
  <c r="M18"/>
  <c r="J18"/>
  <c r="BA18"/>
  <c r="AZ18"/>
  <c r="AV18"/>
  <c r="AU18"/>
  <c r="AQ18"/>
  <c r="AP18"/>
  <c r="AN18"/>
  <c r="AJ18"/>
  <c r="AE18"/>
  <c r="AK18"/>
  <c r="AD18"/>
  <c r="AH18"/>
  <c r="AA18"/>
  <c r="X18"/>
  <c r="V18"/>
  <c r="Z18"/>
  <c r="R18"/>
  <c r="Q18"/>
  <c r="O18"/>
  <c r="N18"/>
  <c r="I18"/>
  <c r="S18"/>
  <c r="H18"/>
  <c r="AY14"/>
  <c r="AX14"/>
  <c r="AW14"/>
  <c r="AS14"/>
  <c r="AO14"/>
  <c r="AT14"/>
  <c r="AR14"/>
  <c r="AM14"/>
  <c r="AL14"/>
  <c r="AG14"/>
  <c r="AI14"/>
  <c r="AF14"/>
  <c r="AB14"/>
  <c r="Y14"/>
  <c r="W14"/>
  <c r="AC14"/>
  <c r="P14"/>
  <c r="T14"/>
  <c r="U14"/>
  <c r="L14"/>
  <c r="G14"/>
  <c r="K14"/>
  <c r="M14"/>
  <c r="J14"/>
  <c r="BA14"/>
  <c r="AZ14"/>
  <c r="AV14"/>
  <c r="AU14"/>
  <c r="AQ14"/>
  <c r="AP14"/>
  <c r="AN14"/>
  <c r="AJ14"/>
  <c r="AE14"/>
  <c r="AK14"/>
  <c r="AD14"/>
  <c r="AH14"/>
  <c r="AA14"/>
  <c r="X14"/>
  <c r="V14"/>
  <c r="Z14"/>
  <c r="R14"/>
  <c r="Q14"/>
  <c r="O14"/>
  <c r="N14"/>
  <c r="I14"/>
  <c r="S14"/>
  <c r="H14"/>
  <c r="AY10"/>
  <c r="AX10"/>
  <c r="AW10"/>
  <c r="AS10"/>
  <c r="AO10"/>
  <c r="AT10"/>
  <c r="AR10"/>
  <c r="AM10"/>
  <c r="AL10"/>
  <c r="AG10"/>
  <c r="AI10"/>
  <c r="AF10"/>
  <c r="AB10"/>
  <c r="Y10"/>
  <c r="W10"/>
  <c r="Q10"/>
  <c r="U10"/>
  <c r="Z10"/>
  <c r="R10"/>
  <c r="O10"/>
  <c r="N10"/>
  <c r="I10"/>
  <c r="M10"/>
  <c r="J10"/>
  <c r="BA10"/>
  <c r="AZ10"/>
  <c r="AV10"/>
  <c r="AU10"/>
  <c r="AQ10"/>
  <c r="AP10"/>
  <c r="AN10"/>
  <c r="AJ10"/>
  <c r="AE10"/>
  <c r="AK10"/>
  <c r="AD10"/>
  <c r="AH10"/>
  <c r="AA10"/>
  <c r="X10"/>
  <c r="V10"/>
  <c r="S10"/>
  <c r="AC10"/>
  <c r="P10"/>
  <c r="T10"/>
  <c r="L10"/>
  <c r="G10"/>
  <c r="K10"/>
  <c r="H10"/>
  <c r="BA97"/>
  <c r="AX97"/>
  <c r="AT97"/>
  <c r="AS97"/>
  <c r="AP97"/>
  <c r="AQ97"/>
  <c r="AI97"/>
  <c r="AN97"/>
  <c r="AJ97"/>
  <c r="AD97"/>
  <c r="AH97"/>
  <c r="Z97"/>
  <c r="AG97"/>
  <c r="AA97"/>
  <c r="X97"/>
  <c r="V97"/>
  <c r="S97"/>
  <c r="M97"/>
  <c r="J97"/>
  <c r="R97"/>
  <c r="O97"/>
  <c r="N97"/>
  <c r="I97"/>
  <c r="AY97"/>
  <c r="AW97"/>
  <c r="AZ97"/>
  <c r="AV97"/>
  <c r="AU97"/>
  <c r="AR97"/>
  <c r="AK97"/>
  <c r="AO97"/>
  <c r="AM97"/>
  <c r="AL97"/>
  <c r="AF97"/>
  <c r="AC97"/>
  <c r="AE97"/>
  <c r="AB97"/>
  <c r="Y97"/>
  <c r="W97"/>
  <c r="Q97"/>
  <c r="U97"/>
  <c r="H97"/>
  <c r="P97"/>
  <c r="T97"/>
  <c r="L97"/>
  <c r="G97"/>
  <c r="K97"/>
  <c r="AY93"/>
  <c r="AW93"/>
  <c r="AZ93"/>
  <c r="AV93"/>
  <c r="AU93"/>
  <c r="AR93"/>
  <c r="AK93"/>
  <c r="AO93"/>
  <c r="AM93"/>
  <c r="AL93"/>
  <c r="AF93"/>
  <c r="AC93"/>
  <c r="AE93"/>
  <c r="AB93"/>
  <c r="Y93"/>
  <c r="W93"/>
  <c r="Q93"/>
  <c r="U93"/>
  <c r="H93"/>
  <c r="P93"/>
  <c r="T93"/>
  <c r="L93"/>
  <c r="G93"/>
  <c r="K93"/>
  <c r="BA93"/>
  <c r="AX93"/>
  <c r="AT93"/>
  <c r="AS93"/>
  <c r="AP93"/>
  <c r="AQ93"/>
  <c r="AI93"/>
  <c r="AN93"/>
  <c r="AJ93"/>
  <c r="AD93"/>
  <c r="AH93"/>
  <c r="Z93"/>
  <c r="AG93"/>
  <c r="AA93"/>
  <c r="X93"/>
  <c r="V93"/>
  <c r="S93"/>
  <c r="M93"/>
  <c r="J93"/>
  <c r="R93"/>
  <c r="O93"/>
  <c r="N93"/>
  <c r="I93"/>
  <c r="AY89"/>
  <c r="AW89"/>
  <c r="AZ89"/>
  <c r="AV89"/>
  <c r="AU89"/>
  <c r="AR89"/>
  <c r="AK89"/>
  <c r="AO89"/>
  <c r="AM89"/>
  <c r="AL89"/>
  <c r="AF89"/>
  <c r="AC89"/>
  <c r="AE89"/>
  <c r="AB89"/>
  <c r="Y89"/>
  <c r="W89"/>
  <c r="Q89"/>
  <c r="U89"/>
  <c r="H89"/>
  <c r="P89"/>
  <c r="T89"/>
  <c r="L89"/>
  <c r="G89"/>
  <c r="K89"/>
  <c r="BA89"/>
  <c r="AX89"/>
  <c r="AT89"/>
  <c r="AS89"/>
  <c r="AP89"/>
  <c r="AQ89"/>
  <c r="AI89"/>
  <c r="AN89"/>
  <c r="AJ89"/>
  <c r="AD89"/>
  <c r="AH89"/>
  <c r="Z89"/>
  <c r="AG89"/>
  <c r="AA89"/>
  <c r="X89"/>
  <c r="V89"/>
  <c r="S89"/>
  <c r="M89"/>
  <c r="J89"/>
  <c r="R89"/>
  <c r="O89"/>
  <c r="N89"/>
  <c r="I89"/>
  <c r="AY85"/>
  <c r="AW85"/>
  <c r="AZ85"/>
  <c r="AV85"/>
  <c r="AU85"/>
  <c r="AR85"/>
  <c r="AK85"/>
  <c r="AO85"/>
  <c r="AM85"/>
  <c r="AL85"/>
  <c r="AF85"/>
  <c r="AC85"/>
  <c r="AE85"/>
  <c r="AB85"/>
  <c r="Y85"/>
  <c r="W85"/>
  <c r="Q85"/>
  <c r="U85"/>
  <c r="H85"/>
  <c r="P85"/>
  <c r="T85"/>
  <c r="L85"/>
  <c r="G85"/>
  <c r="K85"/>
  <c r="BA85"/>
  <c r="AX85"/>
  <c r="AT85"/>
  <c r="AS85"/>
  <c r="AP85"/>
  <c r="AQ85"/>
  <c r="AI85"/>
  <c r="AN85"/>
  <c r="AJ85"/>
  <c r="AD85"/>
  <c r="AH85"/>
  <c r="Z85"/>
  <c r="AG85"/>
  <c r="AA85"/>
  <c r="X85"/>
  <c r="V85"/>
  <c r="S85"/>
  <c r="M85"/>
  <c r="J85"/>
  <c r="R85"/>
  <c r="O85"/>
  <c r="N85"/>
  <c r="I85"/>
  <c r="AY81"/>
  <c r="AW81"/>
  <c r="AZ81"/>
  <c r="AV81"/>
  <c r="AU81"/>
  <c r="AR81"/>
  <c r="AK81"/>
  <c r="AO81"/>
  <c r="AM81"/>
  <c r="AL81"/>
  <c r="AF81"/>
  <c r="AC81"/>
  <c r="AE81"/>
  <c r="AB81"/>
  <c r="Y81"/>
  <c r="W81"/>
  <c r="Q81"/>
  <c r="U81"/>
  <c r="H81"/>
  <c r="P81"/>
  <c r="T81"/>
  <c r="L81"/>
  <c r="G81"/>
  <c r="K81"/>
  <c r="BA81"/>
  <c r="AX81"/>
  <c r="AT81"/>
  <c r="AS81"/>
  <c r="AP81"/>
  <c r="AQ81"/>
  <c r="AI81"/>
  <c r="AN81"/>
  <c r="AJ81"/>
  <c r="AD81"/>
  <c r="AH81"/>
  <c r="Z81"/>
  <c r="AG81"/>
  <c r="AA81"/>
  <c r="X81"/>
  <c r="V81"/>
  <c r="S81"/>
  <c r="M81"/>
  <c r="J81"/>
  <c r="R81"/>
  <c r="O81"/>
  <c r="N81"/>
  <c r="I81"/>
  <c r="BA77"/>
  <c r="AX77"/>
  <c r="AT77"/>
  <c r="AS77"/>
  <c r="AP77"/>
  <c r="AQ77"/>
  <c r="AI77"/>
  <c r="AN77"/>
  <c r="AJ77"/>
  <c r="AD77"/>
  <c r="AH77"/>
  <c r="Z77"/>
  <c r="AG77"/>
  <c r="AA77"/>
  <c r="X77"/>
  <c r="V77"/>
  <c r="S77"/>
  <c r="M77"/>
  <c r="J77"/>
  <c r="R77"/>
  <c r="O77"/>
  <c r="N77"/>
  <c r="I77"/>
  <c r="AW77"/>
  <c r="AV77"/>
  <c r="AR77"/>
  <c r="AO77"/>
  <c r="AL77"/>
  <c r="AC77"/>
  <c r="AB77"/>
  <c r="W77"/>
  <c r="U77"/>
  <c r="P77"/>
  <c r="L77"/>
  <c r="K77"/>
  <c r="AY77"/>
  <c r="AZ77"/>
  <c r="AU77"/>
  <c r="AK77"/>
  <c r="AM77"/>
  <c r="AF77"/>
  <c r="AE77"/>
  <c r="Y77"/>
  <c r="Q77"/>
  <c r="H77"/>
  <c r="T77"/>
  <c r="G77"/>
  <c r="BA73"/>
  <c r="AX73"/>
  <c r="AT73"/>
  <c r="AS73"/>
  <c r="AP73"/>
  <c r="AQ73"/>
  <c r="AI73"/>
  <c r="AN73"/>
  <c r="AJ73"/>
  <c r="AD73"/>
  <c r="AH73"/>
  <c r="Z73"/>
  <c r="AG73"/>
  <c r="AA73"/>
  <c r="X73"/>
  <c r="V73"/>
  <c r="S73"/>
  <c r="M73"/>
  <c r="J73"/>
  <c r="R73"/>
  <c r="O73"/>
  <c r="N73"/>
  <c r="I73"/>
  <c r="AY73"/>
  <c r="AZ73"/>
  <c r="AU73"/>
  <c r="AK73"/>
  <c r="AM73"/>
  <c r="AF73"/>
  <c r="AE73"/>
  <c r="Y73"/>
  <c r="Q73"/>
  <c r="H73"/>
  <c r="T73"/>
  <c r="G73"/>
  <c r="AW73"/>
  <c r="AV73"/>
  <c r="AR73"/>
  <c r="AO73"/>
  <c r="AL73"/>
  <c r="AC73"/>
  <c r="AB73"/>
  <c r="W73"/>
  <c r="U73"/>
  <c r="P73"/>
  <c r="L73"/>
  <c r="K73"/>
  <c r="BA69"/>
  <c r="AX69"/>
  <c r="AT69"/>
  <c r="AS69"/>
  <c r="AP69"/>
  <c r="AQ69"/>
  <c r="AI69"/>
  <c r="AN69"/>
  <c r="AJ69"/>
  <c r="AE69"/>
  <c r="AF69"/>
  <c r="Z69"/>
  <c r="AH69"/>
  <c r="AA69"/>
  <c r="X69"/>
  <c r="V69"/>
  <c r="S69"/>
  <c r="M69"/>
  <c r="J69"/>
  <c r="R69"/>
  <c r="O69"/>
  <c r="N69"/>
  <c r="I69"/>
  <c r="AW69"/>
  <c r="AV69"/>
  <c r="AR69"/>
  <c r="AO69"/>
  <c r="AL69"/>
  <c r="AC69"/>
  <c r="AB69"/>
  <c r="W69"/>
  <c r="U69"/>
  <c r="P69"/>
  <c r="L69"/>
  <c r="K69"/>
  <c r="AY69"/>
  <c r="AZ69"/>
  <c r="AU69"/>
  <c r="AK69"/>
  <c r="AM69"/>
  <c r="AG69"/>
  <c r="AD69"/>
  <c r="Y69"/>
  <c r="Q69"/>
  <c r="H69"/>
  <c r="T69"/>
  <c r="G69"/>
  <c r="AY65"/>
  <c r="AW65"/>
  <c r="AZ65"/>
  <c r="AV65"/>
  <c r="AU65"/>
  <c r="AR65"/>
  <c r="AK65"/>
  <c r="AO65"/>
  <c r="AM65"/>
  <c r="AL65"/>
  <c r="AG65"/>
  <c r="AC65"/>
  <c r="AD65"/>
  <c r="AB65"/>
  <c r="Y65"/>
  <c r="W65"/>
  <c r="Q65"/>
  <c r="U65"/>
  <c r="H65"/>
  <c r="P65"/>
  <c r="T65"/>
  <c r="L65"/>
  <c r="G65"/>
  <c r="K65"/>
  <c r="BA65"/>
  <c r="AX65"/>
  <c r="AT65"/>
  <c r="AS65"/>
  <c r="AP65"/>
  <c r="AQ65"/>
  <c r="AI65"/>
  <c r="AN65"/>
  <c r="AJ65"/>
  <c r="AE65"/>
  <c r="AF65"/>
  <c r="Z65"/>
  <c r="AH65"/>
  <c r="AA65"/>
  <c r="X65"/>
  <c r="V65"/>
  <c r="S65"/>
  <c r="M65"/>
  <c r="J65"/>
  <c r="R65"/>
  <c r="O65"/>
  <c r="N65"/>
  <c r="I65"/>
  <c r="AY61"/>
  <c r="AW61"/>
  <c r="AZ61"/>
  <c r="AV61"/>
  <c r="AU61"/>
  <c r="AR61"/>
  <c r="AK61"/>
  <c r="AO61"/>
  <c r="AM61"/>
  <c r="AL61"/>
  <c r="AG61"/>
  <c r="AC61"/>
  <c r="AD61"/>
  <c r="AB61"/>
  <c r="Y61"/>
  <c r="W61"/>
  <c r="Q61"/>
  <c r="U61"/>
  <c r="H61"/>
  <c r="P61"/>
  <c r="T61"/>
  <c r="L61"/>
  <c r="G61"/>
  <c r="K61"/>
  <c r="BA61"/>
  <c r="AX61"/>
  <c r="AT61"/>
  <c r="AS61"/>
  <c r="AP61"/>
  <c r="AQ61"/>
  <c r="AI61"/>
  <c r="AN61"/>
  <c r="AJ61"/>
  <c r="AE61"/>
  <c r="AF61"/>
  <c r="Z61"/>
  <c r="AH61"/>
  <c r="AA61"/>
  <c r="X61"/>
  <c r="V61"/>
  <c r="S61"/>
  <c r="M61"/>
  <c r="J61"/>
  <c r="R61"/>
  <c r="O61"/>
  <c r="N61"/>
  <c r="I61"/>
  <c r="AY57"/>
  <c r="AW57"/>
  <c r="AZ57"/>
  <c r="AV57"/>
  <c r="AU57"/>
  <c r="AR57"/>
  <c r="AK57"/>
  <c r="AO57"/>
  <c r="AM57"/>
  <c r="AL57"/>
  <c r="AG57"/>
  <c r="AC57"/>
  <c r="AD57"/>
  <c r="AB57"/>
  <c r="Y57"/>
  <c r="W57"/>
  <c r="Q57"/>
  <c r="U57"/>
  <c r="H57"/>
  <c r="P57"/>
  <c r="T57"/>
  <c r="L57"/>
  <c r="G57"/>
  <c r="K57"/>
  <c r="BA57"/>
  <c r="AX57"/>
  <c r="AT57"/>
  <c r="AS57"/>
  <c r="AP57"/>
  <c r="AQ57"/>
  <c r="AI57"/>
  <c r="AN57"/>
  <c r="AJ57"/>
  <c r="AE57"/>
  <c r="AF57"/>
  <c r="Z57"/>
  <c r="AH57"/>
  <c r="AA57"/>
  <c r="X57"/>
  <c r="V57"/>
  <c r="S57"/>
  <c r="M57"/>
  <c r="J57"/>
  <c r="R57"/>
  <c r="O57"/>
  <c r="N57"/>
  <c r="I57"/>
  <c r="AY53"/>
  <c r="AW53"/>
  <c r="AZ53"/>
  <c r="AV53"/>
  <c r="AU53"/>
  <c r="AR53"/>
  <c r="AK53"/>
  <c r="AO53"/>
  <c r="AM53"/>
  <c r="AL53"/>
  <c r="AG53"/>
  <c r="AC53"/>
  <c r="AD53"/>
  <c r="AB53"/>
  <c r="Y53"/>
  <c r="W53"/>
  <c r="Q53"/>
  <c r="U53"/>
  <c r="H53"/>
  <c r="P53"/>
  <c r="T53"/>
  <c r="L53"/>
  <c r="G53"/>
  <c r="K53"/>
  <c r="BA53"/>
  <c r="AX53"/>
  <c r="AT53"/>
  <c r="AS53"/>
  <c r="AP53"/>
  <c r="AQ53"/>
  <c r="AI53"/>
  <c r="AN53"/>
  <c r="AJ53"/>
  <c r="AE53"/>
  <c r="AF53"/>
  <c r="Z53"/>
  <c r="AH53"/>
  <c r="AA53"/>
  <c r="X53"/>
  <c r="V53"/>
  <c r="S53"/>
  <c r="M53"/>
  <c r="J53"/>
  <c r="R53"/>
  <c r="O53"/>
  <c r="N53"/>
  <c r="I53"/>
  <c r="AY49"/>
  <c r="AW49"/>
  <c r="AZ49"/>
  <c r="AV49"/>
  <c r="AU49"/>
  <c r="AR49"/>
  <c r="AK49"/>
  <c r="AO49"/>
  <c r="AM49"/>
  <c r="AL49"/>
  <c r="AG49"/>
  <c r="AC49"/>
  <c r="AD49"/>
  <c r="AB49"/>
  <c r="Y49"/>
  <c r="W49"/>
  <c r="Q49"/>
  <c r="U49"/>
  <c r="H49"/>
  <c r="P49"/>
  <c r="T49"/>
  <c r="L49"/>
  <c r="G49"/>
  <c r="K49"/>
  <c r="BA49"/>
  <c r="AX49"/>
  <c r="AT49"/>
  <c r="AS49"/>
  <c r="AP49"/>
  <c r="AQ49"/>
  <c r="AI49"/>
  <c r="AN49"/>
  <c r="AJ49"/>
  <c r="AE49"/>
  <c r="AF49"/>
  <c r="Z49"/>
  <c r="AH49"/>
  <c r="AA49"/>
  <c r="X49"/>
  <c r="V49"/>
  <c r="S49"/>
  <c r="M49"/>
  <c r="J49"/>
  <c r="R49"/>
  <c r="O49"/>
  <c r="N49"/>
  <c r="I49"/>
  <c r="AY45"/>
  <c r="AW45"/>
  <c r="AZ45"/>
  <c r="AV45"/>
  <c r="AU45"/>
  <c r="AR45"/>
  <c r="AK45"/>
  <c r="AO45"/>
  <c r="AM45"/>
  <c r="AL45"/>
  <c r="AG45"/>
  <c r="AC45"/>
  <c r="AD45"/>
  <c r="AB45"/>
  <c r="Y45"/>
  <c r="W45"/>
  <c r="Q45"/>
  <c r="U45"/>
  <c r="H45"/>
  <c r="P45"/>
  <c r="T45"/>
  <c r="L45"/>
  <c r="G45"/>
  <c r="K45"/>
  <c r="BA45"/>
  <c r="AX45"/>
  <c r="AT45"/>
  <c r="AS45"/>
  <c r="AP45"/>
  <c r="AQ45"/>
  <c r="AI45"/>
  <c r="AN45"/>
  <c r="AJ45"/>
  <c r="AE45"/>
  <c r="AF45"/>
  <c r="Z45"/>
  <c r="AH45"/>
  <c r="AA45"/>
  <c r="X45"/>
  <c r="V45"/>
  <c r="S45"/>
  <c r="M45"/>
  <c r="J45"/>
  <c r="R45"/>
  <c r="O45"/>
  <c r="N45"/>
  <c r="I45"/>
  <c r="AY41"/>
  <c r="AW41"/>
  <c r="AZ41"/>
  <c r="AO41"/>
  <c r="AV41"/>
  <c r="AU41"/>
  <c r="AR41"/>
  <c r="AI41"/>
  <c r="AM41"/>
  <c r="AL41"/>
  <c r="AG41"/>
  <c r="AC41"/>
  <c r="AD41"/>
  <c r="AB41"/>
  <c r="Y41"/>
  <c r="W41"/>
  <c r="Q41"/>
  <c r="U41"/>
  <c r="H41"/>
  <c r="P41"/>
  <c r="T41"/>
  <c r="L41"/>
  <c r="G41"/>
  <c r="K41"/>
  <c r="BA41"/>
  <c r="AX41"/>
  <c r="AT41"/>
  <c r="AQ41"/>
  <c r="AS41"/>
  <c r="AP41"/>
  <c r="AK41"/>
  <c r="AN41"/>
  <c r="AJ41"/>
  <c r="AE41"/>
  <c r="AF41"/>
  <c r="Z41"/>
  <c r="AH41"/>
  <c r="AA41"/>
  <c r="X41"/>
  <c r="V41"/>
  <c r="S41"/>
  <c r="M41"/>
  <c r="J41"/>
  <c r="R41"/>
  <c r="O41"/>
  <c r="N41"/>
  <c r="I41"/>
  <c r="AY37"/>
  <c r="AW37"/>
  <c r="AZ37"/>
  <c r="AO37"/>
  <c r="AV37"/>
  <c r="AU37"/>
  <c r="AR37"/>
  <c r="AI37"/>
  <c r="AM37"/>
  <c r="AL37"/>
  <c r="AG37"/>
  <c r="AC37"/>
  <c r="AD37"/>
  <c r="AB37"/>
  <c r="Y37"/>
  <c r="W37"/>
  <c r="P37"/>
  <c r="T37"/>
  <c r="M37"/>
  <c r="J37"/>
  <c r="U37"/>
  <c r="L37"/>
  <c r="G37"/>
  <c r="K37"/>
  <c r="BA37"/>
  <c r="AX37"/>
  <c r="AT37"/>
  <c r="AQ37"/>
  <c r="AS37"/>
  <c r="AP37"/>
  <c r="AK37"/>
  <c r="AN37"/>
  <c r="AJ37"/>
  <c r="AE37"/>
  <c r="AF37"/>
  <c r="Z37"/>
  <c r="AH37"/>
  <c r="AA37"/>
  <c r="X37"/>
  <c r="V37"/>
  <c r="R37"/>
  <c r="S37"/>
  <c r="H37"/>
  <c r="Q37"/>
  <c r="O37"/>
  <c r="N37"/>
  <c r="I37"/>
  <c r="AY33"/>
  <c r="AW33"/>
  <c r="AZ33"/>
  <c r="AO33"/>
  <c r="AV33"/>
  <c r="AU33"/>
  <c r="AR33"/>
  <c r="AI33"/>
  <c r="AF33"/>
  <c r="AN33"/>
  <c r="AJ33"/>
  <c r="AE33"/>
  <c r="AC33"/>
  <c r="AB33"/>
  <c r="Y33"/>
  <c r="W33"/>
  <c r="P33"/>
  <c r="T33"/>
  <c r="M33"/>
  <c r="J33"/>
  <c r="U33"/>
  <c r="L33"/>
  <c r="G33"/>
  <c r="K33"/>
  <c r="BA33"/>
  <c r="AX33"/>
  <c r="AT33"/>
  <c r="AQ33"/>
  <c r="AS33"/>
  <c r="AP33"/>
  <c r="AK33"/>
  <c r="AD33"/>
  <c r="AH33"/>
  <c r="AM33"/>
  <c r="AL33"/>
  <c r="AG33"/>
  <c r="Z33"/>
  <c r="AA33"/>
  <c r="X33"/>
  <c r="V33"/>
  <c r="R33"/>
  <c r="S33"/>
  <c r="H33"/>
  <c r="Q33"/>
  <c r="O33"/>
  <c r="N33"/>
  <c r="I33"/>
  <c r="AY29"/>
  <c r="AW29"/>
  <c r="AZ29"/>
  <c r="AO29"/>
  <c r="AV29"/>
  <c r="AU29"/>
  <c r="AR29"/>
  <c r="AI29"/>
  <c r="AF29"/>
  <c r="AN29"/>
  <c r="AJ29"/>
  <c r="AE29"/>
  <c r="AC29"/>
  <c r="AB29"/>
  <c r="Y29"/>
  <c r="W29"/>
  <c r="P29"/>
  <c r="T29"/>
  <c r="M29"/>
  <c r="J29"/>
  <c r="U29"/>
  <c r="L29"/>
  <c r="G29"/>
  <c r="K29"/>
  <c r="BA29"/>
  <c r="AX29"/>
  <c r="AT29"/>
  <c r="AQ29"/>
  <c r="AS29"/>
  <c r="AP29"/>
  <c r="AK29"/>
  <c r="AD29"/>
  <c r="AH29"/>
  <c r="AM29"/>
  <c r="AL29"/>
  <c r="AG29"/>
  <c r="Z29"/>
  <c r="AA29"/>
  <c r="X29"/>
  <c r="V29"/>
  <c r="R29"/>
  <c r="S29"/>
  <c r="H29"/>
  <c r="Q29"/>
  <c r="O29"/>
  <c r="N29"/>
  <c r="I29"/>
  <c r="AY25"/>
  <c r="AW25"/>
  <c r="AZ25"/>
  <c r="AO25"/>
  <c r="AV25"/>
  <c r="AU25"/>
  <c r="AR25"/>
  <c r="AI25"/>
  <c r="AF25"/>
  <c r="AN25"/>
  <c r="AJ25"/>
  <c r="AE25"/>
  <c r="AC25"/>
  <c r="AB25"/>
  <c r="Y25"/>
  <c r="W25"/>
  <c r="P25"/>
  <c r="T25"/>
  <c r="M25"/>
  <c r="J25"/>
  <c r="U25"/>
  <c r="L25"/>
  <c r="G25"/>
  <c r="K25"/>
  <c r="BA25"/>
  <c r="AX25"/>
  <c r="AT25"/>
  <c r="AQ25"/>
  <c r="AS25"/>
  <c r="AP25"/>
  <c r="AK25"/>
  <c r="AD25"/>
  <c r="AH25"/>
  <c r="AM25"/>
  <c r="AL25"/>
  <c r="AG25"/>
  <c r="Z25"/>
  <c r="AA25"/>
  <c r="X25"/>
  <c r="V25"/>
  <c r="R25"/>
  <c r="S25"/>
  <c r="H25"/>
  <c r="Q25"/>
  <c r="O25"/>
  <c r="N25"/>
  <c r="I25"/>
  <c r="AY21"/>
  <c r="AW21"/>
  <c r="AZ21"/>
  <c r="AO21"/>
  <c r="AV21"/>
  <c r="AU21"/>
  <c r="AR21"/>
  <c r="AI21"/>
  <c r="AF21"/>
  <c r="AN21"/>
  <c r="AJ21"/>
  <c r="AE21"/>
  <c r="AC21"/>
  <c r="AB21"/>
  <c r="Y21"/>
  <c r="W21"/>
  <c r="P21"/>
  <c r="T21"/>
  <c r="M21"/>
  <c r="J21"/>
  <c r="U21"/>
  <c r="L21"/>
  <c r="G21"/>
  <c r="K21"/>
  <c r="BA21"/>
  <c r="AX21"/>
  <c r="AT21"/>
  <c r="AQ21"/>
  <c r="AS21"/>
  <c r="AP21"/>
  <c r="AK21"/>
  <c r="AD21"/>
  <c r="AH21"/>
  <c r="AM21"/>
  <c r="AL21"/>
  <c r="AG21"/>
  <c r="Z21"/>
  <c r="AA21"/>
  <c r="X21"/>
  <c r="V21"/>
  <c r="R21"/>
  <c r="S21"/>
  <c r="H21"/>
  <c r="Q21"/>
  <c r="O21"/>
  <c r="N21"/>
  <c r="I21"/>
  <c r="AY17"/>
  <c r="AW17"/>
  <c r="AZ17"/>
  <c r="AO17"/>
  <c r="AV17"/>
  <c r="AU17"/>
  <c r="AR17"/>
  <c r="AI17"/>
  <c r="AF17"/>
  <c r="AN17"/>
  <c r="AJ17"/>
  <c r="AE17"/>
  <c r="AC17"/>
  <c r="AB17"/>
  <c r="Y17"/>
  <c r="W17"/>
  <c r="P17"/>
  <c r="T17"/>
  <c r="M17"/>
  <c r="J17"/>
  <c r="U17"/>
  <c r="L17"/>
  <c r="G17"/>
  <c r="K17"/>
  <c r="BA17"/>
  <c r="AX17"/>
  <c r="AT17"/>
  <c r="AQ17"/>
  <c r="AS17"/>
  <c r="AP17"/>
  <c r="AK17"/>
  <c r="AD17"/>
  <c r="AH17"/>
  <c r="AM17"/>
  <c r="AL17"/>
  <c r="AG17"/>
  <c r="Z17"/>
  <c r="AA17"/>
  <c r="X17"/>
  <c r="V17"/>
  <c r="R17"/>
  <c r="S17"/>
  <c r="H17"/>
  <c r="Q17"/>
  <c r="O17"/>
  <c r="N17"/>
  <c r="I17"/>
  <c r="AY13"/>
  <c r="AW13"/>
  <c r="AZ13"/>
  <c r="AO13"/>
  <c r="AV13"/>
  <c r="AU13"/>
  <c r="AR13"/>
  <c r="AI13"/>
  <c r="AF13"/>
  <c r="AN13"/>
  <c r="AJ13"/>
  <c r="AE13"/>
  <c r="AC13"/>
  <c r="AB13"/>
  <c r="Y13"/>
  <c r="W13"/>
  <c r="P13"/>
  <c r="T13"/>
  <c r="M13"/>
  <c r="J13"/>
  <c r="U13"/>
  <c r="L13"/>
  <c r="G13"/>
  <c r="K13"/>
  <c r="BA13"/>
  <c r="AX13"/>
  <c r="AT13"/>
  <c r="AQ13"/>
  <c r="AS13"/>
  <c r="AP13"/>
  <c r="AK13"/>
  <c r="AD13"/>
  <c r="AH13"/>
  <c r="AM13"/>
  <c r="AL13"/>
  <c r="AG13"/>
  <c r="Z13"/>
  <c r="AA13"/>
  <c r="X13"/>
  <c r="V13"/>
  <c r="R13"/>
  <c r="S13"/>
  <c r="H13"/>
  <c r="Q13"/>
  <c r="O13"/>
  <c r="N13"/>
  <c r="I13"/>
  <c r="AY9"/>
  <c r="AW9"/>
  <c r="AZ9"/>
  <c r="AO9"/>
  <c r="AV9"/>
  <c r="AU9"/>
  <c r="AR9"/>
  <c r="AI9"/>
  <c r="AF9"/>
  <c r="AN9"/>
  <c r="AJ9"/>
  <c r="AE9"/>
  <c r="AC9"/>
  <c r="Q9"/>
  <c r="U9"/>
  <c r="AA9"/>
  <c r="X9"/>
  <c r="V9"/>
  <c r="R9"/>
  <c r="M9"/>
  <c r="J9"/>
  <c r="L9"/>
  <c r="G9"/>
  <c r="K9"/>
  <c r="BA9"/>
  <c r="AX9"/>
  <c r="AT9"/>
  <c r="AQ9"/>
  <c r="AS9"/>
  <c r="AP9"/>
  <c r="AK9"/>
  <c r="AD9"/>
  <c r="AH9"/>
  <c r="AM9"/>
  <c r="AL9"/>
  <c r="AG9"/>
  <c r="Z9"/>
  <c r="S9"/>
  <c r="AB9"/>
  <c r="Y9"/>
  <c r="W9"/>
  <c r="P9"/>
  <c r="T9"/>
  <c r="H9"/>
  <c r="O9"/>
  <c r="N9"/>
  <c r="I9"/>
  <c r="F88"/>
  <c r="F80"/>
  <c r="F76"/>
  <c r="F64"/>
  <c r="F32"/>
  <c r="AY6"/>
  <c r="AX6"/>
  <c r="AW6"/>
  <c r="AS6"/>
  <c r="AO6"/>
  <c r="AT6"/>
  <c r="AR6"/>
  <c r="AM6"/>
  <c r="AL6"/>
  <c r="AG6"/>
  <c r="AI6"/>
  <c r="AF6"/>
  <c r="AB6"/>
  <c r="Y6"/>
  <c r="W6"/>
  <c r="Q6"/>
  <c r="U6"/>
  <c r="Z6"/>
  <c r="R6"/>
  <c r="O6"/>
  <c r="N6"/>
  <c r="I6"/>
  <c r="M6"/>
  <c r="J6"/>
  <c r="BA6"/>
  <c r="AZ6"/>
  <c r="AV6"/>
  <c r="AU6"/>
  <c r="AQ6"/>
  <c r="AP6"/>
  <c r="AN6"/>
  <c r="AJ6"/>
  <c r="AE6"/>
  <c r="AK6"/>
  <c r="AD6"/>
  <c r="AH6"/>
  <c r="AA6"/>
  <c r="X6"/>
  <c r="V6"/>
  <c r="S6"/>
  <c r="AC6"/>
  <c r="P6"/>
  <c r="T6"/>
  <c r="L6"/>
  <c r="G6"/>
  <c r="K6"/>
  <c r="H6"/>
  <c r="BA84"/>
  <c r="AZ84"/>
  <c r="AV84"/>
  <c r="AU84"/>
  <c r="AP84"/>
  <c r="AQ84"/>
  <c r="AM84"/>
  <c r="AL84"/>
  <c r="AK84"/>
  <c r="AE84"/>
  <c r="AB84"/>
  <c r="Y84"/>
  <c r="W84"/>
  <c r="AD84"/>
  <c r="AH84"/>
  <c r="Z84"/>
  <c r="S84"/>
  <c r="O84"/>
  <c r="N84"/>
  <c r="I84"/>
  <c r="P84"/>
  <c r="T84"/>
  <c r="H84"/>
  <c r="AY84"/>
  <c r="AX84"/>
  <c r="AW84"/>
  <c r="AS84"/>
  <c r="AT84"/>
  <c r="AR84"/>
  <c r="AN84"/>
  <c r="AJ84"/>
  <c r="AO84"/>
  <c r="AI84"/>
  <c r="AG84"/>
  <c r="AA84"/>
  <c r="X84"/>
  <c r="V84"/>
  <c r="AF84"/>
  <c r="AC84"/>
  <c r="Q84"/>
  <c r="U84"/>
  <c r="L84"/>
  <c r="G84"/>
  <c r="K84"/>
  <c r="R84"/>
  <c r="M84"/>
  <c r="J84"/>
  <c r="BA72"/>
  <c r="AZ72"/>
  <c r="AV72"/>
  <c r="AU72"/>
  <c r="AP72"/>
  <c r="AQ72"/>
  <c r="AM72"/>
  <c r="AL72"/>
  <c r="AK72"/>
  <c r="AD72"/>
  <c r="AG72"/>
  <c r="AA72"/>
  <c r="X72"/>
  <c r="V72"/>
  <c r="AH72"/>
  <c r="Z72"/>
  <c r="S72"/>
  <c r="O72"/>
  <c r="N72"/>
  <c r="I72"/>
  <c r="P72"/>
  <c r="T72"/>
  <c r="H72"/>
  <c r="AY72"/>
  <c r="AX72"/>
  <c r="AW72"/>
  <c r="AS72"/>
  <c r="AT72"/>
  <c r="AR72"/>
  <c r="AN72"/>
  <c r="AJ72"/>
  <c r="AO72"/>
  <c r="AI72"/>
  <c r="AF72"/>
  <c r="AB72"/>
  <c r="Y72"/>
  <c r="W72"/>
  <c r="AE72"/>
  <c r="AC72"/>
  <c r="Q72"/>
  <c r="U72"/>
  <c r="L72"/>
  <c r="G72"/>
  <c r="K72"/>
  <c r="R72"/>
  <c r="M72"/>
  <c r="J72"/>
  <c r="BA52"/>
  <c r="AZ52"/>
  <c r="AV52"/>
  <c r="AU52"/>
  <c r="AP52"/>
  <c r="AQ52"/>
  <c r="AM52"/>
  <c r="AL52"/>
  <c r="AK52"/>
  <c r="AD52"/>
  <c r="AH52"/>
  <c r="AB52"/>
  <c r="Y52"/>
  <c r="W52"/>
  <c r="AE52"/>
  <c r="Z52"/>
  <c r="S52"/>
  <c r="O52"/>
  <c r="N52"/>
  <c r="I52"/>
  <c r="P52"/>
  <c r="T52"/>
  <c r="H52"/>
  <c r="AY52"/>
  <c r="AX52"/>
  <c r="AW52"/>
  <c r="AS52"/>
  <c r="AT52"/>
  <c r="AR52"/>
  <c r="AN52"/>
  <c r="AJ52"/>
  <c r="AO52"/>
  <c r="AI52"/>
  <c r="AF52"/>
  <c r="AG52"/>
  <c r="AA52"/>
  <c r="X52"/>
  <c r="V52"/>
  <c r="AC52"/>
  <c r="Q52"/>
  <c r="U52"/>
  <c r="L52"/>
  <c r="G52"/>
  <c r="K52"/>
  <c r="R52"/>
  <c r="M52"/>
  <c r="J52"/>
  <c r="BA92"/>
  <c r="AZ92"/>
  <c r="AV92"/>
  <c r="AU92"/>
  <c r="AP92"/>
  <c r="AQ92"/>
  <c r="AM92"/>
  <c r="AL92"/>
  <c r="AK92"/>
  <c r="AE92"/>
  <c r="AB92"/>
  <c r="Y92"/>
  <c r="W92"/>
  <c r="AD92"/>
  <c r="AH92"/>
  <c r="Z92"/>
  <c r="S92"/>
  <c r="O92"/>
  <c r="N92"/>
  <c r="I92"/>
  <c r="P92"/>
  <c r="T92"/>
  <c r="H92"/>
  <c r="AY92"/>
  <c r="AX92"/>
  <c r="AW92"/>
  <c r="AS92"/>
  <c r="AT92"/>
  <c r="AR92"/>
  <c r="AN92"/>
  <c r="AJ92"/>
  <c r="AO92"/>
  <c r="AI92"/>
  <c r="AG92"/>
  <c r="AA92"/>
  <c r="X92"/>
  <c r="V92"/>
  <c r="AF92"/>
  <c r="AC92"/>
  <c r="Q92"/>
  <c r="U92"/>
  <c r="L92"/>
  <c r="G92"/>
  <c r="K92"/>
  <c r="R92"/>
  <c r="M92"/>
  <c r="J92"/>
  <c r="BA68"/>
  <c r="AZ68"/>
  <c r="AV68"/>
  <c r="AU68"/>
  <c r="AP68"/>
  <c r="AQ68"/>
  <c r="AM68"/>
  <c r="AL68"/>
  <c r="AK68"/>
  <c r="AD68"/>
  <c r="AH68"/>
  <c r="AB68"/>
  <c r="Y68"/>
  <c r="W68"/>
  <c r="AE68"/>
  <c r="Z68"/>
  <c r="S68"/>
  <c r="O68"/>
  <c r="N68"/>
  <c r="I68"/>
  <c r="P68"/>
  <c r="T68"/>
  <c r="H68"/>
  <c r="AY68"/>
  <c r="AX68"/>
  <c r="AW68"/>
  <c r="AS68"/>
  <c r="AT68"/>
  <c r="AR68"/>
  <c r="AN68"/>
  <c r="AJ68"/>
  <c r="AO68"/>
  <c r="AI68"/>
  <c r="AF68"/>
  <c r="AG68"/>
  <c r="AA68"/>
  <c r="X68"/>
  <c r="V68"/>
  <c r="AC68"/>
  <c r="Q68"/>
  <c r="U68"/>
  <c r="L68"/>
  <c r="G68"/>
  <c r="K68"/>
  <c r="R68"/>
  <c r="M68"/>
  <c r="J68"/>
  <c r="BA60"/>
  <c r="AZ60"/>
  <c r="AV60"/>
  <c r="AU60"/>
  <c r="AP60"/>
  <c r="AQ60"/>
  <c r="AM60"/>
  <c r="AL60"/>
  <c r="AK60"/>
  <c r="AD60"/>
  <c r="AH60"/>
  <c r="AB60"/>
  <c r="Y60"/>
  <c r="W60"/>
  <c r="AE60"/>
  <c r="Z60"/>
  <c r="S60"/>
  <c r="O60"/>
  <c r="N60"/>
  <c r="I60"/>
  <c r="P60"/>
  <c r="T60"/>
  <c r="H60"/>
  <c r="AY60"/>
  <c r="AX60"/>
  <c r="AW60"/>
  <c r="AS60"/>
  <c r="AT60"/>
  <c r="AR60"/>
  <c r="AN60"/>
  <c r="AJ60"/>
  <c r="AO60"/>
  <c r="AI60"/>
  <c r="AF60"/>
  <c r="AG60"/>
  <c r="AA60"/>
  <c r="X60"/>
  <c r="V60"/>
  <c r="AC60"/>
  <c r="Q60"/>
  <c r="U60"/>
  <c r="L60"/>
  <c r="G60"/>
  <c r="K60"/>
  <c r="R60"/>
  <c r="M60"/>
  <c r="J60"/>
  <c r="BA56"/>
  <c r="AZ56"/>
  <c r="AV56"/>
  <c r="AU56"/>
  <c r="AP56"/>
  <c r="AQ56"/>
  <c r="AM56"/>
  <c r="AL56"/>
  <c r="AK56"/>
  <c r="AD56"/>
  <c r="AH56"/>
  <c r="AB56"/>
  <c r="Y56"/>
  <c r="W56"/>
  <c r="AE56"/>
  <c r="Z56"/>
  <c r="S56"/>
  <c r="O56"/>
  <c r="N56"/>
  <c r="I56"/>
  <c r="P56"/>
  <c r="T56"/>
  <c r="H56"/>
  <c r="AY56"/>
  <c r="AX56"/>
  <c r="AW56"/>
  <c r="AS56"/>
  <c r="AT56"/>
  <c r="AR56"/>
  <c r="AN56"/>
  <c r="AJ56"/>
  <c r="AO56"/>
  <c r="AI56"/>
  <c r="AF56"/>
  <c r="AG56"/>
  <c r="AA56"/>
  <c r="X56"/>
  <c r="V56"/>
  <c r="AC56"/>
  <c r="Q56"/>
  <c r="U56"/>
  <c r="L56"/>
  <c r="G56"/>
  <c r="K56"/>
  <c r="R56"/>
  <c r="M56"/>
  <c r="J56"/>
  <c r="BA48"/>
  <c r="AZ48"/>
  <c r="AV48"/>
  <c r="AU48"/>
  <c r="AP48"/>
  <c r="AQ48"/>
  <c r="AM48"/>
  <c r="AL48"/>
  <c r="AK48"/>
  <c r="AD48"/>
  <c r="AH48"/>
  <c r="AB48"/>
  <c r="Y48"/>
  <c r="W48"/>
  <c r="AE48"/>
  <c r="Z48"/>
  <c r="S48"/>
  <c r="O48"/>
  <c r="N48"/>
  <c r="I48"/>
  <c r="P48"/>
  <c r="T48"/>
  <c r="H48"/>
  <c r="AY48"/>
  <c r="AX48"/>
  <c r="AW48"/>
  <c r="AS48"/>
  <c r="AT48"/>
  <c r="AR48"/>
  <c r="AN48"/>
  <c r="AJ48"/>
  <c r="AO48"/>
  <c r="AI48"/>
  <c r="AF48"/>
  <c r="AG48"/>
  <c r="AA48"/>
  <c r="X48"/>
  <c r="V48"/>
  <c r="AC48"/>
  <c r="Q48"/>
  <c r="U48"/>
  <c r="L48"/>
  <c r="G48"/>
  <c r="K48"/>
  <c r="R48"/>
  <c r="M48"/>
  <c r="J48"/>
  <c r="BA44"/>
  <c r="AZ44"/>
  <c r="AV44"/>
  <c r="AU44"/>
  <c r="AP44"/>
  <c r="AQ44"/>
  <c r="AM44"/>
  <c r="AL44"/>
  <c r="AK44"/>
  <c r="AD44"/>
  <c r="AH44"/>
  <c r="AB44"/>
  <c r="Y44"/>
  <c r="W44"/>
  <c r="AE44"/>
  <c r="Z44"/>
  <c r="S44"/>
  <c r="O44"/>
  <c r="N44"/>
  <c r="I44"/>
  <c r="P44"/>
  <c r="T44"/>
  <c r="H44"/>
  <c r="AY44"/>
  <c r="AX44"/>
  <c r="AW44"/>
  <c r="AS44"/>
  <c r="AT44"/>
  <c r="AR44"/>
  <c r="AN44"/>
  <c r="AJ44"/>
  <c r="AO44"/>
  <c r="AI44"/>
  <c r="AF44"/>
  <c r="AG44"/>
  <c r="AA44"/>
  <c r="X44"/>
  <c r="V44"/>
  <c r="AC44"/>
  <c r="Q44"/>
  <c r="U44"/>
  <c r="L44"/>
  <c r="G44"/>
  <c r="K44"/>
  <c r="R44"/>
  <c r="M44"/>
  <c r="J44"/>
  <c r="BA40"/>
  <c r="AZ40"/>
  <c r="AV40"/>
  <c r="AU40"/>
  <c r="AQ40"/>
  <c r="AP40"/>
  <c r="AN40"/>
  <c r="AJ40"/>
  <c r="AK40"/>
  <c r="AD40"/>
  <c r="AH40"/>
  <c r="AB40"/>
  <c r="Y40"/>
  <c r="W40"/>
  <c r="AE40"/>
  <c r="Z40"/>
  <c r="Q40"/>
  <c r="U40"/>
  <c r="L40"/>
  <c r="G40"/>
  <c r="K40"/>
  <c r="T40"/>
  <c r="H40"/>
  <c r="AY40"/>
  <c r="AX40"/>
  <c r="AW40"/>
  <c r="AS40"/>
  <c r="AO40"/>
  <c r="AT40"/>
  <c r="AR40"/>
  <c r="AM40"/>
  <c r="AL40"/>
  <c r="AI40"/>
  <c r="AF40"/>
  <c r="AG40"/>
  <c r="AA40"/>
  <c r="X40"/>
  <c r="V40"/>
  <c r="AC40"/>
  <c r="P40"/>
  <c r="S40"/>
  <c r="O40"/>
  <c r="N40"/>
  <c r="I40"/>
  <c r="R40"/>
  <c r="M40"/>
  <c r="J40"/>
  <c r="BA36"/>
  <c r="AZ36"/>
  <c r="AV36"/>
  <c r="AU36"/>
  <c r="AQ36"/>
  <c r="AP36"/>
  <c r="AN36"/>
  <c r="AJ36"/>
  <c r="AK36"/>
  <c r="AD36"/>
  <c r="AH36"/>
  <c r="AB36"/>
  <c r="Y36"/>
  <c r="W36"/>
  <c r="AE36"/>
  <c r="Z36"/>
  <c r="R36"/>
  <c r="Q36"/>
  <c r="O36"/>
  <c r="N36"/>
  <c r="I36"/>
  <c r="S36"/>
  <c r="H36"/>
  <c r="AY36"/>
  <c r="AX36"/>
  <c r="AW36"/>
  <c r="AS36"/>
  <c r="AO36"/>
  <c r="AT36"/>
  <c r="AR36"/>
  <c r="AM36"/>
  <c r="AL36"/>
  <c r="AI36"/>
  <c r="AF36"/>
  <c r="AG36"/>
  <c r="AA36"/>
  <c r="X36"/>
  <c r="V36"/>
  <c r="AC36"/>
  <c r="P36"/>
  <c r="T36"/>
  <c r="U36"/>
  <c r="L36"/>
  <c r="G36"/>
  <c r="K36"/>
  <c r="M36"/>
  <c r="J36"/>
  <c r="BA28"/>
  <c r="AZ28"/>
  <c r="AV28"/>
  <c r="AU28"/>
  <c r="AQ28"/>
  <c r="AP28"/>
  <c r="AN28"/>
  <c r="AJ28"/>
  <c r="AE28"/>
  <c r="AK28"/>
  <c r="AD28"/>
  <c r="AH28"/>
  <c r="AA28"/>
  <c r="X28"/>
  <c r="V28"/>
  <c r="Z28"/>
  <c r="R28"/>
  <c r="Q28"/>
  <c r="O28"/>
  <c r="N28"/>
  <c r="I28"/>
  <c r="S28"/>
  <c r="H28"/>
  <c r="AY28"/>
  <c r="AX28"/>
  <c r="AW28"/>
  <c r="AS28"/>
  <c r="AO28"/>
  <c r="AT28"/>
  <c r="AR28"/>
  <c r="AM28"/>
  <c r="AL28"/>
  <c r="AG28"/>
  <c r="AI28"/>
  <c r="AF28"/>
  <c r="AB28"/>
  <c r="Y28"/>
  <c r="W28"/>
  <c r="AC28"/>
  <c r="P28"/>
  <c r="T28"/>
  <c r="U28"/>
  <c r="L28"/>
  <c r="G28"/>
  <c r="K28"/>
  <c r="M28"/>
  <c r="J28"/>
  <c r="BA24"/>
  <c r="AZ24"/>
  <c r="AV24"/>
  <c r="AU24"/>
  <c r="AQ24"/>
  <c r="AP24"/>
  <c r="AN24"/>
  <c r="AJ24"/>
  <c r="AE24"/>
  <c r="AK24"/>
  <c r="AD24"/>
  <c r="AH24"/>
  <c r="AA24"/>
  <c r="X24"/>
  <c r="V24"/>
  <c r="Z24"/>
  <c r="R24"/>
  <c r="Q24"/>
  <c r="O24"/>
  <c r="N24"/>
  <c r="I24"/>
  <c r="S24"/>
  <c r="H24"/>
  <c r="AY24"/>
  <c r="AX24"/>
  <c r="AW24"/>
  <c r="AS24"/>
  <c r="AO24"/>
  <c r="AT24"/>
  <c r="AR24"/>
  <c r="AM24"/>
  <c r="AL24"/>
  <c r="AG24"/>
  <c r="AI24"/>
  <c r="AF24"/>
  <c r="AB24"/>
  <c r="Y24"/>
  <c r="W24"/>
  <c r="AC24"/>
  <c r="P24"/>
  <c r="T24"/>
  <c r="U24"/>
  <c r="L24"/>
  <c r="G24"/>
  <c r="K24"/>
  <c r="M24"/>
  <c r="J24"/>
  <c r="BA20"/>
  <c r="AZ20"/>
  <c r="AV20"/>
  <c r="AU20"/>
  <c r="AQ20"/>
  <c r="AP20"/>
  <c r="AN20"/>
  <c r="AJ20"/>
  <c r="AE20"/>
  <c r="AK20"/>
  <c r="AD20"/>
  <c r="AH20"/>
  <c r="AA20"/>
  <c r="X20"/>
  <c r="V20"/>
  <c r="Z20"/>
  <c r="R20"/>
  <c r="Q20"/>
  <c r="O20"/>
  <c r="N20"/>
  <c r="I20"/>
  <c r="S20"/>
  <c r="H20"/>
  <c r="AY20"/>
  <c r="AX20"/>
  <c r="AW20"/>
  <c r="AS20"/>
  <c r="AO20"/>
  <c r="AT20"/>
  <c r="AR20"/>
  <c r="AM20"/>
  <c r="AL20"/>
  <c r="AG20"/>
  <c r="AI20"/>
  <c r="AF20"/>
  <c r="AB20"/>
  <c r="Y20"/>
  <c r="W20"/>
  <c r="AC20"/>
  <c r="P20"/>
  <c r="T20"/>
  <c r="U20"/>
  <c r="L20"/>
  <c r="G20"/>
  <c r="K20"/>
  <c r="M20"/>
  <c r="J20"/>
  <c r="BA16"/>
  <c r="AZ16"/>
  <c r="AV16"/>
  <c r="AU16"/>
  <c r="AQ16"/>
  <c r="AP16"/>
  <c r="AN16"/>
  <c r="AJ16"/>
  <c r="AE16"/>
  <c r="AK16"/>
  <c r="AD16"/>
  <c r="AH16"/>
  <c r="AA16"/>
  <c r="X16"/>
  <c r="V16"/>
  <c r="Z16"/>
  <c r="R16"/>
  <c r="Q16"/>
  <c r="O16"/>
  <c r="N16"/>
  <c r="I16"/>
  <c r="S16"/>
  <c r="H16"/>
  <c r="AY16"/>
  <c r="AX16"/>
  <c r="AW16"/>
  <c r="AS16"/>
  <c r="AO16"/>
  <c r="AT16"/>
  <c r="AR16"/>
  <c r="AM16"/>
  <c r="AL16"/>
  <c r="AG16"/>
  <c r="AI16"/>
  <c r="AF16"/>
  <c r="AB16"/>
  <c r="Y16"/>
  <c r="W16"/>
  <c r="AC16"/>
  <c r="P16"/>
  <c r="T16"/>
  <c r="U16"/>
  <c r="L16"/>
  <c r="G16"/>
  <c r="K16"/>
  <c r="M16"/>
  <c r="J16"/>
  <c r="BA12"/>
  <c r="AZ12"/>
  <c r="AV12"/>
  <c r="AU12"/>
  <c r="AQ12"/>
  <c r="AP12"/>
  <c r="AN12"/>
  <c r="AJ12"/>
  <c r="AE12"/>
  <c r="AK12"/>
  <c r="AD12"/>
  <c r="AH12"/>
  <c r="AA12"/>
  <c r="X12"/>
  <c r="V12"/>
  <c r="Z12"/>
  <c r="R12"/>
  <c r="Q12"/>
  <c r="O12"/>
  <c r="N12"/>
  <c r="I12"/>
  <c r="S12"/>
  <c r="H12"/>
  <c r="AY12"/>
  <c r="AX12"/>
  <c r="AW12"/>
  <c r="AS12"/>
  <c r="AO12"/>
  <c r="AT12"/>
  <c r="AR12"/>
  <c r="AM12"/>
  <c r="AL12"/>
  <c r="AG12"/>
  <c r="AI12"/>
  <c r="AF12"/>
  <c r="AB12"/>
  <c r="Y12"/>
  <c r="W12"/>
  <c r="AC12"/>
  <c r="P12"/>
  <c r="T12"/>
  <c r="U12"/>
  <c r="L12"/>
  <c r="G12"/>
  <c r="K12"/>
  <c r="M12"/>
  <c r="J12"/>
  <c r="BA8"/>
  <c r="AZ8"/>
  <c r="AV8"/>
  <c r="AU8"/>
  <c r="AQ8"/>
  <c r="AP8"/>
  <c r="AN8"/>
  <c r="AJ8"/>
  <c r="AE8"/>
  <c r="AK8"/>
  <c r="AD8"/>
  <c r="AH8"/>
  <c r="AA8"/>
  <c r="X8"/>
  <c r="V8"/>
  <c r="S8"/>
  <c r="AC8"/>
  <c r="P8"/>
  <c r="T8"/>
  <c r="L8"/>
  <c r="K8"/>
  <c r="H8"/>
  <c r="AY8"/>
  <c r="AX8"/>
  <c r="AW8"/>
  <c r="AS8"/>
  <c r="AO8"/>
  <c r="AT8"/>
  <c r="AR8"/>
  <c r="AM8"/>
  <c r="AL8"/>
  <c r="AG8"/>
  <c r="AI8"/>
  <c r="AF8"/>
  <c r="AB8"/>
  <c r="Y8"/>
  <c r="W8"/>
  <c r="Q8"/>
  <c r="U8"/>
  <c r="Z8"/>
  <c r="R8"/>
  <c r="O8"/>
  <c r="N8"/>
  <c r="I8"/>
  <c r="M8"/>
  <c r="J8"/>
  <c r="AY94"/>
  <c r="AX94"/>
  <c r="AW94"/>
  <c r="AS94"/>
  <c r="AT94"/>
  <c r="AR94"/>
  <c r="AN94"/>
  <c r="AJ94"/>
  <c r="AO94"/>
  <c r="AI94"/>
  <c r="AG94"/>
  <c r="AA94"/>
  <c r="X94"/>
  <c r="V94"/>
  <c r="AF94"/>
  <c r="AC94"/>
  <c r="Q94"/>
  <c r="U94"/>
  <c r="L94"/>
  <c r="G94"/>
  <c r="K94"/>
  <c r="R94"/>
  <c r="M94"/>
  <c r="J94"/>
  <c r="BA94"/>
  <c r="AZ94"/>
  <c r="AV94"/>
  <c r="AU94"/>
  <c r="AP94"/>
  <c r="AQ94"/>
  <c r="AM94"/>
  <c r="AL94"/>
  <c r="AK94"/>
  <c r="AE94"/>
  <c r="AB94"/>
  <c r="Y94"/>
  <c r="W94"/>
  <c r="AD94"/>
  <c r="AH94"/>
  <c r="Z94"/>
  <c r="S94"/>
  <c r="O94"/>
  <c r="N94"/>
  <c r="I94"/>
  <c r="P94"/>
  <c r="T94"/>
  <c r="H94"/>
  <c r="AY95"/>
  <c r="AW95"/>
  <c r="AZ95"/>
  <c r="AV95"/>
  <c r="AU95"/>
  <c r="AR95"/>
  <c r="AK95"/>
  <c r="AO95"/>
  <c r="AM95"/>
  <c r="AL95"/>
  <c r="AF95"/>
  <c r="AC95"/>
  <c r="AE95"/>
  <c r="AB95"/>
  <c r="Y95"/>
  <c r="W95"/>
  <c r="Q95"/>
  <c r="U95"/>
  <c r="H95"/>
  <c r="P95"/>
  <c r="T95"/>
  <c r="L95"/>
  <c r="G95"/>
  <c r="K95"/>
  <c r="BA95"/>
  <c r="AX95"/>
  <c r="AT95"/>
  <c r="AS95"/>
  <c r="AP95"/>
  <c r="AQ95"/>
  <c r="AI95"/>
  <c r="AN95"/>
  <c r="AJ95"/>
  <c r="AD95"/>
  <c r="AH95"/>
  <c r="Z95"/>
  <c r="AG95"/>
  <c r="AA95"/>
  <c r="X95"/>
  <c r="V95"/>
  <c r="S95"/>
  <c r="M95"/>
  <c r="J95"/>
  <c r="R95"/>
  <c r="O95"/>
  <c r="N95"/>
  <c r="I95"/>
  <c r="BA91"/>
  <c r="AX91"/>
  <c r="AT91"/>
  <c r="AS91"/>
  <c r="AP91"/>
  <c r="AQ91"/>
  <c r="AI91"/>
  <c r="AN91"/>
  <c r="AJ91"/>
  <c r="AD91"/>
  <c r="AH91"/>
  <c r="Z91"/>
  <c r="AG91"/>
  <c r="AA91"/>
  <c r="X91"/>
  <c r="V91"/>
  <c r="S91"/>
  <c r="M91"/>
  <c r="J91"/>
  <c r="R91"/>
  <c r="O91"/>
  <c r="N91"/>
  <c r="I91"/>
  <c r="AY91"/>
  <c r="AW91"/>
  <c r="AZ91"/>
  <c r="AV91"/>
  <c r="AU91"/>
  <c r="AR91"/>
  <c r="AK91"/>
  <c r="AO91"/>
  <c r="AM91"/>
  <c r="AL91"/>
  <c r="AF91"/>
  <c r="AC91"/>
  <c r="AE91"/>
  <c r="AB91"/>
  <c r="Y91"/>
  <c r="W91"/>
  <c r="Q91"/>
  <c r="U91"/>
  <c r="H91"/>
  <c r="P91"/>
  <c r="T91"/>
  <c r="L91"/>
  <c r="G91"/>
  <c r="K91"/>
  <c r="BA87"/>
  <c r="AX87"/>
  <c r="AT87"/>
  <c r="AS87"/>
  <c r="AP87"/>
  <c r="AQ87"/>
  <c r="AI87"/>
  <c r="AN87"/>
  <c r="AJ87"/>
  <c r="AD87"/>
  <c r="AH87"/>
  <c r="Z87"/>
  <c r="AG87"/>
  <c r="AA87"/>
  <c r="X87"/>
  <c r="V87"/>
  <c r="S87"/>
  <c r="M87"/>
  <c r="J87"/>
  <c r="R87"/>
  <c r="O87"/>
  <c r="N87"/>
  <c r="I87"/>
  <c r="AY87"/>
  <c r="AW87"/>
  <c r="AZ87"/>
  <c r="AV87"/>
  <c r="AU87"/>
  <c r="AR87"/>
  <c r="AK87"/>
  <c r="AO87"/>
  <c r="AM87"/>
  <c r="AL87"/>
  <c r="AF87"/>
  <c r="AC87"/>
  <c r="AE87"/>
  <c r="AB87"/>
  <c r="Y87"/>
  <c r="W87"/>
  <c r="Q87"/>
  <c r="U87"/>
  <c r="H87"/>
  <c r="P87"/>
  <c r="T87"/>
  <c r="L87"/>
  <c r="G87"/>
  <c r="K87"/>
  <c r="BA83"/>
  <c r="AX83"/>
  <c r="AT83"/>
  <c r="AS83"/>
  <c r="AP83"/>
  <c r="AQ83"/>
  <c r="AI83"/>
  <c r="AN83"/>
  <c r="AJ83"/>
  <c r="AD83"/>
  <c r="AH83"/>
  <c r="Z83"/>
  <c r="AG83"/>
  <c r="AA83"/>
  <c r="X83"/>
  <c r="V83"/>
  <c r="S83"/>
  <c r="M83"/>
  <c r="J83"/>
  <c r="R83"/>
  <c r="O83"/>
  <c r="N83"/>
  <c r="I83"/>
  <c r="AY83"/>
  <c r="AW83"/>
  <c r="AZ83"/>
  <c r="AV83"/>
  <c r="AU83"/>
  <c r="AR83"/>
  <c r="AK83"/>
  <c r="AO83"/>
  <c r="AM83"/>
  <c r="AL83"/>
  <c r="AF83"/>
  <c r="AC83"/>
  <c r="AE83"/>
  <c r="AB83"/>
  <c r="Y83"/>
  <c r="W83"/>
  <c r="Q83"/>
  <c r="U83"/>
  <c r="H83"/>
  <c r="P83"/>
  <c r="T83"/>
  <c r="L83"/>
  <c r="G83"/>
  <c r="K83"/>
  <c r="BA79"/>
  <c r="AX79"/>
  <c r="AT79"/>
  <c r="AS79"/>
  <c r="AP79"/>
  <c r="AQ79"/>
  <c r="AI79"/>
  <c r="AN79"/>
  <c r="AJ79"/>
  <c r="AD79"/>
  <c r="AH79"/>
  <c r="Z79"/>
  <c r="AG79"/>
  <c r="AA79"/>
  <c r="X79"/>
  <c r="V79"/>
  <c r="S79"/>
  <c r="M79"/>
  <c r="J79"/>
  <c r="R79"/>
  <c r="O79"/>
  <c r="AY79"/>
  <c r="AW79"/>
  <c r="AZ79"/>
  <c r="AV79"/>
  <c r="AU79"/>
  <c r="AR79"/>
  <c r="AK79"/>
  <c r="AO79"/>
  <c r="AM79"/>
  <c r="AL79"/>
  <c r="AF79"/>
  <c r="AC79"/>
  <c r="AE79"/>
  <c r="AB79"/>
  <c r="Y79"/>
  <c r="W79"/>
  <c r="Q79"/>
  <c r="U79"/>
  <c r="H79"/>
  <c r="P79"/>
  <c r="T79"/>
  <c r="L79"/>
  <c r="G79"/>
  <c r="K79"/>
  <c r="I79"/>
  <c r="N79"/>
  <c r="AY75"/>
  <c r="AW75"/>
  <c r="AZ75"/>
  <c r="AV75"/>
  <c r="AU75"/>
  <c r="AR75"/>
  <c r="AK75"/>
  <c r="AO75"/>
  <c r="AM75"/>
  <c r="AL75"/>
  <c r="AF75"/>
  <c r="AC75"/>
  <c r="AE75"/>
  <c r="AB75"/>
  <c r="Y75"/>
  <c r="W75"/>
  <c r="Q75"/>
  <c r="U75"/>
  <c r="H75"/>
  <c r="P75"/>
  <c r="T75"/>
  <c r="L75"/>
  <c r="G75"/>
  <c r="K75"/>
  <c r="AX75"/>
  <c r="AS75"/>
  <c r="AQ75"/>
  <c r="AN75"/>
  <c r="AD75"/>
  <c r="Z75"/>
  <c r="AA75"/>
  <c r="V75"/>
  <c r="M75"/>
  <c r="R75"/>
  <c r="N75"/>
  <c r="BA75"/>
  <c r="AT75"/>
  <c r="AP75"/>
  <c r="AI75"/>
  <c r="AJ75"/>
  <c r="AH75"/>
  <c r="AG75"/>
  <c r="X75"/>
  <c r="S75"/>
  <c r="J75"/>
  <c r="O75"/>
  <c r="I75"/>
  <c r="AY71"/>
  <c r="AW71"/>
  <c r="AZ71"/>
  <c r="AV71"/>
  <c r="AU71"/>
  <c r="AR71"/>
  <c r="AK71"/>
  <c r="AO71"/>
  <c r="AM71"/>
  <c r="AL71"/>
  <c r="AG71"/>
  <c r="AH71"/>
  <c r="Z71"/>
  <c r="AB71"/>
  <c r="Y71"/>
  <c r="W71"/>
  <c r="Q71"/>
  <c r="U71"/>
  <c r="H71"/>
  <c r="P71"/>
  <c r="T71"/>
  <c r="L71"/>
  <c r="G71"/>
  <c r="K71"/>
  <c r="BA71"/>
  <c r="AT71"/>
  <c r="AP71"/>
  <c r="AI71"/>
  <c r="AJ71"/>
  <c r="AD71"/>
  <c r="AF71"/>
  <c r="X71"/>
  <c r="S71"/>
  <c r="J71"/>
  <c r="O71"/>
  <c r="I71"/>
  <c r="AX71"/>
  <c r="AS71"/>
  <c r="AQ71"/>
  <c r="AN71"/>
  <c r="AE71"/>
  <c r="AC71"/>
  <c r="AA71"/>
  <c r="V71"/>
  <c r="M71"/>
  <c r="R71"/>
  <c r="N71"/>
  <c r="BA63"/>
  <c r="AX63"/>
  <c r="AT63"/>
  <c r="AS63"/>
  <c r="AP63"/>
  <c r="AQ63"/>
  <c r="AI63"/>
  <c r="AN63"/>
  <c r="AJ63"/>
  <c r="AE63"/>
  <c r="AD63"/>
  <c r="AC63"/>
  <c r="AF63"/>
  <c r="AA63"/>
  <c r="X63"/>
  <c r="V63"/>
  <c r="S63"/>
  <c r="M63"/>
  <c r="J63"/>
  <c r="R63"/>
  <c r="O63"/>
  <c r="N63"/>
  <c r="I63"/>
  <c r="AY63"/>
  <c r="AW63"/>
  <c r="AZ63"/>
  <c r="AV63"/>
  <c r="AU63"/>
  <c r="AR63"/>
  <c r="AK63"/>
  <c r="AO63"/>
  <c r="AM63"/>
  <c r="AL63"/>
  <c r="AG63"/>
  <c r="AH63"/>
  <c r="Z63"/>
  <c r="AB63"/>
  <c r="Y63"/>
  <c r="W63"/>
  <c r="Q63"/>
  <c r="U63"/>
  <c r="H63"/>
  <c r="P63"/>
  <c r="T63"/>
  <c r="L63"/>
  <c r="G63"/>
  <c r="K63"/>
  <c r="BA59"/>
  <c r="AX59"/>
  <c r="AT59"/>
  <c r="AS59"/>
  <c r="AP59"/>
  <c r="AQ59"/>
  <c r="AI59"/>
  <c r="AN59"/>
  <c r="AJ59"/>
  <c r="AE59"/>
  <c r="AD59"/>
  <c r="AC59"/>
  <c r="AF59"/>
  <c r="AA59"/>
  <c r="X59"/>
  <c r="V59"/>
  <c r="S59"/>
  <c r="M59"/>
  <c r="J59"/>
  <c r="R59"/>
  <c r="O59"/>
  <c r="N59"/>
  <c r="I59"/>
  <c r="AY59"/>
  <c r="AW59"/>
  <c r="AZ59"/>
  <c r="AV59"/>
  <c r="AU59"/>
  <c r="AR59"/>
  <c r="AK59"/>
  <c r="AO59"/>
  <c r="AM59"/>
  <c r="AL59"/>
  <c r="AG59"/>
  <c r="AH59"/>
  <c r="Z59"/>
  <c r="AB59"/>
  <c r="Y59"/>
  <c r="W59"/>
  <c r="Q59"/>
  <c r="U59"/>
  <c r="H59"/>
  <c r="P59"/>
  <c r="T59"/>
  <c r="L59"/>
  <c r="G59"/>
  <c r="K59"/>
  <c r="BA55"/>
  <c r="AX55"/>
  <c r="AT55"/>
  <c r="AS55"/>
  <c r="AP55"/>
  <c r="AQ55"/>
  <c r="AI55"/>
  <c r="AN55"/>
  <c r="AJ55"/>
  <c r="AE55"/>
  <c r="AD55"/>
  <c r="AC55"/>
  <c r="AF55"/>
  <c r="AA55"/>
  <c r="X55"/>
  <c r="V55"/>
  <c r="S55"/>
  <c r="M55"/>
  <c r="J55"/>
  <c r="R55"/>
  <c r="O55"/>
  <c r="N55"/>
  <c r="I55"/>
  <c r="AY55"/>
  <c r="AW55"/>
  <c r="AZ55"/>
  <c r="AV55"/>
  <c r="AU55"/>
  <c r="AR55"/>
  <c r="AK55"/>
  <c r="AO55"/>
  <c r="AM55"/>
  <c r="AL55"/>
  <c r="AG55"/>
  <c r="AH55"/>
  <c r="Z55"/>
  <c r="AB55"/>
  <c r="Y55"/>
  <c r="W55"/>
  <c r="Q55"/>
  <c r="U55"/>
  <c r="H55"/>
  <c r="P55"/>
  <c r="T55"/>
  <c r="L55"/>
  <c r="G55"/>
  <c r="K55"/>
  <c r="BA47"/>
  <c r="AX47"/>
  <c r="AT47"/>
  <c r="AS47"/>
  <c r="AP47"/>
  <c r="AQ47"/>
  <c r="AI47"/>
  <c r="AN47"/>
  <c r="AJ47"/>
  <c r="AE47"/>
  <c r="AD47"/>
  <c r="AC47"/>
  <c r="AF47"/>
  <c r="AA47"/>
  <c r="X47"/>
  <c r="V47"/>
  <c r="S47"/>
  <c r="M47"/>
  <c r="J47"/>
  <c r="R47"/>
  <c r="O47"/>
  <c r="N47"/>
  <c r="I47"/>
  <c r="AY47"/>
  <c r="AW47"/>
  <c r="AZ47"/>
  <c r="AV47"/>
  <c r="AU47"/>
  <c r="AR47"/>
  <c r="AK47"/>
  <c r="AO47"/>
  <c r="AM47"/>
  <c r="AL47"/>
  <c r="AG47"/>
  <c r="AH47"/>
  <c r="Z47"/>
  <c r="AB47"/>
  <c r="Y47"/>
  <c r="W47"/>
  <c r="Q47"/>
  <c r="U47"/>
  <c r="H47"/>
  <c r="P47"/>
  <c r="T47"/>
  <c r="L47"/>
  <c r="G47"/>
  <c r="K47"/>
  <c r="BA43"/>
  <c r="AX43"/>
  <c r="AT43"/>
  <c r="AQ43"/>
  <c r="AS43"/>
  <c r="AP43"/>
  <c r="AK43"/>
  <c r="AN43"/>
  <c r="AJ43"/>
  <c r="AE43"/>
  <c r="AD43"/>
  <c r="AC43"/>
  <c r="AF43"/>
  <c r="AA43"/>
  <c r="X43"/>
  <c r="V43"/>
  <c r="S43"/>
  <c r="M43"/>
  <c r="J43"/>
  <c r="R43"/>
  <c r="O43"/>
  <c r="N43"/>
  <c r="I43"/>
  <c r="AY43"/>
  <c r="AW43"/>
  <c r="AZ43"/>
  <c r="AO43"/>
  <c r="AV43"/>
  <c r="AU43"/>
  <c r="AR43"/>
  <c r="AI43"/>
  <c r="AM43"/>
  <c r="AL43"/>
  <c r="AG43"/>
  <c r="AH43"/>
  <c r="Z43"/>
  <c r="AB43"/>
  <c r="Y43"/>
  <c r="W43"/>
  <c r="Q43"/>
  <c r="U43"/>
  <c r="H43"/>
  <c r="P43"/>
  <c r="T43"/>
  <c r="L43"/>
  <c r="G43"/>
  <c r="K43"/>
  <c r="BA39"/>
  <c r="AX39"/>
  <c r="AT39"/>
  <c r="AQ39"/>
  <c r="AS39"/>
  <c r="AP39"/>
  <c r="AK39"/>
  <c r="AN39"/>
  <c r="AJ39"/>
  <c r="AE39"/>
  <c r="AD39"/>
  <c r="AC39"/>
  <c r="AF39"/>
  <c r="AA39"/>
  <c r="X39"/>
  <c r="V39"/>
  <c r="R39"/>
  <c r="S39"/>
  <c r="H39"/>
  <c r="Q39"/>
  <c r="O39"/>
  <c r="N39"/>
  <c r="I39"/>
  <c r="AY39"/>
  <c r="AW39"/>
  <c r="AZ39"/>
  <c r="AO39"/>
  <c r="AV39"/>
  <c r="AU39"/>
  <c r="AR39"/>
  <c r="AI39"/>
  <c r="AM39"/>
  <c r="AL39"/>
  <c r="AG39"/>
  <c r="AH39"/>
  <c r="Z39"/>
  <c r="AB39"/>
  <c r="Y39"/>
  <c r="W39"/>
  <c r="P39"/>
  <c r="T39"/>
  <c r="M39"/>
  <c r="J39"/>
  <c r="U39"/>
  <c r="L39"/>
  <c r="G39"/>
  <c r="K39"/>
  <c r="BA31"/>
  <c r="AX31"/>
  <c r="AV31"/>
  <c r="AO31"/>
  <c r="AS31"/>
  <c r="AP31"/>
  <c r="AK31"/>
  <c r="AD31"/>
  <c r="AH31"/>
  <c r="AM31"/>
  <c r="AL31"/>
  <c r="AG31"/>
  <c r="Z31"/>
  <c r="AA31"/>
  <c r="X31"/>
  <c r="V31"/>
  <c r="R31"/>
  <c r="S31"/>
  <c r="H31"/>
  <c r="Q31"/>
  <c r="O31"/>
  <c r="N31"/>
  <c r="I31"/>
  <c r="AY31"/>
  <c r="AW31"/>
  <c r="AZ31"/>
  <c r="AT31"/>
  <c r="AQ31"/>
  <c r="AU31"/>
  <c r="AR31"/>
  <c r="AI31"/>
  <c r="AF31"/>
  <c r="AN31"/>
  <c r="AJ31"/>
  <c r="AE31"/>
  <c r="AC31"/>
  <c r="AB31"/>
  <c r="Y31"/>
  <c r="W31"/>
  <c r="P31"/>
  <c r="T31"/>
  <c r="M31"/>
  <c r="J31"/>
  <c r="U31"/>
  <c r="L31"/>
  <c r="G31"/>
  <c r="K31"/>
  <c r="BA27"/>
  <c r="AX27"/>
  <c r="AV27"/>
  <c r="AO27"/>
  <c r="AS27"/>
  <c r="AP27"/>
  <c r="AK27"/>
  <c r="AD27"/>
  <c r="AH27"/>
  <c r="AM27"/>
  <c r="AL27"/>
  <c r="AG27"/>
  <c r="Z27"/>
  <c r="AA27"/>
  <c r="X27"/>
  <c r="V27"/>
  <c r="R27"/>
  <c r="S27"/>
  <c r="H27"/>
  <c r="Q27"/>
  <c r="O27"/>
  <c r="N27"/>
  <c r="I27"/>
  <c r="AY27"/>
  <c r="AW27"/>
  <c r="AZ27"/>
  <c r="AT27"/>
  <c r="AQ27"/>
  <c r="AU27"/>
  <c r="AR27"/>
  <c r="AI27"/>
  <c r="AF27"/>
  <c r="AN27"/>
  <c r="AJ27"/>
  <c r="AE27"/>
  <c r="AC27"/>
  <c r="AB27"/>
  <c r="Y27"/>
  <c r="W27"/>
  <c r="P27"/>
  <c r="T27"/>
  <c r="M27"/>
  <c r="J27"/>
  <c r="U27"/>
  <c r="L27"/>
  <c r="G27"/>
  <c r="K27"/>
  <c r="BA23"/>
  <c r="AX23"/>
  <c r="AV23"/>
  <c r="AO23"/>
  <c r="AS23"/>
  <c r="AP23"/>
  <c r="AK23"/>
  <c r="AD23"/>
  <c r="AH23"/>
  <c r="AM23"/>
  <c r="AL23"/>
  <c r="AG23"/>
  <c r="Z23"/>
  <c r="AA23"/>
  <c r="X23"/>
  <c r="V23"/>
  <c r="R23"/>
  <c r="S23"/>
  <c r="H23"/>
  <c r="Q23"/>
  <c r="O23"/>
  <c r="N23"/>
  <c r="I23"/>
  <c r="AY23"/>
  <c r="AW23"/>
  <c r="AZ23"/>
  <c r="AT23"/>
  <c r="AQ23"/>
  <c r="AU23"/>
  <c r="AR23"/>
  <c r="AI23"/>
  <c r="AF23"/>
  <c r="AN23"/>
  <c r="AJ23"/>
  <c r="AE23"/>
  <c r="AC23"/>
  <c r="AB23"/>
  <c r="Y23"/>
  <c r="W23"/>
  <c r="P23"/>
  <c r="T23"/>
  <c r="M23"/>
  <c r="J23"/>
  <c r="U23"/>
  <c r="L23"/>
  <c r="G23"/>
  <c r="K23"/>
  <c r="BA15"/>
  <c r="AX15"/>
  <c r="AV15"/>
  <c r="AO15"/>
  <c r="AS15"/>
  <c r="AP15"/>
  <c r="AK15"/>
  <c r="AD15"/>
  <c r="AH15"/>
  <c r="AM15"/>
  <c r="AL15"/>
  <c r="AG15"/>
  <c r="Z15"/>
  <c r="AA15"/>
  <c r="X15"/>
  <c r="V15"/>
  <c r="R15"/>
  <c r="S15"/>
  <c r="H15"/>
  <c r="Q15"/>
  <c r="O15"/>
  <c r="N15"/>
  <c r="I15"/>
  <c r="AY15"/>
  <c r="AW15"/>
  <c r="AZ15"/>
  <c r="AT15"/>
  <c r="AQ15"/>
  <c r="AU15"/>
  <c r="AR15"/>
  <c r="AI15"/>
  <c r="AF15"/>
  <c r="AN15"/>
  <c r="AJ15"/>
  <c r="AE15"/>
  <c r="AC15"/>
  <c r="AB15"/>
  <c r="Y15"/>
  <c r="W15"/>
  <c r="P15"/>
  <c r="T15"/>
  <c r="M15"/>
  <c r="J15"/>
  <c r="U15"/>
  <c r="L15"/>
  <c r="G15"/>
  <c r="K15"/>
  <c r="BA11"/>
  <c r="AX11"/>
  <c r="AV11"/>
  <c r="AO11"/>
  <c r="AS11"/>
  <c r="AP11"/>
  <c r="AK11"/>
  <c r="AD11"/>
  <c r="AH11"/>
  <c r="AM11"/>
  <c r="AL11"/>
  <c r="AG11"/>
  <c r="Z11"/>
  <c r="S11"/>
  <c r="AA11"/>
  <c r="X11"/>
  <c r="V11"/>
  <c r="R11"/>
  <c r="M11"/>
  <c r="J11"/>
  <c r="O11"/>
  <c r="N11"/>
  <c r="I11"/>
  <c r="AY11"/>
  <c r="AW11"/>
  <c r="AZ11"/>
  <c r="AT11"/>
  <c r="AQ11"/>
  <c r="AU11"/>
  <c r="AR11"/>
  <c r="AI11"/>
  <c r="AF11"/>
  <c r="AN11"/>
  <c r="AJ11"/>
  <c r="AE11"/>
  <c r="AC11"/>
  <c r="Q11"/>
  <c r="AB11"/>
  <c r="Y11"/>
  <c r="W11"/>
  <c r="P11"/>
  <c r="T11"/>
  <c r="H11"/>
  <c r="U11"/>
  <c r="L11"/>
  <c r="G11"/>
  <c r="K11"/>
  <c r="BA96"/>
  <c r="AZ96"/>
  <c r="AV96"/>
  <c r="AU96"/>
  <c r="AP96"/>
  <c r="AQ96"/>
  <c r="AM96"/>
  <c r="AL96"/>
  <c r="AK96"/>
  <c r="AE96"/>
  <c r="AB96"/>
  <c r="Y96"/>
  <c r="W96"/>
  <c r="AD96"/>
  <c r="AH96"/>
  <c r="Z96"/>
  <c r="S96"/>
  <c r="O96"/>
  <c r="N96"/>
  <c r="I96"/>
  <c r="P96"/>
  <c r="T96"/>
  <c r="H96"/>
  <c r="AY96"/>
  <c r="AX96"/>
  <c r="AW96"/>
  <c r="AS96"/>
  <c r="AT96"/>
  <c r="AR96"/>
  <c r="AN96"/>
  <c r="AJ96"/>
  <c r="AO96"/>
  <c r="AI96"/>
  <c r="AG96"/>
  <c r="AA96"/>
  <c r="X96"/>
  <c r="V96"/>
  <c r="AF96"/>
  <c r="AC96"/>
  <c r="Q96"/>
  <c r="U96"/>
  <c r="L96"/>
  <c r="G96"/>
  <c r="K96"/>
  <c r="R96"/>
  <c r="M96"/>
  <c r="J96"/>
  <c r="F4" l="1"/>
  <c r="B3" i="9" s="1"/>
  <c r="D3" s="1"/>
  <c r="H4" i="8"/>
  <c r="G4"/>
  <c r="T4"/>
  <c r="AC4"/>
  <c r="AC3" s="1"/>
  <c r="B21" i="9" s="1"/>
  <c r="D21" s="1"/>
  <c r="E21" s="1"/>
  <c r="G21" s="1"/>
  <c r="V4" i="8"/>
  <c r="V3" s="1"/>
  <c r="B9" i="9" s="1"/>
  <c r="D9" s="1"/>
  <c r="E9" s="1"/>
  <c r="G9" s="1"/>
  <c r="AA4" i="8"/>
  <c r="AA3" s="1"/>
  <c r="B18" i="9" s="1"/>
  <c r="D18" s="1"/>
  <c r="E18" s="1"/>
  <c r="G18" s="1"/>
  <c r="AD4" i="8"/>
  <c r="AD3" s="1"/>
  <c r="B23" i="9" s="1"/>
  <c r="D23" s="1"/>
  <c r="AE4" i="8"/>
  <c r="AE3" s="1"/>
  <c r="B24" i="9" s="1"/>
  <c r="D24" s="1"/>
  <c r="E24" s="1"/>
  <c r="G24" s="1"/>
  <c r="AN4" i="8"/>
  <c r="AN3" s="1"/>
  <c r="B4" i="10" s="1"/>
  <c r="AQ4" i="8"/>
  <c r="AV4"/>
  <c r="AV3" s="1"/>
  <c r="B7" i="10" s="1"/>
  <c r="BA4" i="8"/>
  <c r="BA3" s="1"/>
  <c r="B15" i="10" s="1"/>
  <c r="M4" i="8"/>
  <c r="N4"/>
  <c r="R4"/>
  <c r="U4"/>
  <c r="W4"/>
  <c r="W3" s="1"/>
  <c r="B10" i="9" s="1"/>
  <c r="D10" s="1"/>
  <c r="E10" s="1"/>
  <c r="G10" s="1"/>
  <c r="AB4" i="8"/>
  <c r="AB3" s="1"/>
  <c r="B19" i="9" s="1"/>
  <c r="D19" s="1"/>
  <c r="E19" s="1"/>
  <c r="G19" s="1"/>
  <c r="AI4" i="8"/>
  <c r="AI3" s="1"/>
  <c r="B26" i="9" s="1"/>
  <c r="D26" s="1"/>
  <c r="E26" s="1"/>
  <c r="G26" s="1"/>
  <c r="AL4" i="8"/>
  <c r="AR4"/>
  <c r="AO4"/>
  <c r="AW4"/>
  <c r="AW3" s="1"/>
  <c r="B8" i="10" s="1"/>
  <c r="AY4" i="8"/>
  <c r="AY3" s="1"/>
  <c r="B11" i="10" s="1"/>
  <c r="K4" i="8"/>
  <c r="L4"/>
  <c r="P4"/>
  <c r="S4"/>
  <c r="X4"/>
  <c r="X3" s="1"/>
  <c r="B11" i="9" s="1"/>
  <c r="D11" s="1"/>
  <c r="E11" s="1"/>
  <c r="G11" s="1"/>
  <c r="AH4" i="8"/>
  <c r="AK4"/>
  <c r="AJ4"/>
  <c r="AP4"/>
  <c r="AU4"/>
  <c r="AZ4"/>
  <c r="AZ3" s="1"/>
  <c r="B14" i="10" s="1"/>
  <c r="D14" s="1"/>
  <c r="J4" i="8"/>
  <c r="I4"/>
  <c r="O4"/>
  <c r="O3" s="1"/>
  <c r="B7" i="9" s="1"/>
  <c r="D7" s="1"/>
  <c r="Z4" i="8"/>
  <c r="Z3" s="1"/>
  <c r="B17" i="9" s="1"/>
  <c r="D17" s="1"/>
  <c r="E17" s="1"/>
  <c r="G17" s="1"/>
  <c r="Q4" i="8"/>
  <c r="Y4"/>
  <c r="Y3" s="1"/>
  <c r="B14" i="9" s="1"/>
  <c r="D14" s="1"/>
  <c r="E14" s="1"/>
  <c r="G14" s="1"/>
  <c r="AF4" i="8"/>
  <c r="AG4"/>
  <c r="AM4"/>
  <c r="AM3" s="1"/>
  <c r="B3" i="10" s="1"/>
  <c r="AT4" i="8"/>
  <c r="AS4"/>
  <c r="AX4"/>
  <c r="AX3" s="1"/>
  <c r="B10" i="10" s="1"/>
  <c r="D10" s="1"/>
  <c r="D3" l="1"/>
  <c r="E3" s="1"/>
  <c r="G3" s="1"/>
  <c r="D11"/>
  <c r="E11" s="1"/>
  <c r="G11" s="1"/>
  <c r="D15"/>
  <c r="E15" s="1"/>
  <c r="G15" s="1"/>
  <c r="E10"/>
  <c r="E14"/>
  <c r="D8"/>
  <c r="E8" s="1"/>
  <c r="G8" s="1"/>
  <c r="D7"/>
  <c r="E7" s="1"/>
  <c r="G7" s="1"/>
  <c r="D4"/>
  <c r="E4" s="1"/>
  <c r="G4" s="1"/>
  <c r="AS3" i="8"/>
  <c r="B6" i="10" s="1"/>
  <c r="AJ3" i="8"/>
  <c r="B2" i="10" s="1"/>
  <c r="AF3" i="8"/>
  <c r="B25" i="9" s="1"/>
  <c r="D25" s="1"/>
  <c r="E25" s="1"/>
  <c r="G25" s="1"/>
  <c r="E7"/>
  <c r="E3"/>
  <c r="B12" i="10"/>
  <c r="B16"/>
  <c r="E23" i="9"/>
  <c r="D22"/>
  <c r="AO3" i="8"/>
  <c r="B5" i="10" s="1"/>
  <c r="P3" i="8"/>
  <c r="B8" i="9" s="1"/>
  <c r="B22"/>
  <c r="L3" i="8"/>
  <c r="B5" i="9"/>
  <c r="D5" s="1"/>
  <c r="E5" s="1"/>
  <c r="G5" s="1"/>
  <c r="G3" i="8"/>
  <c r="B4" i="9" s="1"/>
  <c r="D5" i="10" l="1"/>
  <c r="E5" s="1"/>
  <c r="G5" s="1"/>
  <c r="D6"/>
  <c r="E6" s="1"/>
  <c r="G6" s="1"/>
  <c r="D16"/>
  <c r="D12"/>
  <c r="D2"/>
  <c r="B6" i="9"/>
  <c r="D8"/>
  <c r="G23"/>
  <c r="G22" s="1"/>
  <c r="E22"/>
  <c r="G3"/>
  <c r="G7"/>
  <c r="B9" i="10"/>
  <c r="B13" s="1"/>
  <c r="B17" s="1"/>
  <c r="B19" s="1"/>
  <c r="B22" s="1"/>
  <c r="B20" i="9" s="1"/>
  <c r="B13" s="1"/>
  <c r="B27" s="1"/>
  <c r="B2"/>
  <c r="B12" s="1"/>
  <c r="D4"/>
  <c r="E16" i="10"/>
  <c r="G14"/>
  <c r="G16" s="1"/>
  <c r="E12"/>
  <c r="G10"/>
  <c r="G12" s="1"/>
  <c r="D9" l="1"/>
  <c r="E2"/>
  <c r="D13"/>
  <c r="D17" s="1"/>
  <c r="D19" s="1"/>
  <c r="D22" s="1"/>
  <c r="D20" i="9"/>
  <c r="E20" s="1"/>
  <c r="E4"/>
  <c r="D2"/>
  <c r="E8"/>
  <c r="D6"/>
  <c r="D12" s="1"/>
  <c r="D13"/>
  <c r="D27" s="1"/>
  <c r="E9" i="10" l="1"/>
  <c r="E13" s="1"/>
  <c r="E17" s="1"/>
  <c r="E19" s="1"/>
  <c r="E22" s="1"/>
  <c r="G2"/>
  <c r="G9" s="1"/>
  <c r="G13" s="1"/>
  <c r="G17" s="1"/>
  <c r="G19" s="1"/>
  <c r="G22" s="1"/>
  <c r="H20" i="9" s="1"/>
  <c r="G8"/>
  <c r="G6" s="1"/>
  <c r="E6"/>
  <c r="G4"/>
  <c r="G2" s="1"/>
  <c r="G12" s="1"/>
  <c r="E2"/>
  <c r="G20"/>
  <c r="E13"/>
  <c r="E27" s="1"/>
  <c r="E12" l="1"/>
  <c r="H22" i="10"/>
  <c r="G13" i="9"/>
  <c r="G27" s="1"/>
</calcChain>
</file>

<file path=xl/comments1.xml><?xml version="1.0" encoding="utf-8"?>
<comments xmlns="http://schemas.openxmlformats.org/spreadsheetml/2006/main">
  <authors>
    <author>User</author>
  </authors>
  <commentList>
    <comment ref="H1" authorId="0">
      <text>
        <r>
          <rPr>
            <sz val="8"/>
            <color indexed="81"/>
            <rFont val="Tahoma"/>
            <family val="2"/>
            <charset val="238"/>
          </rPr>
          <t>tárgyévi</t>
        </r>
      </text>
    </comment>
    <comment ref="I1" authorId="0">
      <text>
        <r>
          <rPr>
            <sz val="8"/>
            <color indexed="81"/>
            <rFont val="Tahoma"/>
            <family val="2"/>
            <charset val="238"/>
          </rPr>
          <t>mindösszesen</t>
        </r>
      </text>
    </comment>
  </commentList>
</comments>
</file>

<file path=xl/sharedStrings.xml><?xml version="1.0" encoding="utf-8"?>
<sst xmlns="http://schemas.openxmlformats.org/spreadsheetml/2006/main" count="17437" uniqueCount="16744">
  <si>
    <t>reflection</t>
  </si>
  <si>
    <t>origin</t>
  </si>
  <si>
    <t>accuracy</t>
  </si>
  <si>
    <t>accurate</t>
  </si>
  <si>
    <t>estimation</t>
  </si>
  <si>
    <t>convert</t>
  </si>
  <si>
    <t>root</t>
  </si>
  <si>
    <t>divisible</t>
  </si>
  <si>
    <t>proportion</t>
  </si>
  <si>
    <t>outcome</t>
  </si>
  <si>
    <t>bias</t>
  </si>
  <si>
    <t>range</t>
  </si>
  <si>
    <t>contradictory</t>
  </si>
  <si>
    <t>formula</t>
  </si>
  <si>
    <t>similar</t>
  </si>
  <si>
    <t>graph</t>
  </si>
  <si>
    <t>survey</t>
  </si>
  <si>
    <t>data</t>
  </si>
  <si>
    <t>pattern</t>
  </si>
  <si>
    <t>function</t>
  </si>
  <si>
    <t>variable</t>
  </si>
  <si>
    <t>approach</t>
  </si>
  <si>
    <t>method</t>
  </si>
  <si>
    <t>interpret</t>
  </si>
  <si>
    <t>justify</t>
  </si>
  <si>
    <t>analyze</t>
  </si>
  <si>
    <t>specific</t>
  </si>
  <si>
    <t>relevant</t>
  </si>
  <si>
    <t>set up</t>
  </si>
  <si>
    <t>edge</t>
  </si>
  <si>
    <t>factor</t>
  </si>
  <si>
    <t>estimate</t>
  </si>
  <si>
    <t>area</t>
  </si>
  <si>
    <t>figure</t>
  </si>
  <si>
    <t xml:space="preserve">arrogant pride          </t>
  </si>
  <si>
    <t xml:space="preserve">worthless outside part of anything       </t>
  </si>
  <si>
    <t xml:space="preserve">falsely making oneself appear to be good     </t>
  </si>
  <si>
    <t xml:space="preserve">person who attacks popular beliefs       </t>
  </si>
  <si>
    <t xml:space="preserve">personal mannerism          </t>
  </si>
  <si>
    <t xml:space="preserve">excessive admiration of         </t>
  </si>
  <si>
    <t xml:space="preserve">a carefree episode or experience       </t>
  </si>
  <si>
    <t xml:space="preserve">dishonorable common undignified         </t>
  </si>
  <si>
    <t xml:space="preserve">shameful dishonorable undignified disgraceful        </t>
  </si>
  <si>
    <t xml:space="preserve">unlawful forbidden          </t>
  </si>
  <si>
    <t xml:space="preserve">complicated and embarrassing situation        </t>
  </si>
  <si>
    <t xml:space="preserve">pure faultless          </t>
  </si>
  <si>
    <t xml:space="preserve">likely to come or happen soon      </t>
  </si>
  <si>
    <t xml:space="preserve">that cannot be changed        </t>
  </si>
  <si>
    <t xml:space="preserve">worsen diminish in value        </t>
  </si>
  <si>
    <t xml:space="preserve">unmoved feeling no sign of passion      </t>
  </si>
  <si>
    <t xml:space="preserve">having little or no money       </t>
  </si>
  <si>
    <t xml:space="preserve">hinder get in the way of      </t>
  </si>
  <si>
    <t xml:space="preserve">smth that hinders (e.g. stammer)       </t>
  </si>
  <si>
    <t xml:space="preserve">imminent being about to happen expected      </t>
  </si>
  <si>
    <t xml:space="preserve">urgent essential          </t>
  </si>
  <si>
    <t xml:space="preserve">commanding haughty arrogant         </t>
  </si>
  <si>
    <t xml:space="preserve">haughty arrogant commanding         </t>
  </si>
  <si>
    <t xml:space="preserve">that cannot be permeated        </t>
  </si>
  <si>
    <t xml:space="preserve">calm not capable of being excited      </t>
  </si>
  <si>
    <t xml:space="preserve">not allowing to pass through (of materials)     </t>
  </si>
  <si>
    <t xml:space="preserve">having sudden energy impulsive thrusting ahead forceful     </t>
  </si>
  <si>
    <t xml:space="preserve">lack of reverence or dutifulness       </t>
  </si>
  <si>
    <t xml:space="preserve">incapable of being placated unpleasable       </t>
  </si>
  <si>
    <t xml:space="preserve">show that smb has a share      </t>
  </si>
  <si>
    <t xml:space="preserve">implied though not plainly expressed       </t>
  </si>
  <si>
    <t xml:space="preserve">collapse bursting inward         </t>
  </si>
  <si>
    <t xml:space="preserve">beg urgently solicit (of a prostitute)      </t>
  </si>
  <si>
    <t xml:space="preserve">an invocation of evil a curse      </t>
  </si>
  <si>
    <t xml:space="preserve">without preparation          </t>
  </si>
  <si>
    <t xml:space="preserve">rash indiscreet          </t>
  </si>
  <si>
    <t xml:space="preserve">challenged to be doubted        </t>
  </si>
  <si>
    <t xml:space="preserve">to attribute to a cause or source ascribe    </t>
  </si>
  <si>
    <t xml:space="preserve">not paying proper attention        </t>
  </si>
  <si>
    <t xml:space="preserve">silly senseless          </t>
  </si>
  <si>
    <t xml:space="preserve">since because          </t>
  </si>
  <si>
    <t xml:space="preserve">make angry          </t>
  </si>
  <si>
    <t xml:space="preserve">not yet fully formed rudimentary elementary      </t>
  </si>
  <si>
    <t xml:space="preserve">engrave make a cut in       </t>
  </si>
  <si>
    <t>malign</t>
  </si>
  <si>
    <t>malinger</t>
  </si>
  <si>
    <t>malleable</t>
  </si>
  <si>
    <t>manacle</t>
  </si>
  <si>
    <t>massacre</t>
  </si>
  <si>
    <t>matriculation</t>
  </si>
  <si>
    <t>maudlin</t>
  </si>
  <si>
    <t>maverick</t>
  </si>
  <si>
    <t>mellifluous</t>
  </si>
  <si>
    <t>mendacity</t>
  </si>
  <si>
    <t>mendicant</t>
  </si>
  <si>
    <t>mercurial</t>
  </si>
  <si>
    <t>meretricious</t>
  </si>
  <si>
    <t xml:space="preserve">edge ornamental border part of hair over the forehead   </t>
  </si>
  <si>
    <t xml:space="preserve">intractable not willing to yield or comply stubborn    </t>
  </si>
  <si>
    <t xml:space="preserve">careful economical          </t>
  </si>
  <si>
    <t xml:space="preserve">bitter protest          </t>
  </si>
  <si>
    <t xml:space="preserve">disgusting offensive due to excessiveness       </t>
  </si>
  <si>
    <t xml:space="preserve">article of clothing         </t>
  </si>
  <si>
    <t xml:space="preserve">to gather and save to store up     </t>
  </si>
  <si>
    <t xml:space="preserve">talkativeness           </t>
  </si>
  <si>
    <t xml:space="preserve">too talkative          </t>
  </si>
  <si>
    <t xml:space="preserve">socially awkward tactless behavior        </t>
  </si>
  <si>
    <t xml:space="preserve">relevant pertinent to         </t>
  </si>
  <si>
    <t xml:space="preserve">the point general sense        </t>
  </si>
  <si>
    <t xml:space="preserve">gather facts in small quantities       </t>
  </si>
  <si>
    <t xml:space="preserve">ready and smooth but not sincere      </t>
  </si>
  <si>
    <t xml:space="preserve">over look at with selfish delight      </t>
  </si>
  <si>
    <t xml:space="preserve">supply to much fill to excess      </t>
  </si>
  <si>
    <t xml:space="preserve">waste away bite steadily        </t>
  </si>
  <si>
    <t xml:space="preserve">smth urging a person to action      </t>
  </si>
  <si>
    <t xml:space="preserve">soft light delicate material        </t>
  </si>
  <si>
    <t xml:space="preserve">tool for cutting grooves in wood      </t>
  </si>
  <si>
    <t xml:space="preserve">serious requiring consideration         </t>
  </si>
  <si>
    <t xml:space="preserve">living in societies liking the company      </t>
  </si>
  <si>
    <t xml:space="preserve">causing grief or pain serious dire grave     </t>
  </si>
  <si>
    <t xml:space="preserve">crawl humble oneself         </t>
  </si>
  <si>
    <t xml:space="preserve">deceit cunning          </t>
  </si>
  <si>
    <t xml:space="preserve">easily gulled          </t>
  </si>
  <si>
    <t xml:space="preserve">outburst of feeling sudden rain wind fire etc.    </t>
  </si>
  <si>
    <t xml:space="preserve">cut roughly hired horse        </t>
  </si>
  <si>
    <t xml:space="preserve">to make holy consecrate        </t>
  </si>
  <si>
    <t xml:space="preserve">a long passionate speech        </t>
  </si>
  <si>
    <t xml:space="preserve">smth or smb that foretells the coming of    </t>
  </si>
  <si>
    <t xml:space="preserve">to distress create stress or torment      </t>
  </si>
  <si>
    <t xml:space="preserve">arrogant conceited          </t>
  </si>
  <si>
    <t xml:space="preserve">odious (of crime)         </t>
  </si>
  <si>
    <t xml:space="preserve">belief contrary to what is generally accepted     </t>
  </si>
  <si>
    <t xml:space="preserve">sealed by fusion         </t>
  </si>
  <si>
    <t xml:space="preserve">made up of different kinds       </t>
  </si>
  <si>
    <t xml:space="preserve">make by hard work cut (by striking)     </t>
  </si>
  <si>
    <t xml:space="preserve">hairy shaggy          </t>
  </si>
  <si>
    <t xml:space="preserve">mischievous trick played on smb for a joke    </t>
  </si>
  <si>
    <t xml:space="preserve">polloi the masses the rabble       </t>
  </si>
  <si>
    <t xml:space="preserve">not soled with hole        </t>
  </si>
  <si>
    <t xml:space="preserve">leather case for a pistol       </t>
  </si>
  <si>
    <t xml:space="preserve">stone used for sharpening tools       </t>
  </si>
  <si>
    <t xml:space="preserve">trick mislead          </t>
  </si>
  <si>
    <t xml:space="preserve">liking to give hospitality        </t>
  </si>
  <si>
    <t>harbinger</t>
  </si>
  <si>
    <t>harrow</t>
  </si>
  <si>
    <t>torment</t>
  </si>
  <si>
    <t>haughty</t>
  </si>
  <si>
    <t>heed</t>
  </si>
  <si>
    <t>heinous</t>
  </si>
  <si>
    <t>odious</t>
  </si>
  <si>
    <t>heresy</t>
  </si>
  <si>
    <t>hermetic</t>
  </si>
  <si>
    <t>heterogeneous</t>
  </si>
  <si>
    <t>hew</t>
  </si>
  <si>
    <t>hirsute</t>
  </si>
  <si>
    <t>hoax</t>
  </si>
  <si>
    <t>mischievous</t>
  </si>
  <si>
    <t>hoi</t>
  </si>
  <si>
    <t>rabble</t>
  </si>
  <si>
    <t>holster</t>
  </si>
  <si>
    <t>hone</t>
  </si>
  <si>
    <t>hoodwink</t>
  </si>
  <si>
    <t>hospitable</t>
  </si>
  <si>
    <t>hubris</t>
  </si>
  <si>
    <t>husk</t>
  </si>
  <si>
    <t>hypocrisy</t>
  </si>
  <si>
    <t>iconoclast</t>
  </si>
  <si>
    <t>idiosyncrasy</t>
  </si>
  <si>
    <t>idolatry</t>
  </si>
  <si>
    <t>idyll</t>
  </si>
  <si>
    <t>ignoble</t>
  </si>
  <si>
    <t>ignominious</t>
  </si>
  <si>
    <t>illicit</t>
  </si>
  <si>
    <t>imbroglio</t>
  </si>
  <si>
    <t>immaculate</t>
  </si>
  <si>
    <t>imminent</t>
  </si>
  <si>
    <t>immutable</t>
  </si>
  <si>
    <t>impair</t>
  </si>
  <si>
    <t>impassive</t>
  </si>
  <si>
    <t>impecunious</t>
  </si>
  <si>
    <t>impede</t>
  </si>
  <si>
    <t>impediment</t>
  </si>
  <si>
    <t>impending</t>
  </si>
  <si>
    <t>imperative</t>
  </si>
  <si>
    <t>imperious</t>
  </si>
  <si>
    <t>imperviousness</t>
  </si>
  <si>
    <t>impermeable</t>
  </si>
  <si>
    <t>imperturbable</t>
  </si>
  <si>
    <t>impervious</t>
  </si>
  <si>
    <t>impetuous</t>
  </si>
  <si>
    <t>impiety</t>
  </si>
  <si>
    <t>implacable</t>
  </si>
  <si>
    <t>implicate</t>
  </si>
  <si>
    <t>implicit</t>
  </si>
  <si>
    <t>implosion</t>
  </si>
  <si>
    <t>importune</t>
  </si>
  <si>
    <t>imprecation</t>
  </si>
  <si>
    <t>impromptu</t>
  </si>
  <si>
    <t>impugned</t>
  </si>
  <si>
    <t>impute</t>
  </si>
  <si>
    <t>inadvertent</t>
  </si>
  <si>
    <t>inane</t>
  </si>
  <si>
    <t>inasmuch</t>
  </si>
  <si>
    <t>incense</t>
  </si>
  <si>
    <t>incessant</t>
  </si>
  <si>
    <t>inchoate</t>
  </si>
  <si>
    <t>incise</t>
  </si>
  <si>
    <t>incite</t>
  </si>
  <si>
    <t>inclined</t>
  </si>
  <si>
    <t>incongruous</t>
  </si>
  <si>
    <t>incorrigibility</t>
  </si>
  <si>
    <t>incredulous</t>
  </si>
  <si>
    <t>inculcate</t>
  </si>
  <si>
    <t>incumbents</t>
  </si>
  <si>
    <t>incursion</t>
  </si>
  <si>
    <t>indefatigability</t>
  </si>
  <si>
    <t>indelible</t>
  </si>
  <si>
    <t>indigence</t>
  </si>
  <si>
    <t>indigenous</t>
  </si>
  <si>
    <t>indistinct</t>
  </si>
  <si>
    <t>indolence</t>
  </si>
  <si>
    <t>indomitable</t>
  </si>
  <si>
    <t>indulge</t>
  </si>
  <si>
    <t>indulgent</t>
  </si>
  <si>
    <t>ineffable</t>
  </si>
  <si>
    <t>ineluctable</t>
  </si>
  <si>
    <t>inept</t>
  </si>
  <si>
    <t>infuriate</t>
  </si>
  <si>
    <t>infuse</t>
  </si>
  <si>
    <t>ingenuous</t>
  </si>
  <si>
    <t>ingest</t>
  </si>
  <si>
    <t>inimical</t>
  </si>
  <si>
    <t>inimitable</t>
  </si>
  <si>
    <t>innocuous</t>
  </si>
  <si>
    <t>inscrutable</t>
  </si>
  <si>
    <t>insensible</t>
  </si>
  <si>
    <t>insinuate</t>
  </si>
  <si>
    <t>insipid</t>
  </si>
  <si>
    <t>insouciant</t>
  </si>
  <si>
    <t>insularity</t>
  </si>
  <si>
    <t>insurrection</t>
  </si>
  <si>
    <t>interdict</t>
  </si>
  <si>
    <t>interim</t>
  </si>
  <si>
    <t>intersperse</t>
  </si>
  <si>
    <t>refractory</t>
  </si>
  <si>
    <t>intransigence</t>
  </si>
  <si>
    <t>intransigent</t>
  </si>
  <si>
    <t>intrepid</t>
  </si>
  <si>
    <t>introspection</t>
  </si>
  <si>
    <t>inundate</t>
  </si>
  <si>
    <t>inured</t>
  </si>
  <si>
    <t>invective</t>
  </si>
  <si>
    <t>inveigh</t>
  </si>
  <si>
    <t>inveterate</t>
  </si>
  <si>
    <t>involute</t>
  </si>
  <si>
    <t>irascible</t>
  </si>
  <si>
    <t>irate</t>
  </si>
  <si>
    <t>ire</t>
  </si>
  <si>
    <t>irksome</t>
  </si>
  <si>
    <t>irresolute</t>
  </si>
  <si>
    <t>irrevocable</t>
  </si>
  <si>
    <t>itinerate</t>
  </si>
  <si>
    <t>jabber</t>
  </si>
  <si>
    <t>jibe</t>
  </si>
  <si>
    <t>judicious</t>
  </si>
  <si>
    <t>knit</t>
  </si>
  <si>
    <t>labyrinthine</t>
  </si>
  <si>
    <t>lachrymose</t>
  </si>
  <si>
    <t>lackluster</t>
  </si>
  <si>
    <t>terse</t>
  </si>
  <si>
    <t>lassitude</t>
  </si>
  <si>
    <t>latent</t>
  </si>
  <si>
    <t>laudatory</t>
  </si>
  <si>
    <t>lavish</t>
  </si>
  <si>
    <t>legacy</t>
  </si>
  <si>
    <t>libel</t>
  </si>
  <si>
    <t>liberality</t>
  </si>
  <si>
    <t>libertine</t>
  </si>
  <si>
    <t>lien</t>
  </si>
  <si>
    <t>limn</t>
  </si>
  <si>
    <t>limp</t>
  </si>
  <si>
    <t>lithe</t>
  </si>
  <si>
    <t>loll</t>
  </si>
  <si>
    <t>loquacious</t>
  </si>
  <si>
    <t>lucubrate</t>
  </si>
  <si>
    <t>luculent</t>
  </si>
  <si>
    <t>lugubrious</t>
  </si>
  <si>
    <t>lull</t>
  </si>
  <si>
    <t>luminary</t>
  </si>
  <si>
    <t>lustrous</t>
  </si>
  <si>
    <t>macabre</t>
  </si>
  <si>
    <t>machination</t>
  </si>
  <si>
    <t>maladroit</t>
  </si>
  <si>
    <t>malapropism</t>
  </si>
  <si>
    <t>malevolence</t>
  </si>
  <si>
    <t>ebullient</t>
  </si>
  <si>
    <t>ecumenical</t>
  </si>
  <si>
    <t>edacious</t>
  </si>
  <si>
    <t>eddy</t>
  </si>
  <si>
    <t>efficacy</t>
  </si>
  <si>
    <t>effluvia</t>
  </si>
  <si>
    <t>noxious</t>
  </si>
  <si>
    <t>odor</t>
  </si>
  <si>
    <t>effrontery</t>
  </si>
  <si>
    <t>egress</t>
  </si>
  <si>
    <t>elaborate</t>
  </si>
  <si>
    <t>elegy</t>
  </si>
  <si>
    <t>lament</t>
  </si>
  <si>
    <t>elicit</t>
  </si>
  <si>
    <t>eloquence</t>
  </si>
  <si>
    <t>emaciate</t>
  </si>
  <si>
    <t>embellish</t>
  </si>
  <si>
    <t>embezzle</t>
  </si>
  <si>
    <t>emote</t>
  </si>
  <si>
    <t>empirical</t>
  </si>
  <si>
    <t>encapsulate</t>
  </si>
  <si>
    <t>encomium</t>
  </si>
  <si>
    <t>eulogy</t>
  </si>
  <si>
    <t>panegyric</t>
  </si>
  <si>
    <t>endearing</t>
  </si>
  <si>
    <t>endemic</t>
  </si>
  <si>
    <t>endorse</t>
  </si>
  <si>
    <t>enduring</t>
  </si>
  <si>
    <t>engender</t>
  </si>
  <si>
    <t>engrave</t>
  </si>
  <si>
    <t>engrossing</t>
  </si>
  <si>
    <t>engulf</t>
  </si>
  <si>
    <t>enmity</t>
  </si>
  <si>
    <t>entangle</t>
  </si>
  <si>
    <t>entreat</t>
  </si>
  <si>
    <t>enzyme</t>
  </si>
  <si>
    <t>epicurean</t>
  </si>
  <si>
    <t>epistle</t>
  </si>
  <si>
    <t>epithet</t>
  </si>
  <si>
    <t>epitome</t>
  </si>
  <si>
    <t>equable</t>
  </si>
  <si>
    <t>equanimity</t>
  </si>
  <si>
    <t>equilibrium</t>
  </si>
  <si>
    <t>equipoise</t>
  </si>
  <si>
    <t>equivocal</t>
  </si>
  <si>
    <t>equivocate</t>
  </si>
  <si>
    <t>eradicate</t>
  </si>
  <si>
    <t>erratic</t>
  </si>
  <si>
    <t>erudite</t>
  </si>
  <si>
    <t>esoteric</t>
  </si>
  <si>
    <t>espouse</t>
  </si>
  <si>
    <t>euphoria</t>
  </si>
  <si>
    <t>euthanasia</t>
  </si>
  <si>
    <t>evince</t>
  </si>
  <si>
    <t>evoke</t>
  </si>
  <si>
    <t>excoriation</t>
  </si>
  <si>
    <t>exculpate</t>
  </si>
  <si>
    <t>exhaustive</t>
  </si>
  <si>
    <t>exigency</t>
  </si>
  <si>
    <t>exoneration</t>
  </si>
  <si>
    <t>exorbitant</t>
  </si>
  <si>
    <t>expatiate</t>
  </si>
  <si>
    <t>expedient</t>
  </si>
  <si>
    <t>expiation</t>
  </si>
  <si>
    <t>exploit</t>
  </si>
  <si>
    <t>expostulate</t>
  </si>
  <si>
    <t>expurgate</t>
  </si>
  <si>
    <t>exscind</t>
  </si>
  <si>
    <t>extant</t>
  </si>
  <si>
    <t>extenuate</t>
  </si>
  <si>
    <t>extinct</t>
  </si>
  <si>
    <t>extirpate</t>
  </si>
  <si>
    <t>extol</t>
  </si>
  <si>
    <t>extort</t>
  </si>
  <si>
    <t>obtain</t>
  </si>
  <si>
    <t>extralegal</t>
  </si>
  <si>
    <t>extricable</t>
  </si>
  <si>
    <t>extrovert</t>
  </si>
  <si>
    <t>facetious</t>
  </si>
  <si>
    <t>jocular</t>
  </si>
  <si>
    <t>facile</t>
  </si>
  <si>
    <t>fallacious</t>
  </si>
  <si>
    <t>fatuous</t>
  </si>
  <si>
    <t>fawn</t>
  </si>
  <si>
    <t>feckless</t>
  </si>
  <si>
    <t>fecund</t>
  </si>
  <si>
    <t>feint</t>
  </si>
  <si>
    <t>felicitous</t>
  </si>
  <si>
    <t>felon</t>
  </si>
  <si>
    <t>ferment</t>
  </si>
  <si>
    <t>ferocity</t>
  </si>
  <si>
    <t>ferret</t>
  </si>
  <si>
    <t>fervid</t>
  </si>
  <si>
    <t>fervor</t>
  </si>
  <si>
    <t>fetter</t>
  </si>
  <si>
    <t>feud</t>
  </si>
  <si>
    <t>fidelity</t>
  </si>
  <si>
    <t>fidget</t>
  </si>
  <si>
    <t>figurehead</t>
  </si>
  <si>
    <t>finesse</t>
  </si>
  <si>
    <t>finical</t>
  </si>
  <si>
    <t>finicky</t>
  </si>
  <si>
    <t>fission</t>
  </si>
  <si>
    <t>fixate</t>
  </si>
  <si>
    <t>flamboyant</t>
  </si>
  <si>
    <t>florid</t>
  </si>
  <si>
    <t>flaunting</t>
  </si>
  <si>
    <t>flax</t>
  </si>
  <si>
    <t>fledged</t>
  </si>
  <si>
    <t>fleet</t>
  </si>
  <si>
    <t>flinch</t>
  </si>
  <si>
    <t>wince</t>
  </si>
  <si>
    <t>flout</t>
  </si>
  <si>
    <t>fluster</t>
  </si>
  <si>
    <t>foible</t>
  </si>
  <si>
    <t>foil</t>
  </si>
  <si>
    <t>foment</t>
  </si>
  <si>
    <t>foppish</t>
  </si>
  <si>
    <t>forbear</t>
  </si>
  <si>
    <t>forbearance</t>
  </si>
  <si>
    <t>ford</t>
  </si>
  <si>
    <t>shallow</t>
  </si>
  <si>
    <t>forestall</t>
  </si>
  <si>
    <t>forfeit</t>
  </si>
  <si>
    <t>forge</t>
  </si>
  <si>
    <t>forswear</t>
  </si>
  <si>
    <t>repudiate</t>
  </si>
  <si>
    <t>foster</t>
  </si>
  <si>
    <t>fragile</t>
  </si>
  <si>
    <t>fragrant</t>
  </si>
  <si>
    <t>frantic</t>
  </si>
  <si>
    <t>frenetic</t>
  </si>
  <si>
    <t>fret</t>
  </si>
  <si>
    <t>fringe</t>
  </si>
  <si>
    <t>froward</t>
  </si>
  <si>
    <t>frugal</t>
  </si>
  <si>
    <t>vituperate</t>
  </si>
  <si>
    <t>fulmination</t>
  </si>
  <si>
    <t>fulsome</t>
  </si>
  <si>
    <t>gainsay</t>
  </si>
  <si>
    <t>garment</t>
  </si>
  <si>
    <t>garner</t>
  </si>
  <si>
    <t>garrulity</t>
  </si>
  <si>
    <t>garrulous</t>
  </si>
  <si>
    <t>gaucherie</t>
  </si>
  <si>
    <t>germane</t>
  </si>
  <si>
    <t>gist</t>
  </si>
  <si>
    <t>glean</t>
  </si>
  <si>
    <t>glib</t>
  </si>
  <si>
    <t>gloat</t>
  </si>
  <si>
    <t>glut</t>
  </si>
  <si>
    <t>gnaw</t>
  </si>
  <si>
    <t>goad</t>
  </si>
  <si>
    <t>gossamer</t>
  </si>
  <si>
    <t>gouge</t>
  </si>
  <si>
    <t>grave</t>
  </si>
  <si>
    <t>gregarious</t>
  </si>
  <si>
    <t>grievous</t>
  </si>
  <si>
    <t>grovel</t>
  </si>
  <si>
    <t>guile</t>
  </si>
  <si>
    <t>gullible</t>
  </si>
  <si>
    <t>gust</t>
  </si>
  <si>
    <t>hack</t>
  </si>
  <si>
    <t>hallow</t>
  </si>
  <si>
    <t>harangue</t>
  </si>
  <si>
    <t>chastisement</t>
  </si>
  <si>
    <t>chauvinist</t>
  </si>
  <si>
    <t>chisel</t>
  </si>
  <si>
    <t>churl</t>
  </si>
  <si>
    <t>clamor</t>
  </si>
  <si>
    <t>cling</t>
  </si>
  <si>
    <t>clot</t>
  </si>
  <si>
    <t>cloture</t>
  </si>
  <si>
    <t>coalescing</t>
  </si>
  <si>
    <t>coax</t>
  </si>
  <si>
    <t>coddle</t>
  </si>
  <si>
    <t>coerce</t>
  </si>
  <si>
    <t>coeval</t>
  </si>
  <si>
    <t>cogent</t>
  </si>
  <si>
    <t>cogitate</t>
  </si>
  <si>
    <t>cognizant</t>
  </si>
  <si>
    <t>colander</t>
  </si>
  <si>
    <t>collusion</t>
  </si>
  <si>
    <t>combustion</t>
  </si>
  <si>
    <t>commemorate</t>
  </si>
  <si>
    <t>commuter</t>
  </si>
  <si>
    <t>complaisance</t>
  </si>
  <si>
    <t>compunction</t>
  </si>
  <si>
    <t>conceal</t>
  </si>
  <si>
    <t>conceit</t>
  </si>
  <si>
    <t>conciliatory</t>
  </si>
  <si>
    <t>concord</t>
  </si>
  <si>
    <t>concur</t>
  </si>
  <si>
    <t>condense</t>
  </si>
  <si>
    <t>condone</t>
  </si>
  <si>
    <t>congeal</t>
  </si>
  <si>
    <t>conjoin</t>
  </si>
  <si>
    <t>connoisseur</t>
  </si>
  <si>
    <t>connotation</t>
  </si>
  <si>
    <t>consequential</t>
  </si>
  <si>
    <t>console</t>
  </si>
  <si>
    <t>conspicuous</t>
  </si>
  <si>
    <t>consternation</t>
  </si>
  <si>
    <t>constrict</t>
  </si>
  <si>
    <t>consume</t>
  </si>
  <si>
    <t>contemn</t>
  </si>
  <si>
    <t>contentious</t>
  </si>
  <si>
    <t>contiguous</t>
  </si>
  <si>
    <t>contrite</t>
  </si>
  <si>
    <t>contumacious</t>
  </si>
  <si>
    <t>conundrum</t>
  </si>
  <si>
    <t>enigma</t>
  </si>
  <si>
    <t>conviction</t>
  </si>
  <si>
    <t>convoke</t>
  </si>
  <si>
    <t>convoluted</t>
  </si>
  <si>
    <t>cordial</t>
  </si>
  <si>
    <t>cordon</t>
  </si>
  <si>
    <t>corporeal</t>
  </si>
  <si>
    <t>correlate</t>
  </si>
  <si>
    <t>corroboration</t>
  </si>
  <si>
    <t>countenance</t>
  </si>
  <si>
    <t>forgery</t>
  </si>
  <si>
    <t>countervail</t>
  </si>
  <si>
    <t>covert</t>
  </si>
  <si>
    <t>covetous</t>
  </si>
  <si>
    <t>cower</t>
  </si>
  <si>
    <t>craven</t>
  </si>
  <si>
    <t>crease</t>
  </si>
  <si>
    <t>credulity</t>
  </si>
  <si>
    <t>credulous</t>
  </si>
  <si>
    <t>crush</t>
  </si>
  <si>
    <t>subdue</t>
  </si>
  <si>
    <t>cryptic</t>
  </si>
  <si>
    <t>cumbersome</t>
  </si>
  <si>
    <t>curmudgeon</t>
  </si>
  <si>
    <t>curriculum</t>
  </si>
  <si>
    <t>cursory</t>
  </si>
  <si>
    <t>curtail</t>
  </si>
  <si>
    <t>daunt</t>
  </si>
  <si>
    <t>dawdler</t>
  </si>
  <si>
    <t>dearth</t>
  </si>
  <si>
    <t>debacle</t>
  </si>
  <si>
    <t>decorum</t>
  </si>
  <si>
    <t>decree</t>
  </si>
  <si>
    <t>decry</t>
  </si>
  <si>
    <t>defer</t>
  </si>
  <si>
    <t>deferential</t>
  </si>
  <si>
    <t>defiance</t>
  </si>
  <si>
    <t>delineate</t>
  </si>
  <si>
    <t>deluge</t>
  </si>
  <si>
    <t>demagogue</t>
  </si>
  <si>
    <t>demur</t>
  </si>
  <si>
    <t>denigrate</t>
  </si>
  <si>
    <t>denouement</t>
  </si>
  <si>
    <t>hollow</t>
  </si>
  <si>
    <t>deplete</t>
  </si>
  <si>
    <t>deposition</t>
  </si>
  <si>
    <t>deprave</t>
  </si>
  <si>
    <t>deprecate</t>
  </si>
  <si>
    <t>dereliction</t>
  </si>
  <si>
    <t>derision</t>
  </si>
  <si>
    <t>derivative</t>
  </si>
  <si>
    <t>derogatory</t>
  </si>
  <si>
    <t>descry</t>
  </si>
  <si>
    <t>desiccant</t>
  </si>
  <si>
    <t>desuetude</t>
  </si>
  <si>
    <t>desultory</t>
  </si>
  <si>
    <t>deter</t>
  </si>
  <si>
    <t>detraction</t>
  </si>
  <si>
    <t>detumescence</t>
  </si>
  <si>
    <t>deviance</t>
  </si>
  <si>
    <t>dexterity</t>
  </si>
  <si>
    <t>diaphanous</t>
  </si>
  <si>
    <t>diatribe</t>
  </si>
  <si>
    <t>diffidence</t>
  </si>
  <si>
    <t>dilate</t>
  </si>
  <si>
    <t>disallow</t>
  </si>
  <si>
    <t>discern</t>
  </si>
  <si>
    <t>discomfit</t>
  </si>
  <si>
    <t>disconcert</t>
  </si>
  <si>
    <t>discountenance</t>
  </si>
  <si>
    <t>discourse</t>
  </si>
  <si>
    <t>discredit</t>
  </si>
  <si>
    <t>disdain</t>
  </si>
  <si>
    <t>disencumber</t>
  </si>
  <si>
    <t>encumbrance</t>
  </si>
  <si>
    <t>disheveled</t>
  </si>
  <si>
    <t>disingenuous</t>
  </si>
  <si>
    <t>sophisticated</t>
  </si>
  <si>
    <t>disinter</t>
  </si>
  <si>
    <t>dislodge</t>
  </si>
  <si>
    <t>dismal</t>
  </si>
  <si>
    <t>disparate</t>
  </si>
  <si>
    <t>dissemble</t>
  </si>
  <si>
    <t>disseminate</t>
  </si>
  <si>
    <t>dissent</t>
  </si>
  <si>
    <t>dissolution</t>
  </si>
  <si>
    <t>distraught</t>
  </si>
  <si>
    <t>divergence</t>
  </si>
  <si>
    <t>divestiture</t>
  </si>
  <si>
    <t>divulge</t>
  </si>
  <si>
    <t>doggerel</t>
  </si>
  <si>
    <t>dogmatic</t>
  </si>
  <si>
    <t>dolt</t>
  </si>
  <si>
    <t>dormant</t>
  </si>
  <si>
    <t>dote</t>
  </si>
  <si>
    <t>drone</t>
  </si>
  <si>
    <t>drowsiness</t>
  </si>
  <si>
    <t>dubious</t>
  </si>
  <si>
    <t>dud</t>
  </si>
  <si>
    <t>dulcet</t>
  </si>
  <si>
    <t>dupe</t>
  </si>
  <si>
    <t>duplicity</t>
  </si>
  <si>
    <t>duress</t>
  </si>
  <si>
    <t>dwarf</t>
  </si>
  <si>
    <t>dynamo</t>
  </si>
  <si>
    <t>earthenware</t>
  </si>
  <si>
    <t>ebullience</t>
  </si>
  <si>
    <t>exuberance</t>
  </si>
  <si>
    <t xml:space="preserve">renounce disallow repudiate         </t>
  </si>
  <si>
    <t xml:space="preserve">nurture care for         </t>
  </si>
  <si>
    <t xml:space="preserve">easily injured broken or destroyed       </t>
  </si>
  <si>
    <t xml:space="preserve">sweet-smelling           </t>
  </si>
  <si>
    <t xml:space="preserve">wildly excited with joy pain anxiety      </t>
  </si>
  <si>
    <t xml:space="preserve">frantic frenzied          </t>
  </si>
  <si>
    <t xml:space="preserve">worry irritation wear away        </t>
  </si>
  <si>
    <t>caustic</t>
  </si>
  <si>
    <t>abacus</t>
  </si>
  <si>
    <t>abate</t>
  </si>
  <si>
    <t>abdication</t>
  </si>
  <si>
    <t>aberration</t>
  </si>
  <si>
    <t>abeyance</t>
  </si>
  <si>
    <t>abhor</t>
  </si>
  <si>
    <t>abide</t>
  </si>
  <si>
    <t>abjure</t>
  </si>
  <si>
    <t>abraded</t>
  </si>
  <si>
    <t>abrogate</t>
  </si>
  <si>
    <t>abscond</t>
  </si>
  <si>
    <t>abstruse</t>
  </si>
  <si>
    <t>abut</t>
  </si>
  <si>
    <t>abysmal</t>
  </si>
  <si>
    <t>acarpous</t>
  </si>
  <si>
    <t>effete</t>
  </si>
  <si>
    <t>acclaimed</t>
  </si>
  <si>
    <t>accolade</t>
  </si>
  <si>
    <t>accretion</t>
  </si>
  <si>
    <t>adamant</t>
  </si>
  <si>
    <t>admonitory</t>
  </si>
  <si>
    <t>adorn</t>
  </si>
  <si>
    <t>adulteration</t>
  </si>
  <si>
    <t>affinity</t>
  </si>
  <si>
    <t>aggravate</t>
  </si>
  <si>
    <t>agile</t>
  </si>
  <si>
    <t>ail</t>
  </si>
  <si>
    <t>alacrity</t>
  </si>
  <si>
    <t>allegiance</t>
  </si>
  <si>
    <t>alleviate</t>
  </si>
  <si>
    <t>alloy</t>
  </si>
  <si>
    <t>aloof</t>
  </si>
  <si>
    <t>amalgamate</t>
  </si>
  <si>
    <t>ambidextrous</t>
  </si>
  <si>
    <t>ambiguous</t>
  </si>
  <si>
    <t>ambivalent</t>
  </si>
  <si>
    <t>ameliorate</t>
  </si>
  <si>
    <t>amortize</t>
  </si>
  <si>
    <t>animosity</t>
  </si>
  <si>
    <t>antidote</t>
  </si>
  <si>
    <t>antithetical</t>
  </si>
  <si>
    <t>apartheid</t>
  </si>
  <si>
    <t>aplomb</t>
  </si>
  <si>
    <t>apostate</t>
  </si>
  <si>
    <t>apotheosis</t>
  </si>
  <si>
    <t>appease</t>
  </si>
  <si>
    <t>apprehensive</t>
  </si>
  <si>
    <t>apprise</t>
  </si>
  <si>
    <t>approbation</t>
  </si>
  <si>
    <t>apropos</t>
  </si>
  <si>
    <t>apt</t>
  </si>
  <si>
    <t>arabesque</t>
  </si>
  <si>
    <t>whimsical</t>
  </si>
  <si>
    <t>arboreal</t>
  </si>
  <si>
    <t>ardor</t>
  </si>
  <si>
    <t>arduous</t>
  </si>
  <si>
    <t>argot</t>
  </si>
  <si>
    <t>arrant</t>
  </si>
  <si>
    <t>arrogance</t>
  </si>
  <si>
    <t>articulate</t>
  </si>
  <si>
    <t>ascend</t>
  </si>
  <si>
    <t>ascertain</t>
  </si>
  <si>
    <t>ascetic</t>
  </si>
  <si>
    <t>austere</t>
  </si>
  <si>
    <t>ascribe</t>
  </si>
  <si>
    <t>asperity</t>
  </si>
  <si>
    <t>aspersion</t>
  </si>
  <si>
    <t>assail</t>
  </si>
  <si>
    <t>assiduous</t>
  </si>
  <si>
    <t>sedulous</t>
  </si>
  <si>
    <t>assuage</t>
  </si>
  <si>
    <t>asterisk</t>
  </si>
  <si>
    <t>astringent</t>
  </si>
  <si>
    <t>astute</t>
  </si>
  <si>
    <t>atonement</t>
  </si>
  <si>
    <t>attenuate</t>
  </si>
  <si>
    <t>enervate</t>
  </si>
  <si>
    <t>audacious</t>
  </si>
  <si>
    <t>impudent</t>
  </si>
  <si>
    <t>augury</t>
  </si>
  <si>
    <t>august</t>
  </si>
  <si>
    <t>auspicious</t>
  </si>
  <si>
    <t>auxiliary</t>
  </si>
  <si>
    <t>aver</t>
  </si>
  <si>
    <t>aversion</t>
  </si>
  <si>
    <t>avid</t>
  </si>
  <si>
    <t>avow</t>
  </si>
  <si>
    <t>baleful</t>
  </si>
  <si>
    <t>balk</t>
  </si>
  <si>
    <t>baneful</t>
  </si>
  <si>
    <t>pernicious</t>
  </si>
  <si>
    <t>barrage</t>
  </si>
  <si>
    <t>barren</t>
  </si>
  <si>
    <t>bask</t>
  </si>
  <si>
    <t>beatify</t>
  </si>
  <si>
    <t>bedizen</t>
  </si>
  <si>
    <t>bellicose</t>
  </si>
  <si>
    <t>belligerent</t>
  </si>
  <si>
    <t>pugnacious</t>
  </si>
  <si>
    <t>benefactor</t>
  </si>
  <si>
    <t>benevolence</t>
  </si>
  <si>
    <t>benign</t>
  </si>
  <si>
    <t>bequest</t>
  </si>
  <si>
    <t>berate</t>
  </si>
  <si>
    <t>bereft</t>
  </si>
  <si>
    <t>bewilder</t>
  </si>
  <si>
    <t>bigot</t>
  </si>
  <si>
    <t>bilge</t>
  </si>
  <si>
    <t>blandishment</t>
  </si>
  <si>
    <t>blandness</t>
  </si>
  <si>
    <t>blatant</t>
  </si>
  <si>
    <t>blithe</t>
  </si>
  <si>
    <t>bogus</t>
  </si>
  <si>
    <t>counterfeit</t>
  </si>
  <si>
    <t>boisterous</t>
  </si>
  <si>
    <t>bolster</t>
  </si>
  <si>
    <t>boorish</t>
  </si>
  <si>
    <t>brash</t>
  </si>
  <si>
    <t>brass</t>
  </si>
  <si>
    <t>brazen</t>
  </si>
  <si>
    <t>breach</t>
  </si>
  <si>
    <t>brittle</t>
  </si>
  <si>
    <t>broach</t>
  </si>
  <si>
    <t>brook</t>
  </si>
  <si>
    <t>buoyant</t>
  </si>
  <si>
    <t>burgeon</t>
  </si>
  <si>
    <t>burnish</t>
  </si>
  <si>
    <t>cabal</t>
  </si>
  <si>
    <t>cadge</t>
  </si>
  <si>
    <t>calipers</t>
  </si>
  <si>
    <t>calumny</t>
  </si>
  <si>
    <t>candid</t>
  </si>
  <si>
    <t>canvass</t>
  </si>
  <si>
    <t>castigate</t>
  </si>
  <si>
    <t>castigation</t>
  </si>
  <si>
    <t>catalyst</t>
  </si>
  <si>
    <t>censure</t>
  </si>
  <si>
    <t>centurion</t>
  </si>
  <si>
    <t>chary</t>
  </si>
  <si>
    <t>chastened</t>
  </si>
  <si>
    <t xml:space="preserve">outside the law         </t>
  </si>
  <si>
    <t xml:space="preserve">that can be freed        </t>
  </si>
  <si>
    <t xml:space="preserve">state of growing vigorously being full of life    </t>
  </si>
  <si>
    <t xml:space="preserve">humorous funny jocular         </t>
  </si>
  <si>
    <t xml:space="preserve">easily done          </t>
  </si>
  <si>
    <t xml:space="preserve">based on error         </t>
  </si>
  <si>
    <t xml:space="preserve">without sense foolish self-satisfaction        </t>
  </si>
  <si>
    <t xml:space="preserve">young deer try to win smb's favor     </t>
  </si>
  <si>
    <t xml:space="preserve">lacking purpose or vitality ineffective careless      </t>
  </si>
  <si>
    <t xml:space="preserve">fertile           </t>
  </si>
  <si>
    <t xml:space="preserve">pretend           </t>
  </si>
  <si>
    <t xml:space="preserve">apt suitably expressed well chosen apropos      </t>
  </si>
  <si>
    <t xml:space="preserve">person guilty of murder        </t>
  </si>
  <si>
    <t xml:space="preserve">substance become excited         </t>
  </si>
  <si>
    <t xml:space="preserve">savage cruelty          </t>
  </si>
  <si>
    <t xml:space="preserve">discover by searching search        </t>
  </si>
  <si>
    <t xml:space="preserve">showing earnest feeling         </t>
  </si>
  <si>
    <t xml:space="preserve">warmth of feelings earnestness        </t>
  </si>
  <si>
    <t xml:space="preserve">to shackle put in chains       </t>
  </si>
  <si>
    <t xml:space="preserve">bitter quarrel over a long period of time    </t>
  </si>
  <si>
    <t xml:space="preserve">loyalty accuracy          </t>
  </si>
  <si>
    <t xml:space="preserve">move restlessly make nervous        </t>
  </si>
  <si>
    <t xml:space="preserve">carved image on the prow of a ship    </t>
  </si>
  <si>
    <t xml:space="preserve">delicate way of dealing with a situation     </t>
  </si>
  <si>
    <t xml:space="preserve">too fussy about food clothing etc.      </t>
  </si>
  <si>
    <t xml:space="preserve">finical           </t>
  </si>
  <si>
    <t xml:space="preserve">splitting or division (esp. of cells)      </t>
  </si>
  <si>
    <t xml:space="preserve">stare at          </t>
  </si>
  <si>
    <t xml:space="preserve">brightly colored florid         </t>
  </si>
  <si>
    <t xml:space="preserve">show off complacently         </t>
  </si>
  <si>
    <t xml:space="preserve">pale yellow (hair) a plant       </t>
  </si>
  <si>
    <t xml:space="preserve">able to fly trained experienced       </t>
  </si>
  <si>
    <t xml:space="preserve">number of ships quick-moving        </t>
  </si>
  <si>
    <t xml:space="preserve">draw move back wince        </t>
  </si>
  <si>
    <t xml:space="preserve">very much ornamented naturally red (e.g.. of face)    </t>
  </si>
  <si>
    <t xml:space="preserve">reject mock to go against (as in going against tradition)  </t>
  </si>
  <si>
    <t xml:space="preserve">make nervous or confused        </t>
  </si>
  <si>
    <t xml:space="preserve">defect of character (a person is wrongly proud)    </t>
  </si>
  <si>
    <t xml:space="preserve">prevent from carrying out contrast       </t>
  </si>
  <si>
    <t xml:space="preserve">put smth warm (to lessen the pain)     </t>
  </si>
  <si>
    <t xml:space="preserve">like a man who pays too much attention to his clothes </t>
  </si>
  <si>
    <t xml:space="preserve">refrain from be patient ancestor       </t>
  </si>
  <si>
    <t xml:space="preserve">patience willingness to wait        </t>
  </si>
  <si>
    <t xml:space="preserve">shallow place in a river (to cross)     </t>
  </si>
  <si>
    <t xml:space="preserve">prevent by taking action in advance preempt     </t>
  </si>
  <si>
    <t xml:space="preserve">suffer the loss of smth       </t>
  </si>
  <si>
    <t xml:space="preserve">workshop for the shaping of metal to shape metal lead  </t>
  </si>
  <si>
    <t xml:space="preserve">counterfeit           </t>
  </si>
  <si>
    <t xml:space="preserve">epidemic           </t>
  </si>
  <si>
    <t xml:space="preserve">write one's name on the back of     </t>
  </si>
  <si>
    <t xml:space="preserve">lasting           </t>
  </si>
  <si>
    <t xml:space="preserve">weaken deprive of strength attenuate       </t>
  </si>
  <si>
    <t xml:space="preserve">cause produce give rise to       </t>
  </si>
  <si>
    <t xml:space="preserve">impress deeply          </t>
  </si>
  <si>
    <t>taken up all the time or attention writing in large or formal</t>
  </si>
  <si>
    <t xml:space="preserve">swallow up          </t>
  </si>
  <si>
    <t xml:space="preserve">smth that is puzzling        </t>
  </si>
  <si>
    <t xml:space="preserve">hatred being an enemy        </t>
  </si>
  <si>
    <t xml:space="preserve">put into difficulties         </t>
  </si>
  <si>
    <t xml:space="preserve">ask earnestly          </t>
  </si>
  <si>
    <t xml:space="preserve">catalyst           </t>
  </si>
  <si>
    <t xml:space="preserve">devoted to pleasure (sensuous enjoyment)       </t>
  </si>
  <si>
    <t xml:space="preserve">letter           </t>
  </si>
  <si>
    <t xml:space="preserve">adjective           </t>
  </si>
  <si>
    <t xml:space="preserve">brief summary representative example a typical model     </t>
  </si>
  <si>
    <t xml:space="preserve">steady regular          </t>
  </si>
  <si>
    <t xml:space="preserve">calmness of temperament         </t>
  </si>
  <si>
    <t xml:space="preserve">state of being balanced        </t>
  </si>
  <si>
    <t xml:space="preserve">equal distribution of weight equilibrium       </t>
  </si>
  <si>
    <t xml:space="preserve">having a double or doubtful meaning suspicious     </t>
  </si>
  <si>
    <t xml:space="preserve">try to deceive by equivocal language      </t>
  </si>
  <si>
    <t xml:space="preserve">get rid of pull up by the roots    </t>
  </si>
  <si>
    <t xml:space="preserve">irregular in behaviour or opinion       </t>
  </si>
  <si>
    <t xml:space="preserve">learned scholarly          </t>
  </si>
  <si>
    <t xml:space="preserve">abstruse intended only for a small circle of    </t>
  </si>
  <si>
    <t xml:space="preserve">marry give one's support to       </t>
  </si>
  <si>
    <t xml:space="preserve">formal praise panegyric         </t>
  </si>
  <si>
    <t xml:space="preserve">elation state of pleasant excitement       </t>
  </si>
  <si>
    <t xml:space="preserve">easy and painless death        </t>
  </si>
  <si>
    <t xml:space="preserve">to show clearly to indicate       </t>
  </si>
  <si>
    <t xml:space="preserve">call up bring out        </t>
  </si>
  <si>
    <t xml:space="preserve">severe criticism          </t>
  </si>
  <si>
    <t xml:space="preserve">to clear from a charge of guilt     </t>
  </si>
  <si>
    <t xml:space="preserve">complete thorough          </t>
  </si>
  <si>
    <t xml:space="preserve">emergency an urgent situation        </t>
  </si>
  <si>
    <t xml:space="preserve">set smb clear free (e.g.. from blame)     </t>
  </si>
  <si>
    <t xml:space="preserve">much too high or great       </t>
  </si>
  <si>
    <t xml:space="preserve">to roam wander freely        </t>
  </si>
  <si>
    <t xml:space="preserve">likely to be useful for a purpose     </t>
  </si>
  <si>
    <t xml:space="preserve">ending expiring          </t>
  </si>
  <si>
    <t xml:space="preserve">brilliant achievement develop use selfishly       </t>
  </si>
  <si>
    <t xml:space="preserve">argue earnestly to dissuade correct or protest     </t>
  </si>
  <si>
    <t xml:space="preserve">to remove obscenity purify censor       </t>
  </si>
  <si>
    <t xml:space="preserve">to cut out cut away       </t>
  </si>
  <si>
    <t xml:space="preserve">still in existence         </t>
  </si>
  <si>
    <t xml:space="preserve">reduce the strength of lessen seriousness partially excuse    </t>
  </si>
  <si>
    <t xml:space="preserve">no longer active         </t>
  </si>
  <si>
    <t xml:space="preserve">to destroy exterminate cut out exscind      </t>
  </si>
  <si>
    <t xml:space="preserve">praise highly          </t>
  </si>
  <si>
    <t xml:space="preserve">obtain by threats violence        </t>
  </si>
  <si>
    <t xml:space="preserve">essentially different          </t>
  </si>
  <si>
    <t xml:space="preserve">speak or behave so as to hide smth (in mind)  </t>
  </si>
  <si>
    <t xml:space="preserve">distribute (esp. ideas)         </t>
  </si>
  <si>
    <t xml:space="preserve">have a different opinion refuse to assent     </t>
  </si>
  <si>
    <t xml:space="preserve">disintegration looseness in morals        </t>
  </si>
  <si>
    <t xml:space="preserve">distracted violently upset in mind       </t>
  </si>
  <si>
    <t xml:space="preserve">getting farther apart from a point      </t>
  </si>
  <si>
    <t xml:space="preserve">taking off getting rid of giving up     </t>
  </si>
  <si>
    <t xml:space="preserve">make known smth secret        </t>
  </si>
  <si>
    <t xml:space="preserve">trivial poorly constructed verse        </t>
  </si>
  <si>
    <t xml:space="preserve">positive certain arbitrary without room for discussion     </t>
  </si>
  <si>
    <t xml:space="preserve">stupid fellow          </t>
  </si>
  <si>
    <t xml:space="preserve">in a state of inactivity but awaiting development    </t>
  </si>
  <si>
    <t xml:space="preserve">show much fondness center one's attention      </t>
  </si>
  <si>
    <t xml:space="preserve">male bee person who isn't self-employed      </t>
  </si>
  <si>
    <t xml:space="preserve">feeling sleepy half asleep        </t>
  </si>
  <si>
    <t xml:space="preserve">feeling doubt          </t>
  </si>
  <si>
    <t xml:space="preserve">no use person smth that fails      </t>
  </si>
  <si>
    <t xml:space="preserve">melodious harmonious          </t>
  </si>
  <si>
    <t xml:space="preserve">cheat make a fool of       </t>
  </si>
  <si>
    <t xml:space="preserve">deliberate deception          </t>
  </si>
  <si>
    <t xml:space="preserve">threats to compel smb        </t>
  </si>
  <si>
    <t xml:space="preserve">person or smb much below the usual size    </t>
  </si>
  <si>
    <t xml:space="preserve">a generator something that produces electric current     </t>
  </si>
  <si>
    <t xml:space="preserve">dishes made of baked clay       </t>
  </si>
  <si>
    <t xml:space="preserve">exuberance outburst of feeling        </t>
  </si>
  <si>
    <t xml:space="preserve">overflowing with enthusiasm showing excitement       </t>
  </si>
  <si>
    <t xml:space="preserve">representing the whole Christian world       </t>
  </si>
  <si>
    <t xml:space="preserve">voracious devouring          </t>
  </si>
  <si>
    <t xml:space="preserve">circular or spiral movement (e.g.. of wind)     </t>
  </si>
  <si>
    <t xml:space="preserve">infertile worn out weak        </t>
  </si>
  <si>
    <t xml:space="preserve">production of a desired result       </t>
  </si>
  <si>
    <t xml:space="preserve">outflow in a stream of particles a noxious odor or vapor </t>
  </si>
  <si>
    <t xml:space="preserve">boldness impudence arrogance         </t>
  </si>
  <si>
    <t xml:space="preserve">way out exit         </t>
  </si>
  <si>
    <t xml:space="preserve">worked out with much care in great detail    </t>
  </si>
  <si>
    <t xml:space="preserve">a lament a melancholy composition       </t>
  </si>
  <si>
    <t xml:space="preserve">draw out          </t>
  </si>
  <si>
    <t xml:space="preserve">fluent speaking skillful use of language      </t>
  </si>
  <si>
    <t xml:space="preserve">make thin and weak        </t>
  </si>
  <si>
    <t xml:space="preserve">make beautiful          </t>
  </si>
  <si>
    <t xml:space="preserve">use in a wrong way for one's own benefit   </t>
  </si>
  <si>
    <t xml:space="preserve">stir up excite         </t>
  </si>
  <si>
    <t xml:space="preserve">relying on experiment         </t>
  </si>
  <si>
    <t xml:space="preserve">enclose in capsule         </t>
  </si>
  <si>
    <t xml:space="preserve">warm or glowing praise eulogy panegyric      </t>
  </si>
  <si>
    <t xml:space="preserve">burden things that get on the way of    </t>
  </si>
  <si>
    <t xml:space="preserve">making dear or liked        </t>
  </si>
  <si>
    <t xml:space="preserve">person who is slow waste of time     </t>
  </si>
  <si>
    <t xml:space="preserve">shortage           </t>
  </si>
  <si>
    <t xml:space="preserve">a breakup overthrow sudden disaster       </t>
  </si>
  <si>
    <t xml:space="preserve">propriety properness          </t>
  </si>
  <si>
    <t xml:space="preserve">order given by authority        </t>
  </si>
  <si>
    <t xml:space="preserve">disapprove of          </t>
  </si>
  <si>
    <t xml:space="preserve">postpone give way (to show respect)      </t>
  </si>
  <si>
    <t xml:space="preserve">showing respect          </t>
  </si>
  <si>
    <t xml:space="preserve">open disobedience or resistance        </t>
  </si>
  <si>
    <t xml:space="preserve">to portray depict sketch out       </t>
  </si>
  <si>
    <t xml:space="preserve">great flood heavy rush of water      </t>
  </si>
  <si>
    <t xml:space="preserve">person appealing not to reasons       </t>
  </si>
  <si>
    <t xml:space="preserve">to hesitate raise objections        </t>
  </si>
  <si>
    <t xml:space="preserve">blacken belittle sully defame        </t>
  </si>
  <si>
    <t xml:space="preserve">an outcome or solution the unraveling of a plot   </t>
  </si>
  <si>
    <t xml:space="preserve">use until none remains        </t>
  </si>
  <si>
    <t xml:space="preserve">dethronement depositing          </t>
  </si>
  <si>
    <t xml:space="preserve">make morally bad corrupt        </t>
  </si>
  <si>
    <t xml:space="preserve">protest against express disapproval of       </t>
  </si>
  <si>
    <t xml:space="preserve">deserting and leaving to fall into ruins     </t>
  </si>
  <si>
    <t xml:space="preserve">ridicule mockery deriding         </t>
  </si>
  <si>
    <t xml:space="preserve">unoriginal obtained from another source       </t>
  </si>
  <si>
    <t xml:space="preserve">insulting tending to damage        </t>
  </si>
  <si>
    <t xml:space="preserve">catch sight of see smth in the distance    </t>
  </si>
  <si>
    <t xml:space="preserve">substance used to absorb moisture       </t>
  </si>
  <si>
    <t xml:space="preserve">cessation of use disuse        </t>
  </si>
  <si>
    <t xml:space="preserve">aimless haphazard digressing at random       </t>
  </si>
  <si>
    <t xml:space="preserve">discourage hinder          </t>
  </si>
  <si>
    <t xml:space="preserve">slandering verbal attack aspersion        </t>
  </si>
  <si>
    <t xml:space="preserve">diminishing or lessening of swelling       </t>
  </si>
  <si>
    <t xml:space="preserve">being different in moral standards (from normal)     </t>
  </si>
  <si>
    <t xml:space="preserve">skill (esp. in handling)        </t>
  </si>
  <si>
    <t xml:space="preserve">transparent gauzy          </t>
  </si>
  <si>
    <t xml:space="preserve">bitter and violent attack in words      </t>
  </si>
  <si>
    <t xml:space="preserve">shyness           </t>
  </si>
  <si>
    <t xml:space="preserve">speak comprehensively become wider large       </t>
  </si>
  <si>
    <t xml:space="preserve">refuse to allow or accept as a correct    </t>
  </si>
  <si>
    <t xml:space="preserve">see with an effort but clearly      </t>
  </si>
  <si>
    <t xml:space="preserve">confuse embarrass          </t>
  </si>
  <si>
    <t xml:space="preserve">upset the self-possession of        </t>
  </si>
  <si>
    <t xml:space="preserve">refuse to approve of        </t>
  </si>
  <si>
    <t xml:space="preserve">speech lecture          </t>
  </si>
  <si>
    <t xml:space="preserve">refuse to believe         </t>
  </si>
  <si>
    <t xml:space="preserve">look on with contempt        </t>
  </si>
  <si>
    <t xml:space="preserve">free from encumbrance         </t>
  </si>
  <si>
    <t xml:space="preserve">untidy           </t>
  </si>
  <si>
    <t xml:space="preserve">sophisticated artful trying to deceive cunning      </t>
  </si>
  <si>
    <t xml:space="preserve">dig up from the earth       </t>
  </si>
  <si>
    <t xml:space="preserve">move force from the place occupied      </t>
  </si>
  <si>
    <t xml:space="preserve">sad gloomy miserable         </t>
  </si>
  <si>
    <t xml:space="preserve">keep the memory of        </t>
  </si>
  <si>
    <t xml:space="preserve">person who travels regularly        </t>
  </si>
  <si>
    <t xml:space="preserve">tending to comply obliging willingness to please     </t>
  </si>
  <si>
    <t xml:space="preserve">feeling of regret for one's action      </t>
  </si>
  <si>
    <t xml:space="preserve">hide keep secret         </t>
  </si>
  <si>
    <t xml:space="preserve">over-high opinion of too much pride      </t>
  </si>
  <si>
    <t xml:space="preserve">reconciling soothing comforting mollifying        </t>
  </si>
  <si>
    <t xml:space="preserve">agreement or harmony         </t>
  </si>
  <si>
    <t xml:space="preserve">agree in opinion happen together       </t>
  </si>
  <si>
    <t xml:space="preserve">increase in density strength make laconic      </t>
  </si>
  <si>
    <t xml:space="preserve">forgive           </t>
  </si>
  <si>
    <t xml:space="preserve">make or become stiff and solid      </t>
  </si>
  <si>
    <t xml:space="preserve">to join together         </t>
  </si>
  <si>
    <t xml:space="preserve">a person with good judgement (e.g.. in art)    </t>
  </si>
  <si>
    <t xml:space="preserve">suggestion in addition to        </t>
  </si>
  <si>
    <t xml:space="preserve">pompous self important         </t>
  </si>
  <si>
    <t xml:space="preserve">give comfort or sympathy to       </t>
  </si>
  <si>
    <t xml:space="preserve">easily seen remarkable         </t>
  </si>
  <si>
    <t xml:space="preserve">surprise and fear dismay        </t>
  </si>
  <si>
    <t xml:space="preserve">make tight or smaller        </t>
  </si>
  <si>
    <t xml:space="preserve">get to the end of       </t>
  </si>
  <si>
    <t xml:space="preserve">to scorn or despise        </t>
  </si>
  <si>
    <t xml:space="preserve">argumentative pugnacious combative quarrelsome        </t>
  </si>
  <si>
    <t xml:space="preserve">touching neighboring near         </t>
  </si>
  <si>
    <t xml:space="preserve">filled with deep sorrow for wrongdoing      </t>
  </si>
  <si>
    <t xml:space="preserve">insubordinate rebellious          </t>
  </si>
  <si>
    <t xml:space="preserve">a riddle dilemma enigma        </t>
  </si>
  <si>
    <t xml:space="preserve">convincing firm belief         </t>
  </si>
  <si>
    <t xml:space="preserve">call together summon         </t>
  </si>
  <si>
    <t xml:space="preserve">complicated coiled twisted         </t>
  </si>
  <si>
    <t xml:space="preserve">warm and sincere         </t>
  </si>
  <si>
    <t xml:space="preserve">line (of police acting as a guard)     </t>
  </si>
  <si>
    <t xml:space="preserve">physical of or for the body      </t>
  </si>
  <si>
    <t xml:space="preserve">have a mutual relation        </t>
  </si>
  <si>
    <t xml:space="preserve">additional strengthening evidence         </t>
  </si>
  <si>
    <t xml:space="preserve">to favor or approve of       </t>
  </si>
  <si>
    <t xml:space="preserve">forgery           </t>
  </si>
  <si>
    <t xml:space="preserve">counterbalance           </t>
  </si>
  <si>
    <t xml:space="preserve">disguised           </t>
  </si>
  <si>
    <t xml:space="preserve">eagerly desirous          </t>
  </si>
  <si>
    <t xml:space="preserve">crouch shrink back         </t>
  </si>
  <si>
    <t xml:space="preserve">cowardly           </t>
  </si>
  <si>
    <t xml:space="preserve">line made by crushing white line on the ground in cricket </t>
  </si>
  <si>
    <t xml:space="preserve">too great a readiness to believe things     </t>
  </si>
  <si>
    <t xml:space="preserve">ready to believe things        </t>
  </si>
  <si>
    <t xml:space="preserve">press lose shape subdue overwhelm       </t>
  </si>
  <si>
    <t xml:space="preserve">secret with a hidden meaning       </t>
  </si>
  <si>
    <t xml:space="preserve">burdensome heavy and awkward to carry      </t>
  </si>
  <si>
    <t xml:space="preserve">course of study         </t>
  </si>
  <si>
    <t xml:space="preserve">quick hurried          </t>
  </si>
  <si>
    <t xml:space="preserve">make shorter then was planned       </t>
  </si>
  <si>
    <t xml:space="preserve">intimidate make fearful         </t>
  </si>
  <si>
    <t xml:space="preserve">polite manner comforting uninteresting        </t>
  </si>
  <si>
    <t xml:space="preserve">noisy and rough         </t>
  </si>
  <si>
    <t xml:space="preserve">cheerful casual carefree         </t>
  </si>
  <si>
    <t xml:space="preserve">sham counterfeit not genuine        </t>
  </si>
  <si>
    <t xml:space="preserve">loud noisy rough lacking restraint       </t>
  </si>
  <si>
    <t xml:space="preserve">give greatly needed support        </t>
  </si>
  <si>
    <t xml:space="preserve">crude offensive rude         </t>
  </si>
  <si>
    <t xml:space="preserve">hasty rush cheeky saucy        </t>
  </si>
  <si>
    <t xml:space="preserve">yellow metal (mixing copper and zinc)      </t>
  </si>
  <si>
    <t xml:space="preserve">made of brass         </t>
  </si>
  <si>
    <t xml:space="preserve">opening broken place breaking        </t>
  </si>
  <si>
    <t xml:space="preserve">easily broken          </t>
  </si>
  <si>
    <t xml:space="preserve">bring up announce begin to talk about     </t>
  </si>
  <si>
    <t xml:space="preserve">to tolerate endure         </t>
  </si>
  <si>
    <t xml:space="preserve">able to float light-hearted        </t>
  </si>
  <si>
    <t xml:space="preserve">grow forth send out buds       </t>
  </si>
  <si>
    <t xml:space="preserve">to polish rub to a shine      </t>
  </si>
  <si>
    <t xml:space="preserve">a scheme or plot a group of plotters    </t>
  </si>
  <si>
    <t xml:space="preserve">to beg to get by begging      </t>
  </si>
  <si>
    <t xml:space="preserve">metal supports attached to the legs measuring instrument    </t>
  </si>
  <si>
    <t xml:space="preserve">slander aspersion          </t>
  </si>
  <si>
    <t xml:space="preserve">frank straight-forward          </t>
  </si>
  <si>
    <t xml:space="preserve">discuss thoroughly sort of touting       </t>
  </si>
  <si>
    <t xml:space="preserve">to chastise correct by punishing       </t>
  </si>
  <si>
    <t xml:space="preserve">severe punishment          </t>
  </si>
  <si>
    <t xml:space="preserve">substance that causes speeding up       </t>
  </si>
  <si>
    <t xml:space="preserve">biting sarcastic          </t>
  </si>
  <si>
    <t xml:space="preserve">expression of blame or disapproval a rebuke     </t>
  </si>
  <si>
    <t xml:space="preserve">leader of a unit of 100 soldiers     </t>
  </si>
  <si>
    <t xml:space="preserve">cautious wary          </t>
  </si>
  <si>
    <t xml:space="preserve">corrected punished          </t>
  </si>
  <si>
    <t xml:space="preserve">punishment           </t>
  </si>
  <si>
    <t xml:space="preserve">a blindly devoted patriot        </t>
  </si>
  <si>
    <t xml:space="preserve">steel tool for shaping materials       </t>
  </si>
  <si>
    <t xml:space="preserve">bad-tempered person          </t>
  </si>
  <si>
    <t xml:space="preserve">shout complain with a lot of noise     </t>
  </si>
  <si>
    <t xml:space="preserve">to resist separation         </t>
  </si>
  <si>
    <t xml:space="preserve">half-solid lump formed from liquid       </t>
  </si>
  <si>
    <t xml:space="preserve">closing device (in Parliament) to end a debate by voting  </t>
  </si>
  <si>
    <t xml:space="preserve">coming together and uniting into one substance     </t>
  </si>
  <si>
    <t xml:space="preserve">get smb to do smth by kindness     </t>
  </si>
  <si>
    <t xml:space="preserve">treat with care and tenderness       </t>
  </si>
  <si>
    <t xml:space="preserve">compel to force to make obedient      </t>
  </si>
  <si>
    <t xml:space="preserve">of the same period coexisting       </t>
  </si>
  <si>
    <t xml:space="preserve">strong convincing          </t>
  </si>
  <si>
    <t xml:space="preserve">think deeply mediate         </t>
  </si>
  <si>
    <t xml:space="preserve">being fully aware of        </t>
  </si>
  <si>
    <t xml:space="preserve">bowl-shaped vessel with many holes used to drain off water  </t>
  </si>
  <si>
    <t xml:space="preserve">secret agreement for a deceitful purpose      </t>
  </si>
  <si>
    <t xml:space="preserve">process of burning         </t>
  </si>
  <si>
    <t xml:space="preserve">of connected with trees        </t>
  </si>
  <si>
    <t xml:space="preserve">enthusiasm           </t>
  </si>
  <si>
    <t xml:space="preserve">steep difficult ascent laborious        </t>
  </si>
  <si>
    <t xml:space="preserve">jargon slang          </t>
  </si>
  <si>
    <t xml:space="preserve">in the highest degree        </t>
  </si>
  <si>
    <t xml:space="preserve">proud superior manner of behaviour       </t>
  </si>
  <si>
    <t xml:space="preserve">speak distinctly connect by joints       </t>
  </si>
  <si>
    <t xml:space="preserve">go or come up        </t>
  </si>
  <si>
    <t xml:space="preserve">get to know         </t>
  </si>
  <si>
    <t xml:space="preserve">practicing self-denial austere stark        </t>
  </si>
  <si>
    <t xml:space="preserve">consider to be the origin of or belonging to   </t>
  </si>
  <si>
    <t xml:space="preserve">roughness harshness ill temper irritability       </t>
  </si>
  <si>
    <t xml:space="preserve">slander           </t>
  </si>
  <si>
    <t xml:space="preserve">with attack violently         </t>
  </si>
  <si>
    <t xml:space="preserve">diligent hard-working sedulous         </t>
  </si>
  <si>
    <t xml:space="preserve">make smth (pain desire) less       </t>
  </si>
  <si>
    <t xml:space="preserve">the mark * (e.g.. omitted letters)      </t>
  </si>
  <si>
    <t xml:space="preserve">substance that shrinks         </t>
  </si>
  <si>
    <t xml:space="preserve">clever quick at seeing to get an advantage    </t>
  </si>
  <si>
    <t xml:space="preserve">repayment death of Jesus        </t>
  </si>
  <si>
    <t xml:space="preserve">make thin. weaken enervate        </t>
  </si>
  <si>
    <t xml:space="preserve">daring foolishly bold impudent        </t>
  </si>
  <si>
    <t xml:space="preserve">omen sign          </t>
  </si>
  <si>
    <t xml:space="preserve">majestic venerable          </t>
  </si>
  <si>
    <t xml:space="preserve">favorable successful prosperous         </t>
  </si>
  <si>
    <t xml:space="preserve">severely moral and strict simple and plain     </t>
  </si>
  <si>
    <t xml:space="preserve">helping supporting          </t>
  </si>
  <si>
    <t xml:space="preserve">affirm assert prove justify        </t>
  </si>
  <si>
    <t xml:space="preserve">eager greedy          </t>
  </si>
  <si>
    <t xml:space="preserve">admit. Declare openly         </t>
  </si>
  <si>
    <t xml:space="preserve">harmful ominous causing evil        </t>
  </si>
  <si>
    <t xml:space="preserve">obstacle purposely to get on the way of    </t>
  </si>
  <si>
    <t xml:space="preserve">causing harm or ruin pernicious destructive      </t>
  </si>
  <si>
    <t xml:space="preserve">artificial obstacle built across a river      </t>
  </si>
  <si>
    <t xml:space="preserve">not good enough unable to have young ones without value  </t>
  </si>
  <si>
    <t xml:space="preserve">in enjoy warmth and light       </t>
  </si>
  <si>
    <t xml:space="preserve">to bless make happy or ascribe a virtue to   </t>
  </si>
  <si>
    <t xml:space="preserve">to adorn especially in a cheap showy manner    </t>
  </si>
  <si>
    <t xml:space="preserve">belligerent pugnacious warlike         </t>
  </si>
  <si>
    <t xml:space="preserve">(person nation) waging war        </t>
  </si>
  <si>
    <t xml:space="preserve">person who has given help       </t>
  </si>
  <si>
    <t xml:space="preserve">wish or activity in doing good      </t>
  </si>
  <si>
    <t xml:space="preserve">kind and gentle mild (climate)       </t>
  </si>
  <si>
    <t xml:space="preserve">arrangement to give smth at death      </t>
  </si>
  <si>
    <t xml:space="preserve">scold sharply          </t>
  </si>
  <si>
    <t xml:space="preserve">rob or dispossess of smth (material)      </t>
  </si>
  <si>
    <t xml:space="preserve">puzzle confuse          </t>
  </si>
  <si>
    <t xml:space="preserve">stubborn narrow-minded person         </t>
  </si>
  <si>
    <t xml:space="preserve">bulge the protuberance of a cask      </t>
  </si>
  <si>
    <t xml:space="preserve">flattery coaxing          </t>
  </si>
  <si>
    <t xml:space="preserve">frame with balls for calculating       </t>
  </si>
  <si>
    <t xml:space="preserve">to lessen to subside        </t>
  </si>
  <si>
    <t xml:space="preserve">giving up control authority        </t>
  </si>
  <si>
    <t xml:space="preserve">straying away from what is normal      </t>
  </si>
  <si>
    <t xml:space="preserve">suspended action          </t>
  </si>
  <si>
    <t xml:space="preserve">to hate to detest        </t>
  </si>
  <si>
    <t xml:space="preserve">be faithful to endure        </t>
  </si>
  <si>
    <t xml:space="preserve">promise or swear to give up      </t>
  </si>
  <si>
    <t xml:space="preserve">rubbed off worn away by friction      </t>
  </si>
  <si>
    <t xml:space="preserve">repeal or annul by authority       </t>
  </si>
  <si>
    <t xml:space="preserve">to go away suddenly (to avoid arrest)     </t>
  </si>
  <si>
    <t xml:space="preserve">difficult to comprehend obscure        </t>
  </si>
  <si>
    <t xml:space="preserve">border on          </t>
  </si>
  <si>
    <t xml:space="preserve">bottomless extreme          </t>
  </si>
  <si>
    <t xml:space="preserve">effete no longer fertile worn out      </t>
  </si>
  <si>
    <t xml:space="preserve">welcomed with shouts and approval       </t>
  </si>
  <si>
    <t xml:space="preserve">praise approval          </t>
  </si>
  <si>
    <t xml:space="preserve">the growing of separate things into one     </t>
  </si>
  <si>
    <t xml:space="preserve">kind of stone inflexible        </t>
  </si>
  <si>
    <t xml:space="preserve">containing warning          </t>
  </si>
  <si>
    <t xml:space="preserve">add beauty decorate         </t>
  </si>
  <si>
    <t xml:space="preserve">making unpure poorer in quality       </t>
  </si>
  <si>
    <t xml:space="preserve">close connection relationship         </t>
  </si>
  <si>
    <t xml:space="preserve">make worse irritate         </t>
  </si>
  <si>
    <t xml:space="preserve">active quick-moving          </t>
  </si>
  <si>
    <t xml:space="preserve">trouble be ill         </t>
  </si>
  <si>
    <t xml:space="preserve">eager and cheerful readiness        </t>
  </si>
  <si>
    <t xml:space="preserve">duty support loyalty         </t>
  </si>
  <si>
    <t xml:space="preserve">make (pain) easier to bear       </t>
  </si>
  <si>
    <t xml:space="preserve">to debase by mixing with something inferior     </t>
  </si>
  <si>
    <t xml:space="preserve">reserved indifferent          </t>
  </si>
  <si>
    <t xml:space="preserve">mix combine unite societies        </t>
  </si>
  <si>
    <t xml:space="preserve">able to use the left hand or the right equally well </t>
  </si>
  <si>
    <t xml:space="preserve">doubtful uncertain          </t>
  </si>
  <si>
    <t xml:space="preserve">having both of two contrary meanings      </t>
  </si>
  <si>
    <t xml:space="preserve">improve make better         </t>
  </si>
  <si>
    <t xml:space="preserve">end (a debt) by setting aside money     </t>
  </si>
  <si>
    <t xml:space="preserve">strong dislike          </t>
  </si>
  <si>
    <t xml:space="preserve">medicine used against a poison or a disease    </t>
  </si>
  <si>
    <t xml:space="preserve">direct opposing          </t>
  </si>
  <si>
    <t xml:space="preserve">brutal racial discrimination         </t>
  </si>
  <si>
    <t xml:space="preserve">self-confidence           </t>
  </si>
  <si>
    <t xml:space="preserve">one who abandons long-held religious or political convictions    </t>
  </si>
  <si>
    <t xml:space="preserve">deification glorification to godliness        </t>
  </si>
  <si>
    <t xml:space="preserve">make quiet or calm        </t>
  </si>
  <si>
    <t xml:space="preserve">grasping understanding fear unhappy feeling about future     </t>
  </si>
  <si>
    <t xml:space="preserve">give notice to inform        </t>
  </si>
  <si>
    <t xml:space="preserve">approval           </t>
  </si>
  <si>
    <t xml:space="preserve">appropriate to the situation apt       </t>
  </si>
  <si>
    <t xml:space="preserve">well-suited quick-witted          </t>
  </si>
  <si>
    <t xml:space="preserve">a complex ornate design        </t>
  </si>
  <si>
    <t xml:space="preserve">form of a frog when it leaves the egg </t>
  </si>
  <si>
    <t>tassel</t>
  </si>
  <si>
    <t xml:space="preserve">bunch of threads       </t>
  </si>
  <si>
    <t>tepid</t>
  </si>
  <si>
    <t xml:space="preserve">lukewarm         </t>
  </si>
  <si>
    <t>testiness</t>
  </si>
  <si>
    <t xml:space="preserve">witness/evidence         </t>
  </si>
  <si>
    <t>thwart</t>
  </si>
  <si>
    <t xml:space="preserve">obstruct/frustrate         </t>
  </si>
  <si>
    <t>toady</t>
  </si>
  <si>
    <t xml:space="preserve">obsequious flatterer        </t>
  </si>
  <si>
    <t>torque</t>
  </si>
  <si>
    <t xml:space="preserve">twisting force causing rotation      </t>
  </si>
  <si>
    <t xml:space="preserve">devious/not straightforward        </t>
  </si>
  <si>
    <t>travesty</t>
  </si>
  <si>
    <t xml:space="preserve">parody/imitation         </t>
  </si>
  <si>
    <t>trickle</t>
  </si>
  <si>
    <t xml:space="preserve">flow in drops       </t>
  </si>
  <si>
    <t>truce</t>
  </si>
  <si>
    <t xml:space="preserve">(agreement) stop of fighting for a time   </t>
  </si>
  <si>
    <t>turquoise</t>
  </si>
  <si>
    <t xml:space="preserve">greenish-blue precious stone       </t>
  </si>
  <si>
    <t>ubiquitous</t>
  </si>
  <si>
    <t>unearth</t>
  </si>
  <si>
    <t xml:space="preserve">discover and bring to light     </t>
  </si>
  <si>
    <t>verdant</t>
  </si>
  <si>
    <t xml:space="preserve">fresh and green       </t>
  </si>
  <si>
    <t>vestige</t>
  </si>
  <si>
    <t xml:space="preserve">trace or sign       </t>
  </si>
  <si>
    <t>viscous</t>
  </si>
  <si>
    <t xml:space="preserve">sticky/semi-fluid         </t>
  </si>
  <si>
    <t>waffle</t>
  </si>
  <si>
    <t xml:space="preserve">talk vaguely and without much result    </t>
  </si>
  <si>
    <t>wean</t>
  </si>
  <si>
    <t xml:space="preserve">to turn away (from a habit)    </t>
  </si>
  <si>
    <t>writ</t>
  </si>
  <si>
    <t xml:space="preserve">written order        </t>
  </si>
  <si>
    <t>to deny to oppose</t>
  </si>
  <si>
    <t>superimpose</t>
  </si>
  <si>
    <t>supersede</t>
  </si>
  <si>
    <t>supine</t>
  </si>
  <si>
    <t>suppliant</t>
  </si>
  <si>
    <t>supplicate</t>
  </si>
  <si>
    <t>surfeit</t>
  </si>
  <si>
    <t>susceptibility</t>
  </si>
  <si>
    <t>sycophant</t>
  </si>
  <si>
    <t>synopsis</t>
  </si>
  <si>
    <t>talon</t>
  </si>
  <si>
    <t>tamp</t>
  </si>
  <si>
    <t>tamper</t>
  </si>
  <si>
    <t>tangential</t>
  </si>
  <si>
    <t>tarnished</t>
  </si>
  <si>
    <t>taunt</t>
  </si>
  <si>
    <t>taut</t>
  </si>
  <si>
    <t>tautology</t>
  </si>
  <si>
    <t>teetotal</t>
  </si>
  <si>
    <t>temerity</t>
  </si>
  <si>
    <t>temperance</t>
  </si>
  <si>
    <t>temperate</t>
  </si>
  <si>
    <t>tenacity</t>
  </si>
  <si>
    <t>tenuous</t>
  </si>
  <si>
    <t>thrift</t>
  </si>
  <si>
    <t>timid</t>
  </si>
  <si>
    <t>timorous</t>
  </si>
  <si>
    <t>tonic</t>
  </si>
  <si>
    <t>topple</t>
  </si>
  <si>
    <t>tortuous</t>
  </si>
  <si>
    <t>tout</t>
  </si>
  <si>
    <t>tractable</t>
  </si>
  <si>
    <t>transgress</t>
  </si>
  <si>
    <t>transient</t>
  </si>
  <si>
    <t>transitory</t>
  </si>
  <si>
    <t>trenchant</t>
  </si>
  <si>
    <t>vigorous</t>
  </si>
  <si>
    <t>trepidation</t>
  </si>
  <si>
    <t>trifling</t>
  </si>
  <si>
    <t>truculence</t>
  </si>
  <si>
    <t>trudge</t>
  </si>
  <si>
    <t>turbid</t>
  </si>
  <si>
    <t>turbulence</t>
  </si>
  <si>
    <t>turgid</t>
  </si>
  <si>
    <t>turmoil</t>
  </si>
  <si>
    <t>turpitude</t>
  </si>
  <si>
    <t>tyro</t>
  </si>
  <si>
    <t>ulterior</t>
  </si>
  <si>
    <t>umbrage</t>
  </si>
  <si>
    <t>uncouth</t>
  </si>
  <si>
    <t>underbid</t>
  </si>
  <si>
    <t>undermine</t>
  </si>
  <si>
    <t>undulate</t>
  </si>
  <si>
    <t>unencumbered</t>
  </si>
  <si>
    <t>unfeigned</t>
  </si>
  <si>
    <t>unscathed</t>
  </si>
  <si>
    <t>untoward</t>
  </si>
  <si>
    <t>urbane</t>
  </si>
  <si>
    <t>vacillation</t>
  </si>
  <si>
    <t>vagary</t>
  </si>
  <si>
    <t>valiant</t>
  </si>
  <si>
    <t>valorous</t>
  </si>
  <si>
    <t>vanquish</t>
  </si>
  <si>
    <t>veer</t>
  </si>
  <si>
    <t>venal</t>
  </si>
  <si>
    <t>veneer</t>
  </si>
  <si>
    <t>veneration</t>
  </si>
  <si>
    <t>veracity</t>
  </si>
  <si>
    <t>verisimilitude</t>
  </si>
  <si>
    <t>veritable</t>
  </si>
  <si>
    <t>verve</t>
  </si>
  <si>
    <t>vex</t>
  </si>
  <si>
    <t>vigilance</t>
  </si>
  <si>
    <t>vigilant</t>
  </si>
  <si>
    <t>vilify</t>
  </si>
  <si>
    <t>vindictive</t>
  </si>
  <si>
    <t>virago</t>
  </si>
  <si>
    <t>visceral</t>
  </si>
  <si>
    <t>vitiate</t>
  </si>
  <si>
    <t>vivacious</t>
  </si>
  <si>
    <t>volatile</t>
  </si>
  <si>
    <t>volubility</t>
  </si>
  <si>
    <t>voluble</t>
  </si>
  <si>
    <t>waft</t>
  </si>
  <si>
    <t>wag</t>
  </si>
  <si>
    <t>warmonger</t>
  </si>
  <si>
    <t>warrant</t>
  </si>
  <si>
    <t>welter</t>
  </si>
  <si>
    <t>wend</t>
  </si>
  <si>
    <t>woo</t>
  </si>
  <si>
    <t>yarn</t>
  </si>
  <si>
    <t xml:space="preserve">be out of view ready to attack   </t>
  </si>
  <si>
    <t>macerate</t>
  </si>
  <si>
    <t xml:space="preserve">make or become soft by soaking in water  </t>
  </si>
  <si>
    <t>maul</t>
  </si>
  <si>
    <t xml:space="preserve">hurt by rough handling      </t>
  </si>
  <si>
    <t>muffler</t>
  </si>
  <si>
    <t xml:space="preserve">cloth worn round the neck/silencer     </t>
  </si>
  <si>
    <t>nugatory</t>
  </si>
  <si>
    <t xml:space="preserve">trifling/worthless         </t>
  </si>
  <si>
    <t>obtuse</t>
  </si>
  <si>
    <t xml:space="preserve">blunt/stupid         </t>
  </si>
  <si>
    <t>ominous</t>
  </si>
  <si>
    <t xml:space="preserve">threatening         </t>
  </si>
  <si>
    <t>opaqueness</t>
  </si>
  <si>
    <t xml:space="preserve">dullness/not allowing light to pass through    </t>
  </si>
  <si>
    <t>penurious</t>
  </si>
  <si>
    <t xml:space="preserve">poor/stingy         </t>
  </si>
  <si>
    <t>pine</t>
  </si>
  <si>
    <t xml:space="preserve">waste away through sorrow or illness    </t>
  </si>
  <si>
    <t>poncho</t>
  </si>
  <si>
    <t xml:space="preserve">large piece of cloth      </t>
  </si>
  <si>
    <t>preen</t>
  </si>
  <si>
    <t xml:space="preserve">tidy/show self-satisfaction        </t>
  </si>
  <si>
    <t>presumption</t>
  </si>
  <si>
    <t xml:space="preserve">arrogance         </t>
  </si>
  <si>
    <t>profligacy</t>
  </si>
  <si>
    <t xml:space="preserve">shameless immorality        </t>
  </si>
  <si>
    <t>profuse</t>
  </si>
  <si>
    <t xml:space="preserve">abundant/lavish         </t>
  </si>
  <si>
    <t>pucker</t>
  </si>
  <si>
    <t xml:space="preserve">wrinkle         </t>
  </si>
  <si>
    <t>puissance</t>
  </si>
  <si>
    <t xml:space="preserve">strength         </t>
  </si>
  <si>
    <t>putrefaction</t>
  </si>
  <si>
    <t xml:space="preserve">becoming rotten        </t>
  </si>
  <si>
    <t>quandary</t>
  </si>
  <si>
    <t xml:space="preserve">state of doubt or perplexity     </t>
  </si>
  <si>
    <t>quiescence</t>
  </si>
  <si>
    <t xml:space="preserve">state of being passive/motionless      </t>
  </si>
  <si>
    <t>rave</t>
  </si>
  <si>
    <t xml:space="preserve">act with excessive enthusiasm      </t>
  </si>
  <si>
    <t>repel</t>
  </si>
  <si>
    <t xml:space="preserve">refuse to accept/cause dislike      </t>
  </si>
  <si>
    <t>rescind</t>
  </si>
  <si>
    <t xml:space="preserve">repeal/annul/cancel         </t>
  </si>
  <si>
    <t>reverent</t>
  </si>
  <si>
    <t xml:space="preserve">feeling or showing deep respect     </t>
  </si>
  <si>
    <t>riddle</t>
  </si>
  <si>
    <t xml:space="preserve">puzzling person or thing      </t>
  </si>
  <si>
    <t>rumple</t>
  </si>
  <si>
    <t xml:space="preserve">make rough        </t>
  </si>
  <si>
    <t>sash</t>
  </si>
  <si>
    <t xml:space="preserve">long strip worn round the waist    </t>
  </si>
  <si>
    <t>scorch</t>
  </si>
  <si>
    <t xml:space="preserve">become discolored/dry up/go at high speed    </t>
  </si>
  <si>
    <t>sere</t>
  </si>
  <si>
    <t xml:space="preserve">make hard and without feeling     </t>
  </si>
  <si>
    <t>sermon</t>
  </si>
  <si>
    <t xml:space="preserve">reproving a person for his faults    </t>
  </si>
  <si>
    <t>sever</t>
  </si>
  <si>
    <t xml:space="preserve">break off        </t>
  </si>
  <si>
    <t>simper</t>
  </si>
  <si>
    <t xml:space="preserve">(give a) silly/self-conscious smile      </t>
  </si>
  <si>
    <t>slur</t>
  </si>
  <si>
    <t xml:space="preserve">join sounds/words (indistinct)       </t>
  </si>
  <si>
    <t>smolder</t>
  </si>
  <si>
    <t xml:space="preserve">burn slowly without flame      </t>
  </si>
  <si>
    <t>snare</t>
  </si>
  <si>
    <t xml:space="preserve">trap         </t>
  </si>
  <si>
    <t>snub</t>
  </si>
  <si>
    <t xml:space="preserve">treat with contempt       </t>
  </si>
  <si>
    <t>soporific</t>
  </si>
  <si>
    <t xml:space="preserve">producing sleep        </t>
  </si>
  <si>
    <t>squat</t>
  </si>
  <si>
    <t xml:space="preserve">crouch/settle without permission       </t>
  </si>
  <si>
    <t>stipple</t>
  </si>
  <si>
    <t xml:space="preserve">paint with dots       </t>
  </si>
  <si>
    <t>substantiation</t>
  </si>
  <si>
    <t xml:space="preserve">giving facts to support (statement)     </t>
  </si>
  <si>
    <t>suffocate</t>
  </si>
  <si>
    <t xml:space="preserve">cause or have difficulty in breathing    </t>
  </si>
  <si>
    <t>surcharge</t>
  </si>
  <si>
    <t xml:space="preserve">additional load/charge        </t>
  </si>
  <si>
    <t>swerve</t>
  </si>
  <si>
    <t xml:space="preserve">change direction suddenly       </t>
  </si>
  <si>
    <t>tadpole</t>
  </si>
  <si>
    <t xml:space="preserve">piece of linen worn as a necktie   </t>
  </si>
  <si>
    <t>dainty</t>
  </si>
  <si>
    <t xml:space="preserve">pretty/delicate(food)/difficult to please       </t>
  </si>
  <si>
    <t>discreet</t>
  </si>
  <si>
    <t xml:space="preserve">careful/prudent         </t>
  </si>
  <si>
    <t>discrete</t>
  </si>
  <si>
    <t xml:space="preserve">individually distinct        </t>
  </si>
  <si>
    <t>disproof</t>
  </si>
  <si>
    <t xml:space="preserve">proof to the contrary      </t>
  </si>
  <si>
    <t>drawl</t>
  </si>
  <si>
    <t xml:space="preserve">slow way of speaking      </t>
  </si>
  <si>
    <t>droll</t>
  </si>
  <si>
    <t xml:space="preserve">jesting         </t>
  </si>
  <si>
    <t>edible</t>
  </si>
  <si>
    <t xml:space="preserve">fit to be eaten/not poisonous     </t>
  </si>
  <si>
    <t>ensign</t>
  </si>
  <si>
    <t xml:space="preserve">flag/badge         </t>
  </si>
  <si>
    <t>enthral</t>
  </si>
  <si>
    <t xml:space="preserve">please greatly/enslave (fig)       </t>
  </si>
  <si>
    <t>entice</t>
  </si>
  <si>
    <t xml:space="preserve">tempt or persuade       </t>
  </si>
  <si>
    <t>enunciate</t>
  </si>
  <si>
    <t xml:space="preserve">pronounce (words)/express a theory      </t>
  </si>
  <si>
    <t>eschew</t>
  </si>
  <si>
    <t xml:space="preserve">avoid         </t>
  </si>
  <si>
    <t>evasive</t>
  </si>
  <si>
    <t xml:space="preserve">tending to evade       </t>
  </si>
  <si>
    <t>extempore</t>
  </si>
  <si>
    <t xml:space="preserve">without previous thought or preparation     </t>
  </si>
  <si>
    <t>extinguish</t>
  </si>
  <si>
    <t xml:space="preserve">end the existence of/wipe or put out   </t>
  </si>
  <si>
    <t>falter</t>
  </si>
  <si>
    <t xml:space="preserve">waver/move in an uncertain manner     </t>
  </si>
  <si>
    <t>fetid</t>
  </si>
  <si>
    <t xml:space="preserve">stinking         </t>
  </si>
  <si>
    <t>flak</t>
  </si>
  <si>
    <t xml:space="preserve">criticism/anti-aircraft guns        </t>
  </si>
  <si>
    <t>flop</t>
  </si>
  <si>
    <t xml:space="preserve">fail/move/fall clumsily        </t>
  </si>
  <si>
    <t>fluke</t>
  </si>
  <si>
    <t xml:space="preserve">lucky stroke        </t>
  </si>
  <si>
    <t>foolproof</t>
  </si>
  <si>
    <t xml:space="preserve">incapable of failure or error     </t>
  </si>
  <si>
    <t>forage</t>
  </si>
  <si>
    <t xml:space="preserve">food for horses and cattle     </t>
  </si>
  <si>
    <t>fracas</t>
  </si>
  <si>
    <t xml:space="preserve">noisy quarrel        </t>
  </si>
  <si>
    <t>garble</t>
  </si>
  <si>
    <t xml:space="preserve">make unfair selection from facts     </t>
  </si>
  <si>
    <t>glimmer</t>
  </si>
  <si>
    <t xml:space="preserve">weak/unsteady light        </t>
  </si>
  <si>
    <t>gorge</t>
  </si>
  <si>
    <t xml:space="preserve">eat greedily/narrow opening with a stream    </t>
  </si>
  <si>
    <t>grandiloquent</t>
  </si>
  <si>
    <t xml:space="preserve">using pompous words       </t>
  </si>
  <si>
    <t>graze</t>
  </si>
  <si>
    <t xml:space="preserve">touch or scrape lightly in passing    </t>
  </si>
  <si>
    <t>gush</t>
  </si>
  <si>
    <t xml:space="preserve">burst out suddenly/talk ardently      </t>
  </si>
  <si>
    <t>halcyon</t>
  </si>
  <si>
    <t xml:space="preserve">calm and peaceful       </t>
  </si>
  <si>
    <t xml:space="preserve">attention/give notice to       </t>
  </si>
  <si>
    <t>highbrow</t>
  </si>
  <si>
    <t xml:space="preserve">(person) with superior tastes      </t>
  </si>
  <si>
    <t>homiletics</t>
  </si>
  <si>
    <t xml:space="preserve">act of preaching       </t>
  </si>
  <si>
    <t>hush</t>
  </si>
  <si>
    <t xml:space="preserve">make or become silent      </t>
  </si>
  <si>
    <t>incipient</t>
  </si>
  <si>
    <t xml:space="preserve">beginning         </t>
  </si>
  <si>
    <t>ineptitude</t>
  </si>
  <si>
    <t xml:space="preserve">quality of being unskillful      </t>
  </si>
  <si>
    <t>inferno</t>
  </si>
  <si>
    <t xml:space="preserve">hell         </t>
  </si>
  <si>
    <t>invincible</t>
  </si>
  <si>
    <t xml:space="preserve">too strong to be defeated     </t>
  </si>
  <si>
    <t>levee</t>
  </si>
  <si>
    <t xml:space="preserve">formal reception/embankment        </t>
  </si>
  <si>
    <t>levity</t>
  </si>
  <si>
    <t xml:space="preserve">lack of seriousness       </t>
  </si>
  <si>
    <t>lionize</t>
  </si>
  <si>
    <t xml:space="preserve">treat as a famous person     </t>
  </si>
  <si>
    <t>lope</t>
  </si>
  <si>
    <t xml:space="preserve">move along with long strides     </t>
  </si>
  <si>
    <t>lumber</t>
  </si>
  <si>
    <t xml:space="preserve">move in a clumsy/noisy way     </t>
  </si>
  <si>
    <t>lurk</t>
  </si>
  <si>
    <t>mettlesome</t>
  </si>
  <si>
    <t>middling</t>
  </si>
  <si>
    <t>minatory</t>
  </si>
  <si>
    <t>mince</t>
  </si>
  <si>
    <t>misanthrope</t>
  </si>
  <si>
    <t>miser</t>
  </si>
  <si>
    <t>misogynist</t>
  </si>
  <si>
    <t>moderation</t>
  </si>
  <si>
    <t>mollify</t>
  </si>
  <si>
    <t>molt</t>
  </si>
  <si>
    <t>morbid</t>
  </si>
  <si>
    <t>morose</t>
  </si>
  <si>
    <t>multifarious</t>
  </si>
  <si>
    <t>mundane</t>
  </si>
  <si>
    <t>myriad</t>
  </si>
  <si>
    <t>nadir</t>
  </si>
  <si>
    <t>nascent</t>
  </si>
  <si>
    <t>nebulous</t>
  </si>
  <si>
    <t>negligent</t>
  </si>
  <si>
    <t>neophyte</t>
  </si>
  <si>
    <t>nexus</t>
  </si>
  <si>
    <t>nibble</t>
  </si>
  <si>
    <t>noisome</t>
  </si>
  <si>
    <t>nonchalant</t>
  </si>
  <si>
    <t>nonplused</t>
  </si>
  <si>
    <t>nostrum</t>
  </si>
  <si>
    <t>quack</t>
  </si>
  <si>
    <t>obdurate</t>
  </si>
  <si>
    <t>obfuscate</t>
  </si>
  <si>
    <t>oblivious</t>
  </si>
  <si>
    <t>obloquy</t>
  </si>
  <si>
    <t>obsequious</t>
  </si>
  <si>
    <t>obstreperous</t>
  </si>
  <si>
    <t>obtrusive</t>
  </si>
  <si>
    <t>obviate</t>
  </si>
  <si>
    <t>occluded</t>
  </si>
  <si>
    <t>repulsive</t>
  </si>
  <si>
    <t>odium</t>
  </si>
  <si>
    <t>officious</t>
  </si>
  <si>
    <t>onerous</t>
  </si>
  <si>
    <t>opprobrious</t>
  </si>
  <si>
    <t>reproach</t>
  </si>
  <si>
    <t>ossify</t>
  </si>
  <si>
    <t>ostensible</t>
  </si>
  <si>
    <t>ostentation</t>
  </si>
  <si>
    <t>ostracism</t>
  </si>
  <si>
    <t>overhaul</t>
  </si>
  <si>
    <t>overweening</t>
  </si>
  <si>
    <t>weigh</t>
  </si>
  <si>
    <t>submerge</t>
  </si>
  <si>
    <t>paean</t>
  </si>
  <si>
    <t>palate</t>
  </si>
  <si>
    <t>palatial</t>
  </si>
  <si>
    <t>palliate</t>
  </si>
  <si>
    <t>palpability</t>
  </si>
  <si>
    <t>palpitate</t>
  </si>
  <si>
    <t>paradigm</t>
  </si>
  <si>
    <t>parenthesis</t>
  </si>
  <si>
    <t>pariah</t>
  </si>
  <si>
    <t>parsimonious</t>
  </si>
  <si>
    <t>partisan</t>
  </si>
  <si>
    <t>patron</t>
  </si>
  <si>
    <t>paucity</t>
  </si>
  <si>
    <t>peccadillo</t>
  </si>
  <si>
    <t>pedantic</t>
  </si>
  <si>
    <t>pedestrian</t>
  </si>
  <si>
    <t>trite</t>
  </si>
  <si>
    <t>pellucid</t>
  </si>
  <si>
    <t>penchant</t>
  </si>
  <si>
    <t>penitent</t>
  </si>
  <si>
    <t>penury</t>
  </si>
  <si>
    <t>peregrination</t>
  </si>
  <si>
    <t>peremptory</t>
  </si>
  <si>
    <t>perfidious</t>
  </si>
  <si>
    <t>perfidy</t>
  </si>
  <si>
    <t>abet</t>
  </si>
  <si>
    <t xml:space="preserve">help/encourage smb (in doing wrong)     </t>
  </si>
  <si>
    <t>affable</t>
  </si>
  <si>
    <t xml:space="preserve">polite and friendly       </t>
  </si>
  <si>
    <t>agog</t>
  </si>
  <si>
    <t xml:space="preserve">eager/excited         </t>
  </si>
  <si>
    <t>alcove</t>
  </si>
  <si>
    <t xml:space="preserve">recess/partially enclosed place       </t>
  </si>
  <si>
    <t>anguish</t>
  </si>
  <si>
    <t xml:space="preserve">severe suffering        </t>
  </si>
  <si>
    <t>aseptic</t>
  </si>
  <si>
    <t xml:space="preserve">surgically clean        </t>
  </si>
  <si>
    <t>attune</t>
  </si>
  <si>
    <t xml:space="preserve">bring into harmony       </t>
  </si>
  <si>
    <t>belabor</t>
  </si>
  <si>
    <t xml:space="preserve">beat hard        </t>
  </si>
  <si>
    <t>cajole</t>
  </si>
  <si>
    <t xml:space="preserve">use flattery or deceit to persuade    </t>
  </si>
  <si>
    <t>cant</t>
  </si>
  <si>
    <t xml:space="preserve">insincere talk/jargon        </t>
  </si>
  <si>
    <t>cantankerous</t>
  </si>
  <si>
    <t xml:space="preserve">bad-tempered/quarrelsome         </t>
  </si>
  <si>
    <t>chicanery</t>
  </si>
  <si>
    <t xml:space="preserve">legal trickery/false argument       </t>
  </si>
  <si>
    <t>clientele</t>
  </si>
  <si>
    <t xml:space="preserve">customers         </t>
  </si>
  <si>
    <t>clinch</t>
  </si>
  <si>
    <t xml:space="preserve">come to grips/settle conclusively      </t>
  </si>
  <si>
    <t>coagulation</t>
  </si>
  <si>
    <t xml:space="preserve">change to a thick and solid state   </t>
  </si>
  <si>
    <t>coda</t>
  </si>
  <si>
    <t xml:space="preserve">passage that completes a piece of music   </t>
  </si>
  <si>
    <t>commodious</t>
  </si>
  <si>
    <t xml:space="preserve">having plenty of space for what is needed  </t>
  </si>
  <si>
    <t>constrain</t>
  </si>
  <si>
    <t xml:space="preserve">compel         </t>
  </si>
  <si>
    <t>consummate</t>
  </si>
  <si>
    <t xml:space="preserve">perfect/make perfect/complete        </t>
  </si>
  <si>
    <t>cornucopia</t>
  </si>
  <si>
    <t xml:space="preserve">abundant supply        </t>
  </si>
  <si>
    <t>coy</t>
  </si>
  <si>
    <t xml:space="preserve">shy/modest (esp of a girl)     </t>
  </si>
  <si>
    <t>crass</t>
  </si>
  <si>
    <t xml:space="preserve">very great (es. stupidity)      </t>
  </si>
  <si>
    <t>cravat</t>
  </si>
  <si>
    <t>prudish</t>
  </si>
  <si>
    <t>prune</t>
  </si>
  <si>
    <t>pry</t>
  </si>
  <si>
    <t>punctilious</t>
  </si>
  <si>
    <t>pundit</t>
  </si>
  <si>
    <t>pungency</t>
  </si>
  <si>
    <t>purvey</t>
  </si>
  <si>
    <t>pusillanimous</t>
  </si>
  <si>
    <t>pyre</t>
  </si>
  <si>
    <t>quaff</t>
  </si>
  <si>
    <t>quail</t>
  </si>
  <si>
    <t>qualm</t>
  </si>
  <si>
    <t>quell</t>
  </si>
  <si>
    <t>suppress</t>
  </si>
  <si>
    <t>quibble</t>
  </si>
  <si>
    <t>quiescent</t>
  </si>
  <si>
    <t>torpid</t>
  </si>
  <si>
    <t>quirk</t>
  </si>
  <si>
    <t>quixotic</t>
  </si>
  <si>
    <t>quotidian</t>
  </si>
  <si>
    <t>raconteur</t>
  </si>
  <si>
    <t>raffish</t>
  </si>
  <si>
    <t>tawdry</t>
  </si>
  <si>
    <t>ramify</t>
  </si>
  <si>
    <t>rancorous</t>
  </si>
  <si>
    <t>rant</t>
  </si>
  <si>
    <t>rapacious</t>
  </si>
  <si>
    <t>rarefy</t>
  </si>
  <si>
    <t>refine</t>
  </si>
  <si>
    <t>reactionary</t>
  </si>
  <si>
    <t>rebuff</t>
  </si>
  <si>
    <t>recalcitrant</t>
  </si>
  <si>
    <t>recant</t>
  </si>
  <si>
    <t>recast</t>
  </si>
  <si>
    <t>recidivism</t>
  </si>
  <si>
    <t>relapse</t>
  </si>
  <si>
    <t>reciprocity</t>
  </si>
  <si>
    <t>recitals</t>
  </si>
  <si>
    <t>recluse</t>
  </si>
  <si>
    <t>recompense</t>
  </si>
  <si>
    <t>reconcile</t>
  </si>
  <si>
    <t>recondite</t>
  </si>
  <si>
    <t>recreancy</t>
  </si>
  <si>
    <t>recuperate</t>
  </si>
  <si>
    <t>redeem</t>
  </si>
  <si>
    <t>redoubtable</t>
  </si>
  <si>
    <t>refulgent</t>
  </si>
  <si>
    <t>regale</t>
  </si>
  <si>
    <t>regicide</t>
  </si>
  <si>
    <t>reiterate</t>
  </si>
  <si>
    <t>rejuvenation</t>
  </si>
  <si>
    <t>remonstrate</t>
  </si>
  <si>
    <t>render</t>
  </si>
  <si>
    <t>renovate</t>
  </si>
  <si>
    <t>renowned</t>
  </si>
  <si>
    <t>repast</t>
  </si>
  <si>
    <t>repine</t>
  </si>
  <si>
    <t>upbraid</t>
  </si>
  <si>
    <t>reprobate</t>
  </si>
  <si>
    <t>requite</t>
  </si>
  <si>
    <t>resigned</t>
  </si>
  <si>
    <t>resilience</t>
  </si>
  <si>
    <t>resort</t>
  </si>
  <si>
    <t>restive</t>
  </si>
  <si>
    <t>resuscitation</t>
  </si>
  <si>
    <t>retard</t>
  </si>
  <si>
    <t>reticent</t>
  </si>
  <si>
    <t>taciturn</t>
  </si>
  <si>
    <t>revere</t>
  </si>
  <si>
    <t>rift</t>
  </si>
  <si>
    <t>rivet</t>
  </si>
  <si>
    <t>roll</t>
  </si>
  <si>
    <t>rotund</t>
  </si>
  <si>
    <t>ruffian</t>
  </si>
  <si>
    <t>sagacious</t>
  </si>
  <si>
    <t>salacious</t>
  </si>
  <si>
    <t>salubrious</t>
  </si>
  <si>
    <t>salutary</t>
  </si>
  <si>
    <t>sanctimony</t>
  </si>
  <si>
    <t>sanction</t>
  </si>
  <si>
    <t>sanguine</t>
  </si>
  <si>
    <t>sanity</t>
  </si>
  <si>
    <t>satiate</t>
  </si>
  <si>
    <t>saturnine</t>
  </si>
  <si>
    <t>savant</t>
  </si>
  <si>
    <t>savor</t>
  </si>
  <si>
    <t>sawdust</t>
  </si>
  <si>
    <t>scabbard</t>
  </si>
  <si>
    <t>sheath</t>
  </si>
  <si>
    <t>scent</t>
  </si>
  <si>
    <t>scribble</t>
  </si>
  <si>
    <t>scurvy</t>
  </si>
  <si>
    <t>secular</t>
  </si>
  <si>
    <t>seminal</t>
  </si>
  <si>
    <t>sententious</t>
  </si>
  <si>
    <t>sequence</t>
  </si>
  <si>
    <t>serrated</t>
  </si>
  <si>
    <t>serration</t>
  </si>
  <si>
    <t>servile</t>
  </si>
  <si>
    <t>severance</t>
  </si>
  <si>
    <t>spear</t>
  </si>
  <si>
    <t>shard</t>
  </si>
  <si>
    <t>shrewd</t>
  </si>
  <si>
    <t>shrill</t>
  </si>
  <si>
    <t>shun</t>
  </si>
  <si>
    <t>shunt</t>
  </si>
  <si>
    <t>sidestep</t>
  </si>
  <si>
    <t>sinuous</t>
  </si>
  <si>
    <t>skiff</t>
  </si>
  <si>
    <t>skit</t>
  </si>
  <si>
    <t>slack</t>
  </si>
  <si>
    <t>slake</t>
  </si>
  <si>
    <t>slate</t>
  </si>
  <si>
    <t>sluggard</t>
  </si>
  <si>
    <t>soar</t>
  </si>
  <si>
    <t>sober</t>
  </si>
  <si>
    <t>sobriety</t>
  </si>
  <si>
    <t>sodden</t>
  </si>
  <si>
    <t>soggy</t>
  </si>
  <si>
    <t>solvent</t>
  </si>
  <si>
    <t>somatic</t>
  </si>
  <si>
    <t>soot</t>
  </si>
  <si>
    <t>sophistry</t>
  </si>
  <si>
    <t>sophomoric</t>
  </si>
  <si>
    <t>sordid</t>
  </si>
  <si>
    <t>specious</t>
  </si>
  <si>
    <t>splenetic</t>
  </si>
  <si>
    <t>splice</t>
  </si>
  <si>
    <t>sponge</t>
  </si>
  <si>
    <t>spurious</t>
  </si>
  <si>
    <t>spurn</t>
  </si>
  <si>
    <t>squalid</t>
  </si>
  <si>
    <t>squander</t>
  </si>
  <si>
    <t>stanch</t>
  </si>
  <si>
    <t>stentorian</t>
  </si>
  <si>
    <t>stickler</t>
  </si>
  <si>
    <t>stigma</t>
  </si>
  <si>
    <t>stigmatize</t>
  </si>
  <si>
    <t>sting</t>
  </si>
  <si>
    <t>stingy</t>
  </si>
  <si>
    <t>stint</t>
  </si>
  <si>
    <t>stipulate</t>
  </si>
  <si>
    <t>stolid</t>
  </si>
  <si>
    <t>streak</t>
  </si>
  <si>
    <t>striated</t>
  </si>
  <si>
    <t>stride</t>
  </si>
  <si>
    <t>strut</t>
  </si>
  <si>
    <t>stygian</t>
  </si>
  <si>
    <t>stymie</t>
  </si>
  <si>
    <t>sublime</t>
  </si>
  <si>
    <t>suborn</t>
  </si>
  <si>
    <t>subpoena</t>
  </si>
  <si>
    <t>subsume</t>
  </si>
  <si>
    <t>succor</t>
  </si>
  <si>
    <t>suffice</t>
  </si>
  <si>
    <t>sullied</t>
  </si>
  <si>
    <t>summarily</t>
  </si>
  <si>
    <t>sumptuous</t>
  </si>
  <si>
    <t>sundry</t>
  </si>
  <si>
    <t>supercilious</t>
  </si>
  <si>
    <t>superfluous</t>
  </si>
  <si>
    <t>mesmerize</t>
  </si>
  <si>
    <t>meticulous</t>
  </si>
  <si>
    <t>mettle</t>
  </si>
  <si>
    <t xml:space="preserve">watchfulness self-appointed group who maintain order      </t>
  </si>
  <si>
    <t xml:space="preserve">member of a vigilance committee       </t>
  </si>
  <si>
    <t xml:space="preserve">strong energetic          </t>
  </si>
  <si>
    <t xml:space="preserve">slander say evil things        </t>
  </si>
  <si>
    <t xml:space="preserve">having a desire to revenge       </t>
  </si>
  <si>
    <t xml:space="preserve">a loud domineering woman a scold or nag    </t>
  </si>
  <si>
    <t xml:space="preserve">of the internal organs of the body     </t>
  </si>
  <si>
    <t xml:space="preserve">lower the quality weaken the strength      </t>
  </si>
  <si>
    <t xml:space="preserve">curse abuse in words        </t>
  </si>
  <si>
    <t xml:space="preserve">lively high-spirited          </t>
  </si>
  <si>
    <t xml:space="preserve">changeable inconstant fickle unstable explosive       </t>
  </si>
  <si>
    <t xml:space="preserve">fluency verbosity easy use of spoken language     </t>
  </si>
  <si>
    <t xml:space="preserve">fluent           </t>
  </si>
  <si>
    <t xml:space="preserve">scent waving movement carry lightly through      </t>
  </si>
  <si>
    <t xml:space="preserve">merry person          </t>
  </si>
  <si>
    <t xml:space="preserve">person who stirs up war       </t>
  </si>
  <si>
    <t xml:space="preserve">authority written order guarantee        </t>
  </si>
  <si>
    <t xml:space="preserve">measure hoe heavy smth is       </t>
  </si>
  <si>
    <t xml:space="preserve">turmoil a bewildering jumble        </t>
  </si>
  <si>
    <t xml:space="preserve">to go proceed         </t>
  </si>
  <si>
    <t xml:space="preserve">full of odd and fanciful ideas      </t>
  </si>
  <si>
    <t xml:space="preserve">show bodily or mental pain       </t>
  </si>
  <si>
    <t xml:space="preserve">try to win         </t>
  </si>
  <si>
    <t xml:space="preserve">tale story fibers for knitting       </t>
  </si>
  <si>
    <t>perfunctory</t>
  </si>
  <si>
    <t>perilous</t>
  </si>
  <si>
    <t>peripatetic</t>
  </si>
  <si>
    <t>perish</t>
  </si>
  <si>
    <t>perjury</t>
  </si>
  <si>
    <t>permeate</t>
  </si>
  <si>
    <t>perpetrate</t>
  </si>
  <si>
    <t>personable</t>
  </si>
  <si>
    <t>perspicacity</t>
  </si>
  <si>
    <t>pertain</t>
  </si>
  <si>
    <t>pest</t>
  </si>
  <si>
    <t>petrified</t>
  </si>
  <si>
    <t>petrify</t>
  </si>
  <si>
    <t>petrous</t>
  </si>
  <si>
    <t>petulant</t>
  </si>
  <si>
    <t>philistine</t>
  </si>
  <si>
    <t>phlegmatic</t>
  </si>
  <si>
    <t>picaresque</t>
  </si>
  <si>
    <t>pied</t>
  </si>
  <si>
    <t>pinch</t>
  </si>
  <si>
    <t>pious</t>
  </si>
  <si>
    <t>piquant</t>
  </si>
  <si>
    <t>pique</t>
  </si>
  <si>
    <t>pitfall</t>
  </si>
  <si>
    <t>pith</t>
  </si>
  <si>
    <t>pivotal</t>
  </si>
  <si>
    <t>placate</t>
  </si>
  <si>
    <t>plaintive</t>
  </si>
  <si>
    <t>plaque</t>
  </si>
  <si>
    <t>platitude</t>
  </si>
  <si>
    <t>plea</t>
  </si>
  <si>
    <t>plead</t>
  </si>
  <si>
    <t>plethora</t>
  </si>
  <si>
    <t>pliant</t>
  </si>
  <si>
    <t>plod</t>
  </si>
  <si>
    <t>pluck</t>
  </si>
  <si>
    <t>plumb</t>
  </si>
  <si>
    <t>plummet</t>
  </si>
  <si>
    <t>plunge</t>
  </si>
  <si>
    <t>steeply</t>
  </si>
  <si>
    <t>poignant</t>
  </si>
  <si>
    <t>ponderous</t>
  </si>
  <si>
    <t>portent</t>
  </si>
  <si>
    <t>vain</t>
  </si>
  <si>
    <t>precarious</t>
  </si>
  <si>
    <t>precepts</t>
  </si>
  <si>
    <t>preclude</t>
  </si>
  <si>
    <t>precursory</t>
  </si>
  <si>
    <t>predilection</t>
  </si>
  <si>
    <t>predominate</t>
  </si>
  <si>
    <t>premature</t>
  </si>
  <si>
    <t>preponderance</t>
  </si>
  <si>
    <t>presage</t>
  </si>
  <si>
    <t>preternatural</t>
  </si>
  <si>
    <t>prevalent</t>
  </si>
  <si>
    <t>prevaricate</t>
  </si>
  <si>
    <t>stray</t>
  </si>
  <si>
    <t>prim</t>
  </si>
  <si>
    <t>pristine</t>
  </si>
  <si>
    <t>probity</t>
  </si>
  <si>
    <t>proclivity</t>
  </si>
  <si>
    <t>procrastination</t>
  </si>
  <si>
    <t>prodigal</t>
  </si>
  <si>
    <t>prodigious</t>
  </si>
  <si>
    <t>profane</t>
  </si>
  <si>
    <t>profligate</t>
  </si>
  <si>
    <t>profundity</t>
  </si>
  <si>
    <t>proliferate</t>
  </si>
  <si>
    <t>prolix</t>
  </si>
  <si>
    <t>prone</t>
  </si>
  <si>
    <t>propagation</t>
  </si>
  <si>
    <t>propinquity</t>
  </si>
  <si>
    <t>propitiatory</t>
  </si>
  <si>
    <t>propitious</t>
  </si>
  <si>
    <t>prosaic</t>
  </si>
  <si>
    <t>proscribe</t>
  </si>
  <si>
    <t>protracted</t>
  </si>
  <si>
    <t>provident</t>
  </si>
  <si>
    <t>provisional</t>
  </si>
  <si>
    <t>provoke</t>
  </si>
  <si>
    <t>prudence</t>
  </si>
  <si>
    <t xml:space="preserve">firmness persistency adhesiveness tending to hang on     </t>
  </si>
  <si>
    <t xml:space="preserve">insubstantial flimsy weak         </t>
  </si>
  <si>
    <t xml:space="preserve">brief and to the point       </t>
  </si>
  <si>
    <t xml:space="preserve">care economy thriving prosperous        </t>
  </si>
  <si>
    <t xml:space="preserve">shy easily frightened         </t>
  </si>
  <si>
    <t xml:space="preserve">fearful timid afraid         </t>
  </si>
  <si>
    <t xml:space="preserve">smth giving strength or energy       </t>
  </si>
  <si>
    <t xml:space="preserve">be unsteady and overturn        </t>
  </si>
  <si>
    <t xml:space="preserve">severe pain or suffering        </t>
  </si>
  <si>
    <t xml:space="preserve">sleeping sluggish lethargic dormant        </t>
  </si>
  <si>
    <t xml:space="preserve">person who worries others to buy smth to use his service </t>
  </si>
  <si>
    <t xml:space="preserve">easily controlled or guided        </t>
  </si>
  <si>
    <t xml:space="preserve">break go beyond (a limit)       </t>
  </si>
  <si>
    <t xml:space="preserve">temporary fleeting          </t>
  </si>
  <si>
    <t xml:space="preserve">brief           </t>
  </si>
  <si>
    <t xml:space="preserve">forceful effective vigorous extremely perceptive incisive      </t>
  </si>
  <si>
    <t xml:space="preserve">alarm excited state of mind       </t>
  </si>
  <si>
    <t xml:space="preserve">unimportant           </t>
  </si>
  <si>
    <t xml:space="preserve">not new          </t>
  </si>
  <si>
    <t xml:space="preserve">aggressiveness ferocity          </t>
  </si>
  <si>
    <t xml:space="preserve">walk heavily          </t>
  </si>
  <si>
    <t xml:space="preserve">muddy having the sediment stirred up      </t>
  </si>
  <si>
    <t xml:space="preserve">being uncontrolled violent         </t>
  </si>
  <si>
    <t xml:space="preserve">excessively ornate swollen or bloated       </t>
  </si>
  <si>
    <t xml:space="preserve">trouble disturbance          </t>
  </si>
  <si>
    <t xml:space="preserve">wickedness shamefulness          </t>
  </si>
  <si>
    <t xml:space="preserve">tiro beginner          </t>
  </si>
  <si>
    <t xml:space="preserve">situated beyond          </t>
  </si>
  <si>
    <t xml:space="preserve">offense resentment          </t>
  </si>
  <si>
    <t xml:space="preserve">rough awkward          </t>
  </si>
  <si>
    <t xml:space="preserve">make a lower bid then smb else     </t>
  </si>
  <si>
    <t xml:space="preserve">to move in wavelike fashion fluctuate      </t>
  </si>
  <si>
    <t xml:space="preserve">easy-going trifle          </t>
  </si>
  <si>
    <t xml:space="preserve">not pretended sincere         </t>
  </si>
  <si>
    <t xml:space="preserve">unharmed unhurt          </t>
  </si>
  <si>
    <t xml:space="preserve">unfortunate inconvenient          </t>
  </si>
  <si>
    <t xml:space="preserve">scold reproach          </t>
  </si>
  <si>
    <t xml:space="preserve">elegant refined in manners        </t>
  </si>
  <si>
    <t xml:space="preserve">being uncertain hesitating         </t>
  </si>
  <si>
    <t xml:space="preserve">strange act or idea        </t>
  </si>
  <si>
    <t xml:space="preserve">without use result conceited        </t>
  </si>
  <si>
    <t xml:space="preserve">brave           </t>
  </si>
  <si>
    <t xml:space="preserve">conquer           </t>
  </si>
  <si>
    <t xml:space="preserve">change direction          </t>
  </si>
  <si>
    <t xml:space="preserve">ready to do smth dishonest       </t>
  </si>
  <si>
    <t xml:space="preserve">surface appearance covering the TRUE nature      </t>
  </si>
  <si>
    <t xml:space="preserve">regard with deep respect        </t>
  </si>
  <si>
    <t xml:space="preserve">truth           </t>
  </si>
  <si>
    <t xml:space="preserve">appearing TRUE or real        </t>
  </si>
  <si>
    <t xml:space="preserve">real rightly named         </t>
  </si>
  <si>
    <t xml:space="preserve">spirit vigor enthusiasm         </t>
  </si>
  <si>
    <t xml:space="preserve">annoy distress trouble         </t>
  </si>
  <si>
    <t xml:space="preserve">mark of shame or disgrace       </t>
  </si>
  <si>
    <t xml:space="preserve">describe smb scornfully         </t>
  </si>
  <si>
    <t xml:space="preserve">smth sharp          </t>
  </si>
  <si>
    <t xml:space="preserve">spending using unwillingly         </t>
  </si>
  <si>
    <t xml:space="preserve">to be thrifty to set limits      </t>
  </si>
  <si>
    <t xml:space="preserve">state or put forward as a necessary condition    </t>
  </si>
  <si>
    <t xml:space="preserve">showing no emotion impassive        </t>
  </si>
  <si>
    <t xml:space="preserve">wander lose one's way        </t>
  </si>
  <si>
    <t xml:space="preserve">long thin move very fast       </t>
  </si>
  <si>
    <t xml:space="preserve">striped grooved or banded        </t>
  </si>
  <si>
    <t xml:space="preserve">walk with long steps        </t>
  </si>
  <si>
    <t xml:space="preserve">a supporting bar         </t>
  </si>
  <si>
    <t xml:space="preserve">hence dark gloomy         </t>
  </si>
  <si>
    <t xml:space="preserve">to hinder obstruct or block       </t>
  </si>
  <si>
    <t xml:space="preserve">overcome bring under control        </t>
  </si>
  <si>
    <t xml:space="preserve">extreme astounding          </t>
  </si>
  <si>
    <t xml:space="preserve">put under water liquid sink out of sight    </t>
  </si>
  <si>
    <t xml:space="preserve">induce by bribery or smth to commit perjury    </t>
  </si>
  <si>
    <t xml:space="preserve">written order requiring a person to appear in a low court </t>
  </si>
  <si>
    <t xml:space="preserve">include under a rule        </t>
  </si>
  <si>
    <t xml:space="preserve">assistance relief in time of distress      </t>
  </si>
  <si>
    <t xml:space="preserve">be enough          </t>
  </si>
  <si>
    <t xml:space="preserve">to be stained or discredited       </t>
  </si>
  <si>
    <t xml:space="preserve">briefly without delay         </t>
  </si>
  <si>
    <t xml:space="preserve">various miscellaneous separate         </t>
  </si>
  <si>
    <t xml:space="preserve">disdainful characterized by haughty scorn       </t>
  </si>
  <si>
    <t xml:space="preserve">more then is needed or wanted      </t>
  </si>
  <si>
    <t xml:space="preserve">put smth on the top       </t>
  </si>
  <si>
    <t xml:space="preserve">take the place of        </t>
  </si>
  <si>
    <t xml:space="preserve">lying on the back slow to act passive    </t>
  </si>
  <si>
    <t xml:space="preserve">asking humbly beseeching         </t>
  </si>
  <si>
    <t xml:space="preserve">make a humble petition to       </t>
  </si>
  <si>
    <t xml:space="preserve">prevent from being known put an end to    </t>
  </si>
  <si>
    <t xml:space="preserve">satiate feed to fulness or to excess     </t>
  </si>
  <si>
    <t xml:space="preserve">sensitiveness           </t>
  </si>
  <si>
    <t xml:space="preserve">person who flatter to the rich and powerful    </t>
  </si>
  <si>
    <t xml:space="preserve">summary or outline         </t>
  </si>
  <si>
    <t xml:space="preserve">untalkative silent          </t>
  </si>
  <si>
    <t xml:space="preserve">claw of a bird of prey      </t>
  </si>
  <si>
    <t xml:space="preserve">tap or drive down by repeated light blows    </t>
  </si>
  <si>
    <t xml:space="preserve">interfere with          </t>
  </si>
  <si>
    <t xml:space="preserve">suddenly changeable          </t>
  </si>
  <si>
    <t xml:space="preserve">lost brightness          </t>
  </si>
  <si>
    <t xml:space="preserve">contemptuous reproach hurtful remark        </t>
  </si>
  <si>
    <t xml:space="preserve">tightly stretched          </t>
  </si>
  <si>
    <t xml:space="preserve">a repetition a redundancy        </t>
  </si>
  <si>
    <t xml:space="preserve">cheap gaudy showy tacky        </t>
  </si>
  <si>
    <t xml:space="preserve">oppose to alcohol         </t>
  </si>
  <si>
    <t xml:space="preserve">boldness brashness intrepidness         </t>
  </si>
  <si>
    <t xml:space="preserve">abstinence from alcohol self-control moderation       </t>
  </si>
  <si>
    <t xml:space="preserve">showing self-control          </t>
  </si>
  <si>
    <t xml:space="preserve">smell (esp pleasant)         </t>
  </si>
  <si>
    <t xml:space="preserve">write hastily          </t>
  </si>
  <si>
    <t xml:space="preserve">mean contemptible          </t>
  </si>
  <si>
    <t xml:space="preserve">material (not spiritual) living outside monasteries      </t>
  </si>
  <si>
    <t xml:space="preserve">persevering           </t>
  </si>
  <si>
    <t xml:space="preserve">like a seed constituting a source originative     </t>
  </si>
  <si>
    <t xml:space="preserve">short and pithy full of maxims/proverbs      </t>
  </si>
  <si>
    <t xml:space="preserve">succession connected line of        </t>
  </si>
  <si>
    <t xml:space="preserve">having a toothed edge        </t>
  </si>
  <si>
    <t xml:space="preserve">like a slave lacking independence       </t>
  </si>
  <si>
    <t xml:space="preserve">severing           </t>
  </si>
  <si>
    <t xml:space="preserve">little depth not earnest        </t>
  </si>
  <si>
    <t xml:space="preserve">piece of broken earthenware        </t>
  </si>
  <si>
    <t xml:space="preserve">cover for the blade of a weapon or a tool  </t>
  </si>
  <si>
    <t xml:space="preserve">astute showing sound judgement        </t>
  </si>
  <si>
    <t xml:space="preserve">sharp piercing          </t>
  </si>
  <si>
    <t xml:space="preserve">keep away from avoid        </t>
  </si>
  <si>
    <t xml:space="preserve">send from one track to another lay aside evade discussion  </t>
  </si>
  <si>
    <t xml:space="preserve">step to one side        </t>
  </si>
  <si>
    <t xml:space="preserve">winding undulating serpentine         </t>
  </si>
  <si>
    <t xml:space="preserve">small boat          </t>
  </si>
  <si>
    <t xml:space="preserve">short piece of humorous writing       </t>
  </si>
  <si>
    <t xml:space="preserve">sluggish dull not tight        </t>
  </si>
  <si>
    <t xml:space="preserve">to assuage to satisfy allay       </t>
  </si>
  <si>
    <t xml:space="preserve">king of blue-grey stone propose criticize      </t>
  </si>
  <si>
    <t xml:space="preserve">lazy slow-moving person         </t>
  </si>
  <si>
    <t xml:space="preserve">rise fly high         </t>
  </si>
  <si>
    <t xml:space="preserve">self-controlled           </t>
  </si>
  <si>
    <t xml:space="preserve">quality or condition of being sober      </t>
  </si>
  <si>
    <t xml:space="preserve">soaked saturated          </t>
  </si>
  <si>
    <t xml:space="preserve">heavy with water         </t>
  </si>
  <si>
    <t xml:space="preserve">of the power of forming a solution     </t>
  </si>
  <si>
    <t xml:space="preserve">of the body         </t>
  </si>
  <si>
    <t xml:space="preserve">black powder in smoke        </t>
  </si>
  <si>
    <t xml:space="preserve">fallacious reasoning faulty logic        </t>
  </si>
  <si>
    <t xml:space="preserve">self-assured though immature affected bombastic overblown      </t>
  </si>
  <si>
    <t xml:space="preserve">wretched comfortless contemptible         </t>
  </si>
  <si>
    <t xml:space="preserve">weapon with a metal point on a long shaft   </t>
  </si>
  <si>
    <t xml:space="preserve">illogical of questionable truth or merit      </t>
  </si>
  <si>
    <t xml:space="preserve">bad-tempered irritable          </t>
  </si>
  <si>
    <t xml:space="preserve">join (two ends)         </t>
  </si>
  <si>
    <t xml:space="preserve">porous rubber for washing live at once expense    </t>
  </si>
  <si>
    <t xml:space="preserve">FALSE counterfeit          </t>
  </si>
  <si>
    <t xml:space="preserve">have nothing to do reject or refuse     </t>
  </si>
  <si>
    <t xml:space="preserve">foul filthy          </t>
  </si>
  <si>
    <t xml:space="preserve">to stop the flow of a fluid     </t>
  </si>
  <si>
    <t xml:space="preserve">rising or falling sharply        </t>
  </si>
  <si>
    <t xml:space="preserve">extremely loud and powerful        </t>
  </si>
  <si>
    <t xml:space="preserve">person who insists on importance of smth     </t>
  </si>
  <si>
    <t xml:space="preserve">settle a quarrel restore peace       </t>
  </si>
  <si>
    <t xml:space="preserve">little known abstruse         </t>
  </si>
  <si>
    <t xml:space="preserve">cowardice a cowardly giving up       </t>
  </si>
  <si>
    <t xml:space="preserve">become strong after illness loss exhaustion      </t>
  </si>
  <si>
    <t xml:space="preserve">get back by payment compensate       </t>
  </si>
  <si>
    <t xml:space="preserve">formidable causing fear         </t>
  </si>
  <si>
    <t xml:space="preserve">make or become pure cultural       </t>
  </si>
  <si>
    <t xml:space="preserve">stubborn unmanageable untractable         </t>
  </si>
  <si>
    <t xml:space="preserve">shining brilliant          </t>
  </si>
  <si>
    <t xml:space="preserve">to delight or entertain to feast      </t>
  </si>
  <si>
    <t xml:space="preserve">crime of killing a king       </t>
  </si>
  <si>
    <t xml:space="preserve">say or do again several times      </t>
  </si>
  <si>
    <t xml:space="preserve">becoming young in nature or appearance      </t>
  </si>
  <si>
    <t xml:space="preserve">fall back again         </t>
  </si>
  <si>
    <t xml:space="preserve">to protest object         </t>
  </si>
  <si>
    <t xml:space="preserve">deliver provide represent         </t>
  </si>
  <si>
    <t xml:space="preserve">restore smth to better condition       </t>
  </si>
  <si>
    <t xml:space="preserve">celebrated famous          </t>
  </si>
  <si>
    <t xml:space="preserve">meal           </t>
  </si>
  <si>
    <t xml:space="preserve">at be discontented with        </t>
  </si>
  <si>
    <t xml:space="preserve">scold upbraid          </t>
  </si>
  <si>
    <t xml:space="preserve">person hardened in sin one devoid of decency    </t>
  </si>
  <si>
    <t xml:space="preserve">disown refuse to accept or pay      </t>
  </si>
  <si>
    <t xml:space="preserve">causing a feeling of disgust       </t>
  </si>
  <si>
    <t xml:space="preserve">repay give in return        </t>
  </si>
  <si>
    <t xml:space="preserve">unresisting submissive          </t>
  </si>
  <si>
    <t xml:space="preserve">quality of quickly recovering the original shape     </t>
  </si>
  <si>
    <t xml:space="preserve">to frequently visit         </t>
  </si>
  <si>
    <t xml:space="preserve">refusing to move reluctant to be controlled     </t>
  </si>
  <si>
    <t xml:space="preserve">coming back to consciousness        </t>
  </si>
  <si>
    <t xml:space="preserve">check hinder          </t>
  </si>
  <si>
    <t xml:space="preserve">reserved untalkative silent taciturn        </t>
  </si>
  <si>
    <t xml:space="preserve">have deep respect for        </t>
  </si>
  <si>
    <t xml:space="preserve">split crack dissension         </t>
  </si>
  <si>
    <t xml:space="preserve">fix take up secure metal pin      </t>
  </si>
  <si>
    <t xml:space="preserve">call calling of names        </t>
  </si>
  <si>
    <t xml:space="preserve">rich and deep plump and round      </t>
  </si>
  <si>
    <t xml:space="preserve">violent cruel man         </t>
  </si>
  <si>
    <t xml:space="preserve">having sound judgment perceptive wise like a sage    </t>
  </si>
  <si>
    <t xml:space="preserve">obscene           </t>
  </si>
  <si>
    <t xml:space="preserve">healthful           </t>
  </si>
  <si>
    <t xml:space="preserve">remedial wholesome causing improvement        </t>
  </si>
  <si>
    <t xml:space="preserve">self-righteousness hypocritical with FALSE piety       </t>
  </si>
  <si>
    <t xml:space="preserve">approval (by authority) penalty        </t>
  </si>
  <si>
    <t xml:space="preserve">cheerful confident optimistic         </t>
  </si>
  <si>
    <t xml:space="preserve">health of mind soundness of judgement      </t>
  </si>
  <si>
    <t xml:space="preserve">satisfy fully          </t>
  </si>
  <si>
    <t xml:space="preserve">gloomy dark sullen morose        </t>
  </si>
  <si>
    <t xml:space="preserve">person of great learning        </t>
  </si>
  <si>
    <t xml:space="preserve">taste flavor smth         </t>
  </si>
  <si>
    <t xml:space="preserve">tiny bits of wood        </t>
  </si>
  <si>
    <t xml:space="preserve">sheath for the blade        </t>
  </si>
  <si>
    <t xml:space="preserve">increasing the number spreading extending       </t>
  </si>
  <si>
    <t xml:space="preserve">nearness in time or place affinity of nature    </t>
  </si>
  <si>
    <t xml:space="preserve">conciliatory appeasing mitigating         </t>
  </si>
  <si>
    <t xml:space="preserve">auspicious presenting favorable circumstances        </t>
  </si>
  <si>
    <t xml:space="preserve">everyday mundane commonplace trite pedestrian       </t>
  </si>
  <si>
    <t xml:space="preserve">denounce as dangerous         </t>
  </si>
  <si>
    <t xml:space="preserve">prolonged           </t>
  </si>
  <si>
    <t xml:space="preserve">frugal looking to the future       </t>
  </si>
  <si>
    <t xml:space="preserve">of the present time only       </t>
  </si>
  <si>
    <t xml:space="preserve">careful forethought          </t>
  </si>
  <si>
    <t xml:space="preserve">easily shocked excessively modest        </t>
  </si>
  <si>
    <t xml:space="preserve">dried plum silly person        </t>
  </si>
  <si>
    <t xml:space="preserve">get smth inquire too curiously       </t>
  </si>
  <si>
    <t xml:space="preserve">fond of in the habit of fighting     </t>
  </si>
  <si>
    <t xml:space="preserve">precise paying attention to trivialities       </t>
  </si>
  <si>
    <t xml:space="preserve">pedant authority on a subject       </t>
  </si>
  <si>
    <t xml:space="preserve">sharpness stinging quality         </t>
  </si>
  <si>
    <t xml:space="preserve">provide supply          </t>
  </si>
  <si>
    <t xml:space="preserve">cowardly craven          </t>
  </si>
  <si>
    <t xml:space="preserve">large pile of wood for burning      </t>
  </si>
  <si>
    <t xml:space="preserve">person dishonestly claiming to smth       </t>
  </si>
  <si>
    <t xml:space="preserve">drink deeply          </t>
  </si>
  <si>
    <t xml:space="preserve">lose courage turn frightened        </t>
  </si>
  <si>
    <t xml:space="preserve">feeling of doubt temporary feeling of sickness     </t>
  </si>
  <si>
    <t xml:space="preserve">suppress subdue          </t>
  </si>
  <si>
    <t xml:space="preserve">try to avoid by sophistication       </t>
  </si>
  <si>
    <t xml:space="preserve">at rest dormant torpid        </t>
  </si>
  <si>
    <t xml:space="preserve">habit or action peculiar to smb or smth    </t>
  </si>
  <si>
    <t xml:space="preserve">generous unselfish          </t>
  </si>
  <si>
    <t xml:space="preserve">banal everyday          </t>
  </si>
  <si>
    <t xml:space="preserve">mob crowd the lower classes of populace     </t>
  </si>
  <si>
    <t xml:space="preserve">person who tells anecdotes        </t>
  </si>
  <si>
    <t xml:space="preserve">low vulgar base tawdry        </t>
  </si>
  <si>
    <t xml:space="preserve">to be divided or subdivided to branch out    </t>
  </si>
  <si>
    <t xml:space="preserve">feeling bitterness spitefulness         </t>
  </si>
  <si>
    <t xml:space="preserve">use extravagant language         </t>
  </si>
  <si>
    <t xml:space="preserve">greedy (esp for money)        </t>
  </si>
  <si>
    <t xml:space="preserve">to make thin to make less dense to purify or refine </t>
  </si>
  <si>
    <t xml:space="preserve">opposing progress          </t>
  </si>
  <si>
    <t xml:space="preserve">snub           </t>
  </si>
  <si>
    <t xml:space="preserve">disobedient           </t>
  </si>
  <si>
    <t xml:space="preserve">take back as being FALSE give up     </t>
  </si>
  <si>
    <t xml:space="preserve">cast or fashion anew        </t>
  </si>
  <si>
    <t xml:space="preserve">relapse into antisocial or criminal behavior      </t>
  </si>
  <si>
    <t xml:space="preserve">granting of privileges in return for similar     </t>
  </si>
  <si>
    <t xml:space="preserve">a number of performance of music      </t>
  </si>
  <si>
    <t xml:space="preserve">person who lives alone and avoids people     </t>
  </si>
  <si>
    <t xml:space="preserve">make payment to reward punish       </t>
  </si>
  <si>
    <t xml:space="preserve">be too tight take between the thumb and finger   </t>
  </si>
  <si>
    <t xml:space="preserve">dutiful to parents devoted to religion      </t>
  </si>
  <si>
    <t xml:space="preserve">agreeably pungent stimulating         </t>
  </si>
  <si>
    <t xml:space="preserve">hurt the pride or self-respect stir (curiosity)     </t>
  </si>
  <si>
    <t xml:space="preserve">covered hole as a trap unsuspected danger     </t>
  </si>
  <si>
    <t xml:space="preserve">essential part force soft liquid substance      </t>
  </si>
  <si>
    <t xml:space="preserve">of great importance (others depend on it)     </t>
  </si>
  <si>
    <t xml:space="preserve">soothe pacify calm         </t>
  </si>
  <si>
    <t xml:space="preserve">mournful melancholy sorrowful         </t>
  </si>
  <si>
    <t xml:space="preserve">flat metal on a wall as a memorial    </t>
  </si>
  <si>
    <t xml:space="preserve">a trite or banal statement unoriginality      </t>
  </si>
  <si>
    <t xml:space="preserve">request           </t>
  </si>
  <si>
    <t xml:space="preserve">address a court of law as an advocate    </t>
  </si>
  <si>
    <t xml:space="preserve">glut           </t>
  </si>
  <si>
    <t xml:space="preserve">pliable easily bent shaped or twisted      </t>
  </si>
  <si>
    <t xml:space="preserve">continue doing smth without resting       </t>
  </si>
  <si>
    <t xml:space="preserve">pull the feathers off pick (e.g.. flowers)     </t>
  </si>
  <si>
    <t xml:space="preserve">get to the root of       </t>
  </si>
  <si>
    <t xml:space="preserve">fall plunge steeply         </t>
  </si>
  <si>
    <t xml:space="preserve">move quickly suddenly and with force      </t>
  </si>
  <si>
    <t xml:space="preserve">deeply moving keen         </t>
  </si>
  <si>
    <t xml:space="preserve">heavy bulky dull         </t>
  </si>
  <si>
    <t xml:space="preserve">omen marvelous threatening         </t>
  </si>
  <si>
    <t xml:space="preserve">uncertain risky dangerous         </t>
  </si>
  <si>
    <t xml:space="preserve">rules establishing standards of conduct       </t>
  </si>
  <si>
    <t xml:space="preserve">prevent make impossible         </t>
  </si>
  <si>
    <t xml:space="preserve">preliminary anticipating          </t>
  </si>
  <si>
    <t xml:space="preserve">special liking mental preference        </t>
  </si>
  <si>
    <t xml:space="preserve">have more power than others       </t>
  </si>
  <si>
    <t xml:space="preserve">doing or happening smth before the right time    </t>
  </si>
  <si>
    <t xml:space="preserve">greatness in number strength weight       </t>
  </si>
  <si>
    <t xml:space="preserve">warning sign          </t>
  </si>
  <si>
    <t xml:space="preserve">not normal or usual        </t>
  </si>
  <si>
    <t xml:space="preserve">common           </t>
  </si>
  <si>
    <t xml:space="preserve">to equivocate to stray from the truth     </t>
  </si>
  <si>
    <t xml:space="preserve">neat formal          </t>
  </si>
  <si>
    <t xml:space="preserve">primitive unspoiled pure as in earlier times unadulterated    </t>
  </si>
  <si>
    <t xml:space="preserve">uprightness incorruptibility principle         </t>
  </si>
  <si>
    <t xml:space="preserve">inclination           </t>
  </si>
  <si>
    <t xml:space="preserve">keeping on putting off        </t>
  </si>
  <si>
    <t xml:space="preserve">wasteful reckless with money        </t>
  </si>
  <si>
    <t xml:space="preserve">enormous wonderful          </t>
  </si>
  <si>
    <t xml:space="preserve">worldly having contempt for God       </t>
  </si>
  <si>
    <t xml:space="preserve">wasteful prodigal licentious extravagant        </t>
  </si>
  <si>
    <t xml:space="preserve">depth           </t>
  </si>
  <si>
    <t xml:space="preserve">grow reproduce by rapid multification       </t>
  </si>
  <si>
    <t xml:space="preserve">tiring because too long        </t>
  </si>
  <si>
    <t xml:space="preserve">prostrate inclined to (undesirable things)       </t>
  </si>
  <si>
    <t xml:space="preserve">shut out from society refuse to meet talk    </t>
  </si>
  <si>
    <t xml:space="preserve">examine thoroughly to learn about the condition     </t>
  </si>
  <si>
    <t xml:space="preserve">presumptuously arrogant overbearing immoderate being a jerk     </t>
  </si>
  <si>
    <t xml:space="preserve">song of praise or triumph       </t>
  </si>
  <si>
    <t xml:space="preserve">roof of the mouth sense of taste     </t>
  </si>
  <si>
    <t xml:space="preserve">magnificent           </t>
  </si>
  <si>
    <t xml:space="preserve">lessen the severity of        </t>
  </si>
  <si>
    <t xml:space="preserve">can be felt touched understood       </t>
  </si>
  <si>
    <t xml:space="preserve">tremble beat rapidly and irregularly       </t>
  </si>
  <si>
    <t xml:space="preserve">formal praise eulogy         </t>
  </si>
  <si>
    <t xml:space="preserve">a model example or pattern       </t>
  </si>
  <si>
    <t xml:space="preserve">sentence within another one smth separated      </t>
  </si>
  <si>
    <t xml:space="preserve">an outcast a rejected and despised person     </t>
  </si>
  <si>
    <t xml:space="preserve">too economical miserly         </t>
  </si>
  <si>
    <t xml:space="preserve">one-sided committed to a party biased or prejudiced    </t>
  </si>
  <si>
    <t xml:space="preserve">regular customer person who gives support      </t>
  </si>
  <si>
    <t xml:space="preserve">scarcity a lacking of        </t>
  </si>
  <si>
    <t xml:space="preserve">small sin small weakness in one's character     </t>
  </si>
  <si>
    <t xml:space="preserve">bookish showing off learning        </t>
  </si>
  <si>
    <t xml:space="preserve">commonplace trite unremarkable         </t>
  </si>
  <si>
    <t xml:space="preserve">transparent easy to understand        </t>
  </si>
  <si>
    <t xml:space="preserve">strong inclination a liking        </t>
  </si>
  <si>
    <t xml:space="preserve">feeling or showing regret        </t>
  </si>
  <si>
    <t xml:space="preserve">extreme poverty          </t>
  </si>
  <si>
    <t xml:space="preserve">traveling about wandering         </t>
  </si>
  <si>
    <t xml:space="preserve">urgent imperative unchallengeable ending debate       </t>
  </si>
  <si>
    <t xml:space="preserve">treacherous faithless          </t>
  </si>
  <si>
    <t xml:space="preserve">treachery breaking of faith        </t>
  </si>
  <si>
    <t xml:space="preserve">done as a duty without care      </t>
  </si>
  <si>
    <t xml:space="preserve">dangerous           </t>
  </si>
  <si>
    <t xml:space="preserve">wandering           </t>
  </si>
  <si>
    <t xml:space="preserve">be destroyed decay         </t>
  </si>
  <si>
    <t xml:space="preserve">willful FALSE statement unlawful act       </t>
  </si>
  <si>
    <t xml:space="preserve">spread into every part of       </t>
  </si>
  <si>
    <t xml:space="preserve">harmful injurious          </t>
  </si>
  <si>
    <t xml:space="preserve">be guilty commit (a crime)       </t>
  </si>
  <si>
    <t xml:space="preserve">pleasing in appearance attractive        </t>
  </si>
  <si>
    <t xml:space="preserve">quick judging and understanding        </t>
  </si>
  <si>
    <t xml:space="preserve">belong as a part have reference      </t>
  </si>
  <si>
    <t xml:space="preserve">destructive thing or a person who is nuisance    </t>
  </si>
  <si>
    <t xml:space="preserve">taken away power (to think feel act)     </t>
  </si>
  <si>
    <t xml:space="preserve">to make hard rocklike        </t>
  </si>
  <si>
    <t xml:space="preserve">like a rock hard stony       </t>
  </si>
  <si>
    <t xml:space="preserve">unreasonably impatient          </t>
  </si>
  <si>
    <t xml:space="preserve">a smug ignorant person one who lacks knowledge    </t>
  </si>
  <si>
    <t xml:space="preserve">calm sluggish temperament unemotional        </t>
  </si>
  <si>
    <t xml:space="preserve">involving clever rogues or adventurers       </t>
  </si>
  <si>
    <t xml:space="preserve">of mixed colors         </t>
  </si>
  <si>
    <t xml:space="preserve">quality of endurance or courage       </t>
  </si>
  <si>
    <t xml:space="preserve">courageous high-spirited          </t>
  </si>
  <si>
    <t xml:space="preserve">fairly good but not very good      </t>
  </si>
  <si>
    <t xml:space="preserve">menacing threatening          </t>
  </si>
  <si>
    <t xml:space="preserve">pronounce or speak affectedly euphemize       </t>
  </si>
  <si>
    <t xml:space="preserve">harmful causing mischief         </t>
  </si>
  <si>
    <t xml:space="preserve">person who loves wealth and spends little     </t>
  </si>
  <si>
    <t xml:space="preserve">one who hates women/females        </t>
  </si>
  <si>
    <t xml:space="preserve">quality of being limited not extreme      </t>
  </si>
  <si>
    <t xml:space="preserve">make calmer or quieter        </t>
  </si>
  <si>
    <t xml:space="preserve">moult lose hair feathers before new growing     </t>
  </si>
  <si>
    <t xml:space="preserve">diseased unhealthy (e.g.. about ideas)       </t>
  </si>
  <si>
    <t xml:space="preserve">ill-tempered unsocial          </t>
  </si>
  <si>
    <t xml:space="preserve">varied motley greatly diversified        </t>
  </si>
  <si>
    <t xml:space="preserve">worldly as opposed to spiritual commonplace everyday     </t>
  </si>
  <si>
    <t xml:space="preserve">very great number         </t>
  </si>
  <si>
    <t xml:space="preserve">lowest weakest point         </t>
  </si>
  <si>
    <t xml:space="preserve">coming into existence emerging        </t>
  </si>
  <si>
    <t xml:space="preserve">cloud-like hazy vague indistinct        </t>
  </si>
  <si>
    <t xml:space="preserve">taking too little care        </t>
  </si>
  <si>
    <t xml:space="preserve">person who has been converted to a belief    </t>
  </si>
  <si>
    <t xml:space="preserve">a connection tie or link       </t>
  </si>
  <si>
    <t xml:space="preserve">show some inclination to accept (an offer)     </t>
  </si>
  <si>
    <t xml:space="preserve">offensive disgusting (smell)         </t>
  </si>
  <si>
    <t xml:space="preserve">greatly surprised          </t>
  </si>
  <si>
    <t xml:space="preserve">a quack remedy an untested cure      </t>
  </si>
  <si>
    <t xml:space="preserve">harmful           </t>
  </si>
  <si>
    <t xml:space="preserve">hardened and unrepenting stubborn inflexible       </t>
  </si>
  <si>
    <t xml:space="preserve">to darken make obscure muddle       </t>
  </si>
  <si>
    <t xml:space="preserve">unaware having no memory        </t>
  </si>
  <si>
    <t xml:space="preserve">abusively detractive language sharp criticism vituperation      </t>
  </si>
  <si>
    <t xml:space="preserve">too eager to obey or serve      </t>
  </si>
  <si>
    <t xml:space="preserve">noisy loud          </t>
  </si>
  <si>
    <t xml:space="preserve">to be established accepted or customary      </t>
  </si>
  <si>
    <t xml:space="preserve">projecting prominent undesirably noticeable        </t>
  </si>
  <si>
    <t xml:space="preserve">to make unnecessary get rid of      </t>
  </si>
  <si>
    <t xml:space="preserve">blocked up          </t>
  </si>
  <si>
    <t xml:space="preserve">repulsive hateful          </t>
  </si>
  <si>
    <t xml:space="preserve">contempt dislike aversion         </t>
  </si>
  <si>
    <t xml:space="preserve">smell favor reputation         </t>
  </si>
  <si>
    <t xml:space="preserve">too eager or ready to help offer advice    </t>
  </si>
  <si>
    <t xml:space="preserve">needing effort burdensome         </t>
  </si>
  <si>
    <t xml:space="preserve">showing scorn or reproach        </t>
  </si>
  <si>
    <t xml:space="preserve">to turn to bone to settle rigidly into an idea  </t>
  </si>
  <si>
    <t xml:space="preserve">seeming appearing as such professed       </t>
  </si>
  <si>
    <t xml:space="preserve">display to obtain admiration or envy      </t>
  </si>
  <si>
    <t xml:space="preserve">to travel from place to place to peregrinate    </t>
  </si>
  <si>
    <t xml:space="preserve">talk excitedly utter rapidly        </t>
  </si>
  <si>
    <t xml:space="preserve">gibe make fun of        </t>
  </si>
  <si>
    <t xml:space="preserve">meant as a joke        </t>
  </si>
  <si>
    <t xml:space="preserve">sound in judgment wise        </t>
  </si>
  <si>
    <t xml:space="preserve">draw together unite firmly        </t>
  </si>
  <si>
    <t xml:space="preserve">to entangle the state of affairs      </t>
  </si>
  <si>
    <t xml:space="preserve">causing tears tearful         </t>
  </si>
  <si>
    <t xml:space="preserve">(of eyes) dull         </t>
  </si>
  <si>
    <t xml:space="preserve">show feel great sorrow        </t>
  </si>
  <si>
    <t xml:space="preserve">weariness tiredness          </t>
  </si>
  <si>
    <t xml:space="preserve">present but not yet active developed or visible    </t>
  </si>
  <si>
    <t xml:space="preserve">expressing or giving praise        </t>
  </si>
  <si>
    <t xml:space="preserve">giving or producing freely liberally or generously     </t>
  </si>
  <si>
    <t xml:space="preserve">smth handed down from ancestors       </t>
  </si>
  <si>
    <t xml:space="preserve">statement that damages reputation        </t>
  </si>
  <si>
    <t xml:space="preserve">free giving generosity         </t>
  </si>
  <si>
    <t xml:space="preserve">immoral person          </t>
  </si>
  <si>
    <t xml:space="preserve">legal claim until a debt on it is repaid   </t>
  </si>
  <si>
    <t xml:space="preserve">paint portray          </t>
  </si>
  <si>
    <t xml:space="preserve">lacking strength walking unevenly        </t>
  </si>
  <si>
    <t xml:space="preserve">bending twisting          </t>
  </si>
  <si>
    <t>rest to sit or stand in a lazy way hang (dog's tongue)</t>
  </si>
  <si>
    <t xml:space="preserve">talkative garrulous          </t>
  </si>
  <si>
    <t xml:space="preserve">write in scholarly fashion        </t>
  </si>
  <si>
    <t xml:space="preserve">easily understood lucid clear        </t>
  </si>
  <si>
    <t xml:space="preserve">mournful excessively sad         </t>
  </si>
  <si>
    <t xml:space="preserve">become quiet or less active       </t>
  </si>
  <si>
    <t xml:space="preserve">star light-giving body         </t>
  </si>
  <si>
    <t xml:space="preserve">being bright polished         </t>
  </si>
  <si>
    <t xml:space="preserve">gruesome suggesting death         </t>
  </si>
  <si>
    <t xml:space="preserve">plot scheme (esp. evil)        </t>
  </si>
  <si>
    <t xml:space="preserve">tactless clumsy          </t>
  </si>
  <si>
    <t xml:space="preserve">misuse of a word (for one that resembles it)   </t>
  </si>
  <si>
    <t xml:space="preserve">wishing to do evil        </t>
  </si>
  <si>
    <t xml:space="preserve">injurious speak ill of smb tell lie     </t>
  </si>
  <si>
    <t xml:space="preserve">to fake illness or injury in order to shirk a duty </t>
  </si>
  <si>
    <t xml:space="preserve">yielding easily shaped moldable adapting       </t>
  </si>
  <si>
    <t xml:space="preserve">chains for the hands or feet      </t>
  </si>
  <si>
    <t xml:space="preserve">cruel killing of a large number of people    </t>
  </si>
  <si>
    <t xml:space="preserve">be admitted enter a university as a student    </t>
  </si>
  <si>
    <t xml:space="preserve">sentimental in a silly or tearful way     </t>
  </si>
  <si>
    <t xml:space="preserve">rebel nonconformist          </t>
  </si>
  <si>
    <t xml:space="preserve">sweetly flowing          </t>
  </si>
  <si>
    <t xml:space="preserve">dishonesty           </t>
  </si>
  <si>
    <t xml:space="preserve">a beggar          </t>
  </si>
  <si>
    <t xml:space="preserve">quick changeable in character fleeting       </t>
  </si>
  <si>
    <t xml:space="preserve">attractive on the surface but of little value    </t>
  </si>
  <si>
    <t xml:space="preserve">hypnotize           </t>
  </si>
  <si>
    <t xml:space="preserve">giving great attention to details       </t>
  </si>
  <si>
    <t xml:space="preserve">stir up rouse         </t>
  </si>
  <si>
    <t xml:space="preserve">directing the mind in a certain direction     </t>
  </si>
  <si>
    <t xml:space="preserve">out of place not in harmony or agreement    </t>
  </si>
  <si>
    <t xml:space="preserve">cannot be cured or corrected       </t>
  </si>
  <si>
    <t xml:space="preserve">skeptical unwilling to believe        </t>
  </si>
  <si>
    <t xml:space="preserve">fix firmly by repetition        </t>
  </si>
  <si>
    <t xml:space="preserve">official duties          </t>
  </si>
  <si>
    <t xml:space="preserve">a raid a sudden attack       </t>
  </si>
  <si>
    <t xml:space="preserve">not easily exhaustible tirelessness        </t>
  </si>
  <si>
    <t xml:space="preserve">that cannot be rubbed out       </t>
  </si>
  <si>
    <t xml:space="preserve">poverty           </t>
  </si>
  <si>
    <t xml:space="preserve">native           </t>
  </si>
  <si>
    <t xml:space="preserve">not easily heard seen clearly marked      </t>
  </si>
  <si>
    <t xml:space="preserve">laziness           </t>
  </si>
  <si>
    <t xml:space="preserve">not easily discouraged or subdued       </t>
  </si>
  <si>
    <t xml:space="preserve">gratify give way to satisfy allow oneself     </t>
  </si>
  <si>
    <t xml:space="preserve">inclined to indulge         </t>
  </si>
  <si>
    <t xml:space="preserve">to great to be described in words     </t>
  </si>
  <si>
    <t xml:space="preserve">certain inevitable          </t>
  </si>
  <si>
    <t xml:space="preserve">unskillful said or done at the wrong time    </t>
  </si>
  <si>
    <t xml:space="preserve">fill with fury or rage       </t>
  </si>
  <si>
    <t xml:space="preserve">put pour fill         </t>
  </si>
  <si>
    <t xml:space="preserve">naive young artless frank honest sincere      </t>
  </si>
  <si>
    <t xml:space="preserve">take in by swallowing        </t>
  </si>
  <si>
    <t xml:space="preserve">harmful or friendly         </t>
  </si>
  <si>
    <t xml:space="preserve">defying imitation unmatchable         </t>
  </si>
  <si>
    <t xml:space="preserve">causing no harm         </t>
  </si>
  <si>
    <t xml:space="preserve">incapable of being discovered or understood      </t>
  </si>
  <si>
    <t xml:space="preserve">unconscious unresponsive unaffected         </t>
  </si>
  <si>
    <t xml:space="preserve">suggest unpleasantly make a way for smth gently    </t>
  </si>
  <si>
    <t xml:space="preserve">without taste or flavor        </t>
  </si>
  <si>
    <t xml:space="preserve">unconcerned carefree          </t>
  </si>
  <si>
    <t xml:space="preserve">narrow-mindedness isolated          </t>
  </si>
  <si>
    <t xml:space="preserve">rising of people to open resistance to     </t>
  </si>
  <si>
    <t xml:space="preserve">prohibit forbid          </t>
  </si>
  <si>
    <t xml:space="preserve">as an installment         </t>
  </si>
  <si>
    <t xml:space="preserve">place here and there        </t>
  </si>
  <si>
    <t xml:space="preserve">unwillingness to compromise stubbornness intractability       </t>
  </si>
  <si>
    <t xml:space="preserve">uncompromising           </t>
  </si>
  <si>
    <t xml:space="preserve">fearless brave undaunted         </t>
  </si>
  <si>
    <t xml:space="preserve">examining one's own thoughts and feelings      </t>
  </si>
  <si>
    <t xml:space="preserve">flood cover by overflowing        </t>
  </si>
  <si>
    <t xml:space="preserve">accustomed to adapted         </t>
  </si>
  <si>
    <t xml:space="preserve">abusive language curses         </t>
  </si>
  <si>
    <t xml:space="preserve">to attack verbally denounce deprecate       </t>
  </si>
  <si>
    <t xml:space="preserve">deep-rooted. long-established          </t>
  </si>
  <si>
    <t xml:space="preserve">complex           </t>
  </si>
  <si>
    <t xml:space="preserve">irritable easily angered         </t>
  </si>
  <si>
    <t xml:space="preserve">angry           </t>
  </si>
  <si>
    <t xml:space="preserve">anger           </t>
  </si>
  <si>
    <t xml:space="preserve">tiresome           </t>
  </si>
  <si>
    <t xml:space="preserve">hesitating undecided          </t>
  </si>
  <si>
    <t xml:space="preserve">final and unalterable         </t>
  </si>
  <si>
    <t>advantage</t>
  </si>
  <si>
    <t>disadvantage</t>
  </si>
  <si>
    <t>abroad</t>
  </si>
  <si>
    <t>feature</t>
  </si>
  <si>
    <t xml:space="preserve">notion </t>
  </si>
  <si>
    <t>conventional wisdom</t>
  </si>
  <si>
    <t>desire</t>
  </si>
  <si>
    <t>fairytale</t>
  </si>
  <si>
    <t>specification</t>
  </si>
  <si>
    <t>unveil</t>
  </si>
  <si>
    <t>slide</t>
  </si>
  <si>
    <t>bouncy castle</t>
  </si>
  <si>
    <t>option</t>
  </si>
  <si>
    <t>expose</t>
  </si>
  <si>
    <t>reveal</t>
  </si>
  <si>
    <t>outline</t>
  </si>
  <si>
    <t>uncover</t>
  </si>
  <si>
    <t>issue</t>
  </si>
  <si>
    <t>challenge</t>
  </si>
  <si>
    <t>claim</t>
  </si>
  <si>
    <t>express</t>
  </si>
  <si>
    <t>utter</t>
  </si>
  <si>
    <t>substance</t>
  </si>
  <si>
    <t>component</t>
  </si>
  <si>
    <t>material</t>
  </si>
  <si>
    <t>element</t>
  </si>
  <si>
    <t>supreme</t>
  </si>
  <si>
    <t>ultimate</t>
  </si>
  <si>
    <t xml:space="preserve">fundamental </t>
  </si>
  <si>
    <t>premise</t>
  </si>
  <si>
    <t>grounds</t>
  </si>
  <si>
    <t>remote</t>
  </si>
  <si>
    <t>hustle and bustle</t>
  </si>
  <si>
    <t>retrace</t>
  </si>
  <si>
    <t>solitude</t>
  </si>
  <si>
    <t>emotion</t>
  </si>
  <si>
    <t>deny</t>
  </si>
  <si>
    <t>possess</t>
  </si>
  <si>
    <t>promise</t>
  </si>
  <si>
    <t>irritating</t>
  </si>
  <si>
    <t>whine</t>
  </si>
  <si>
    <t>wail</t>
  </si>
  <si>
    <t>siren</t>
  </si>
  <si>
    <t>rumble</t>
  </si>
  <si>
    <t>belly</t>
  </si>
  <si>
    <t>soundscape</t>
  </si>
  <si>
    <t xml:space="preserve">perception </t>
  </si>
  <si>
    <t>vibrant</t>
  </si>
  <si>
    <t>buzz</t>
  </si>
  <si>
    <t>hybrid</t>
  </si>
  <si>
    <t>creep up on</t>
  </si>
  <si>
    <t>unsuspecting</t>
  </si>
  <si>
    <t>dweller</t>
  </si>
  <si>
    <t>acoustic</t>
  </si>
  <si>
    <t>chirp</t>
  </si>
  <si>
    <t>sparrow</t>
  </si>
  <si>
    <t>sigh</t>
  </si>
  <si>
    <t>breeze</t>
  </si>
  <si>
    <t>giggle</t>
  </si>
  <si>
    <t xml:space="preserve">toddler </t>
  </si>
  <si>
    <t>gutter</t>
  </si>
  <si>
    <t>distress</t>
  </si>
  <si>
    <t>clap</t>
  </si>
  <si>
    <t>purr</t>
  </si>
  <si>
    <t>shudder</t>
  </si>
  <si>
    <t>recital</t>
  </si>
  <si>
    <t>allergic</t>
  </si>
  <si>
    <t>pollen</t>
  </si>
  <si>
    <t>bark2</t>
  </si>
  <si>
    <t>cut out</t>
  </si>
  <si>
    <t>baffled</t>
  </si>
  <si>
    <t>distinctive</t>
  </si>
  <si>
    <t>feat</t>
  </si>
  <si>
    <t>privilege</t>
  </si>
  <si>
    <t>ordeal</t>
  </si>
  <si>
    <t>memorise</t>
  </si>
  <si>
    <t>imply</t>
  </si>
  <si>
    <t>artery</t>
  </si>
  <si>
    <t>vein</t>
  </si>
  <si>
    <t>capillary</t>
  </si>
  <si>
    <t>landmark</t>
  </si>
  <si>
    <t xml:space="preserve">prospective </t>
  </si>
  <si>
    <t>recite</t>
  </si>
  <si>
    <t>narrate</t>
  </si>
  <si>
    <t>undergo</t>
  </si>
  <si>
    <t>mortal</t>
  </si>
  <si>
    <t>anatomy</t>
  </si>
  <si>
    <t>physiology</t>
  </si>
  <si>
    <t>exhibit</t>
  </si>
  <si>
    <t>champion</t>
  </si>
  <si>
    <t>spatial</t>
  </si>
  <si>
    <t>cluster</t>
  </si>
  <si>
    <t>navigation</t>
  </si>
  <si>
    <t>in-depth</t>
  </si>
  <si>
    <t xml:space="preserve">bid </t>
  </si>
  <si>
    <t>replicate</t>
  </si>
  <si>
    <t>unique</t>
  </si>
  <si>
    <t xml:space="preserve">set something apart </t>
  </si>
  <si>
    <t>somewhat</t>
  </si>
  <si>
    <t>in awe of</t>
  </si>
  <si>
    <t>fare</t>
  </si>
  <si>
    <t>sin</t>
  </si>
  <si>
    <t>ply their trade</t>
  </si>
  <si>
    <t>abound</t>
  </si>
  <si>
    <t xml:space="preserve">frantic </t>
  </si>
  <si>
    <t>labyrinth</t>
  </si>
  <si>
    <t>hail</t>
  </si>
  <si>
    <t>ooze</t>
  </si>
  <si>
    <t>directory</t>
  </si>
  <si>
    <t>studious</t>
  </si>
  <si>
    <t>quaint</t>
  </si>
  <si>
    <t>cabbies</t>
  </si>
  <si>
    <t>appalled</t>
  </si>
  <si>
    <t>criticism</t>
  </si>
  <si>
    <t xml:space="preserve">justification </t>
  </si>
  <si>
    <t>absence</t>
  </si>
  <si>
    <t>uninspiring</t>
  </si>
  <si>
    <t>claustrophobia</t>
  </si>
  <si>
    <t>chore</t>
  </si>
  <si>
    <t>get rid of</t>
  </si>
  <si>
    <t>world-renowned</t>
  </si>
  <si>
    <t>mecca</t>
  </si>
  <si>
    <t>boast</t>
  </si>
  <si>
    <t>iconic</t>
  </si>
  <si>
    <t>endow</t>
  </si>
  <si>
    <t>asset</t>
  </si>
  <si>
    <t>logo</t>
  </si>
  <si>
    <t>slogan</t>
  </si>
  <si>
    <t>by-law</t>
  </si>
  <si>
    <t>artistry</t>
  </si>
  <si>
    <t>expertise</t>
  </si>
  <si>
    <t>dress code</t>
  </si>
  <si>
    <t>brainstorm</t>
  </si>
  <si>
    <t>podcast</t>
  </si>
  <si>
    <t>suburb</t>
  </si>
  <si>
    <t>urban renewal</t>
  </si>
  <si>
    <t>infrastructure</t>
  </si>
  <si>
    <t xml:space="preserve">discourage </t>
  </si>
  <si>
    <t>sketch</t>
  </si>
  <si>
    <t>upbeat</t>
  </si>
  <si>
    <t>graffiti</t>
  </si>
  <si>
    <t>impact</t>
  </si>
  <si>
    <t>underside</t>
  </si>
  <si>
    <t xml:space="preserve">anxious </t>
  </si>
  <si>
    <t>face-to-face</t>
  </si>
  <si>
    <t>addicted</t>
  </si>
  <si>
    <t>dump</t>
  </si>
  <si>
    <t>insensitive</t>
  </si>
  <si>
    <t>factual</t>
  </si>
  <si>
    <t>characteristic</t>
  </si>
  <si>
    <t>narrowly</t>
  </si>
  <si>
    <t>defeat</t>
  </si>
  <si>
    <t xml:space="preserve">bizarre </t>
  </si>
  <si>
    <t>blindfolded</t>
  </si>
  <si>
    <t xml:space="preserve">negotiate  </t>
  </si>
  <si>
    <t>obstacle course</t>
  </si>
  <si>
    <t>showdown</t>
  </si>
  <si>
    <t>abbreviation</t>
  </si>
  <si>
    <t>capitalisation</t>
  </si>
  <si>
    <t>virtual</t>
  </si>
  <si>
    <t>via</t>
  </si>
  <si>
    <t>dismiss</t>
  </si>
  <si>
    <t>astonish</t>
  </si>
  <si>
    <t xml:space="preserve">introvert </t>
  </si>
  <si>
    <t>dread</t>
  </si>
  <si>
    <t xml:space="preserve">unbalanced </t>
  </si>
  <si>
    <t>privacy</t>
  </si>
  <si>
    <t>sensitivity</t>
  </si>
  <si>
    <t xml:space="preserve">concerned </t>
  </si>
  <si>
    <t>disturbed</t>
  </si>
  <si>
    <t>isolation</t>
  </si>
  <si>
    <t>self-discipline</t>
  </si>
  <si>
    <t>reassuring</t>
  </si>
  <si>
    <t xml:space="preserve">slog </t>
  </si>
  <si>
    <t>sceptical</t>
  </si>
  <si>
    <t xml:space="preserve">shameless </t>
  </si>
  <si>
    <t>distract</t>
  </si>
  <si>
    <t>weird</t>
  </si>
  <si>
    <t>cultivated</t>
  </si>
  <si>
    <t>image</t>
  </si>
  <si>
    <t>invisible</t>
  </si>
  <si>
    <t>fulfil</t>
  </si>
  <si>
    <t>endeavour</t>
  </si>
  <si>
    <t>sacrifice</t>
  </si>
  <si>
    <t>ultimately</t>
  </si>
  <si>
    <t xml:space="preserve">harmony </t>
  </si>
  <si>
    <t>rhythm</t>
  </si>
  <si>
    <t>sour</t>
  </si>
  <si>
    <t>subtle</t>
  </si>
  <si>
    <t>tactic</t>
  </si>
  <si>
    <t>response</t>
  </si>
  <si>
    <t>awesome</t>
  </si>
  <si>
    <t>participant</t>
  </si>
  <si>
    <t>unambitious</t>
  </si>
  <si>
    <t>witty</t>
  </si>
  <si>
    <t xml:space="preserve">curious </t>
  </si>
  <si>
    <t>mask</t>
  </si>
  <si>
    <t>empathise</t>
  </si>
  <si>
    <t>courage</t>
  </si>
  <si>
    <t xml:space="preserve">go on </t>
  </si>
  <si>
    <t>banter</t>
  </si>
  <si>
    <t>sarcastic</t>
  </si>
  <si>
    <t>sporadic</t>
  </si>
  <si>
    <t>unease</t>
  </si>
  <si>
    <t>burst</t>
  </si>
  <si>
    <t xml:space="preserve">slide </t>
  </si>
  <si>
    <t>dismantled</t>
  </si>
  <si>
    <t>dwindle</t>
  </si>
  <si>
    <t>courteous</t>
  </si>
  <si>
    <t>be struck down by</t>
  </si>
  <si>
    <t xml:space="preserve">acquaintance </t>
  </si>
  <si>
    <t>block off</t>
  </si>
  <si>
    <t>wander</t>
  </si>
  <si>
    <t>flick</t>
  </si>
  <si>
    <t>motive</t>
  </si>
  <si>
    <t>stereotyping</t>
  </si>
  <si>
    <t>chat-up line</t>
  </si>
  <si>
    <t>abstract</t>
  </si>
  <si>
    <t>touching</t>
  </si>
  <si>
    <t>eagerness</t>
  </si>
  <si>
    <t>gossip</t>
  </si>
  <si>
    <t xml:space="preserve">harmless </t>
  </si>
  <si>
    <t>chat</t>
  </si>
  <si>
    <t>conversation</t>
  </si>
  <si>
    <t>debate</t>
  </si>
  <si>
    <t>discussion</t>
  </si>
  <si>
    <t>presentation</t>
  </si>
  <si>
    <t>speech</t>
  </si>
  <si>
    <t>statement</t>
  </si>
  <si>
    <t>trustworthy</t>
  </si>
  <si>
    <t>authoritative</t>
  </si>
  <si>
    <t>deep</t>
  </si>
  <si>
    <t>flat</t>
  </si>
  <si>
    <t>harsh</t>
  </si>
  <si>
    <t>high-pitched</t>
  </si>
  <si>
    <t>husky</t>
  </si>
  <si>
    <t>lively</t>
  </si>
  <si>
    <t>mellow</t>
  </si>
  <si>
    <t>monotonous</t>
  </si>
  <si>
    <t>nasal</t>
  </si>
  <si>
    <t>soft</t>
  </si>
  <si>
    <t>soothing</t>
  </si>
  <si>
    <t>squeaky</t>
  </si>
  <si>
    <t>warm</t>
  </si>
  <si>
    <t>wobbly</t>
  </si>
  <si>
    <t>celebrity</t>
  </si>
  <si>
    <t>visual</t>
  </si>
  <si>
    <t>vocal</t>
  </si>
  <si>
    <t>speaks volumes</t>
  </si>
  <si>
    <t>breathy</t>
  </si>
  <si>
    <t>crude</t>
  </si>
  <si>
    <t>let oneself down</t>
  </si>
  <si>
    <t>budget</t>
  </si>
  <si>
    <t>address</t>
  </si>
  <si>
    <t>feedback</t>
  </si>
  <si>
    <t>offence</t>
  </si>
  <si>
    <t>disinclined</t>
  </si>
  <si>
    <t xml:space="preserve">gadgets </t>
  </si>
  <si>
    <t>struggle</t>
  </si>
  <si>
    <t>offensive</t>
  </si>
  <si>
    <t>heavy-going</t>
  </si>
  <si>
    <t>convention</t>
  </si>
  <si>
    <t>cognitive</t>
  </si>
  <si>
    <t>bears …. out</t>
  </si>
  <si>
    <t>juvenile</t>
  </si>
  <si>
    <t>childlike</t>
  </si>
  <si>
    <t xml:space="preserve">youthful </t>
  </si>
  <si>
    <t>demeanor</t>
  </si>
  <si>
    <t>mature</t>
  </si>
  <si>
    <t>puerile</t>
  </si>
  <si>
    <t>geriatric</t>
  </si>
  <si>
    <t>adolescent</t>
  </si>
  <si>
    <t>childish</t>
  </si>
  <si>
    <t>boyish</t>
  </si>
  <si>
    <t>infantile</t>
  </si>
  <si>
    <t>aging</t>
  </si>
  <si>
    <t>adult</t>
  </si>
  <si>
    <t>obsession</t>
  </si>
  <si>
    <t>vampire</t>
  </si>
  <si>
    <t>fascination</t>
  </si>
  <si>
    <t xml:space="preserve">lust </t>
  </si>
  <si>
    <t>barely</t>
  </si>
  <si>
    <t>appeal to</t>
  </si>
  <si>
    <t>myth</t>
  </si>
  <si>
    <t>eternal</t>
  </si>
  <si>
    <t>youth</t>
  </si>
  <si>
    <t>embody</t>
  </si>
  <si>
    <t>mysterious</t>
  </si>
  <si>
    <t>tongue-tied</t>
  </si>
  <si>
    <t>will</t>
  </si>
  <si>
    <t>alienation</t>
  </si>
  <si>
    <t xml:space="preserve">profound </t>
  </si>
  <si>
    <t>columnist</t>
  </si>
  <si>
    <t>amusement</t>
  </si>
  <si>
    <t>cringe</t>
  </si>
  <si>
    <t>raw</t>
  </si>
  <si>
    <t>trivial</t>
  </si>
  <si>
    <t>impermanent</t>
  </si>
  <si>
    <t>sibling</t>
  </si>
  <si>
    <t>temptation</t>
  </si>
  <si>
    <t>make fun of</t>
  </si>
  <si>
    <t>prospect</t>
  </si>
  <si>
    <t>well-founded</t>
  </si>
  <si>
    <t>threat</t>
  </si>
  <si>
    <t>pose</t>
  </si>
  <si>
    <t>induce</t>
  </si>
  <si>
    <t>pent-up</t>
  </si>
  <si>
    <t>resentment</t>
  </si>
  <si>
    <t>jealousy</t>
  </si>
  <si>
    <t>infatuation</t>
  </si>
  <si>
    <t>outpouring</t>
  </si>
  <si>
    <t>rage</t>
  </si>
  <si>
    <t>confront</t>
  </si>
  <si>
    <t>substitute</t>
  </si>
  <si>
    <t>diarist</t>
  </si>
  <si>
    <t>fantasise</t>
  </si>
  <si>
    <t>exaggerate</t>
  </si>
  <si>
    <t>downplay</t>
  </si>
  <si>
    <t xml:space="preserve">render </t>
  </si>
  <si>
    <t>autobiography</t>
  </si>
  <si>
    <t>reticence</t>
  </si>
  <si>
    <t>retain</t>
  </si>
  <si>
    <t>popularity</t>
  </si>
  <si>
    <t>approval</t>
  </si>
  <si>
    <t>disapproval</t>
  </si>
  <si>
    <t>cyber bullying</t>
  </si>
  <si>
    <t>bare one's soul</t>
  </si>
  <si>
    <t>sentimentality</t>
  </si>
  <si>
    <t xml:space="preserve">dedicated </t>
  </si>
  <si>
    <t>fancy</t>
  </si>
  <si>
    <t>reliant</t>
  </si>
  <si>
    <t>status</t>
  </si>
  <si>
    <t>transition</t>
  </si>
  <si>
    <t>longevity</t>
  </si>
  <si>
    <t>complex</t>
  </si>
  <si>
    <t>interplay</t>
  </si>
  <si>
    <t>genetics</t>
  </si>
  <si>
    <t>centenarian</t>
  </si>
  <si>
    <t>disability</t>
  </si>
  <si>
    <t>diverse</t>
  </si>
  <si>
    <t>overeat</t>
  </si>
  <si>
    <t>purposeful</t>
  </si>
  <si>
    <t xml:space="preserve">appreciate </t>
  </si>
  <si>
    <t>beg</t>
  </si>
  <si>
    <t>amount</t>
  </si>
  <si>
    <t>instance</t>
  </si>
  <si>
    <t>concentration</t>
  </si>
  <si>
    <t>anticipation</t>
  </si>
  <si>
    <t>expectancy</t>
  </si>
  <si>
    <t>equal</t>
  </si>
  <si>
    <t>peers</t>
  </si>
  <si>
    <t>colleague</t>
  </si>
  <si>
    <t>partner</t>
  </si>
  <si>
    <t>on-campus</t>
  </si>
  <si>
    <t>withdraw</t>
  </si>
  <si>
    <t>century</t>
  </si>
  <si>
    <t>stressful</t>
  </si>
  <si>
    <t>attribute</t>
  </si>
  <si>
    <t>genetic</t>
  </si>
  <si>
    <t>deliberately</t>
  </si>
  <si>
    <t>unwilling</t>
  </si>
  <si>
    <t>risk</t>
  </si>
  <si>
    <t>prevalence</t>
  </si>
  <si>
    <t>untreatable</t>
  </si>
  <si>
    <t>disagreeable</t>
  </si>
  <si>
    <t>burden</t>
  </si>
  <si>
    <t>deadline</t>
  </si>
  <si>
    <t>in accordance with</t>
  </si>
  <si>
    <t>conscientiousness</t>
  </si>
  <si>
    <t>contribute</t>
  </si>
  <si>
    <t>content</t>
  </si>
  <si>
    <t>convinced</t>
  </si>
  <si>
    <t xml:space="preserve">valid </t>
  </si>
  <si>
    <t>alternative</t>
  </si>
  <si>
    <t>speculation</t>
  </si>
  <si>
    <t>wishful thinking</t>
  </si>
  <si>
    <t>foolhardy</t>
  </si>
  <si>
    <t>granted</t>
  </si>
  <si>
    <t>laid-back</t>
  </si>
  <si>
    <t>the boot is on the other foot</t>
  </si>
  <si>
    <t>generation</t>
  </si>
  <si>
    <t>attitude</t>
  </si>
  <si>
    <t>conduct</t>
  </si>
  <si>
    <t>invent</t>
  </si>
  <si>
    <t>statistics</t>
  </si>
  <si>
    <t>succinct</t>
  </si>
  <si>
    <t>appropriate</t>
  </si>
  <si>
    <t>mistrust</t>
  </si>
  <si>
    <t xml:space="preserve">embarrass </t>
  </si>
  <si>
    <t>colloquial</t>
  </si>
  <si>
    <t>coin</t>
  </si>
  <si>
    <t>depict</t>
  </si>
  <si>
    <t>conflict</t>
  </si>
  <si>
    <t>bandwagon</t>
  </si>
  <si>
    <t>reign</t>
  </si>
  <si>
    <t>idiom</t>
  </si>
  <si>
    <t>subsist</t>
  </si>
  <si>
    <t>endure</t>
  </si>
  <si>
    <t>aim</t>
  </si>
  <si>
    <t>target</t>
  </si>
  <si>
    <t>pitch</t>
  </si>
  <si>
    <t>perfectionist</t>
  </si>
  <si>
    <t>psychologist</t>
  </si>
  <si>
    <t>perfectionism</t>
  </si>
  <si>
    <t xml:space="preserve">primarily </t>
  </si>
  <si>
    <t>underperform</t>
  </si>
  <si>
    <t>athlete</t>
  </si>
  <si>
    <t>participate</t>
  </si>
  <si>
    <t>achiever</t>
  </si>
  <si>
    <t>prevent</t>
  </si>
  <si>
    <t>regret</t>
  </si>
  <si>
    <t>fulfil your potential</t>
  </si>
  <si>
    <t>make my mark</t>
  </si>
  <si>
    <t>grab</t>
  </si>
  <si>
    <t>dare</t>
  </si>
  <si>
    <t>comfort zone</t>
  </si>
  <si>
    <t>avoid</t>
  </si>
  <si>
    <t>forcing yourself</t>
  </si>
  <si>
    <t>unproductive</t>
  </si>
  <si>
    <t>persistence</t>
  </si>
  <si>
    <t>pay dividends</t>
  </si>
  <si>
    <t>high flyer</t>
  </si>
  <si>
    <t>entrepreneur</t>
  </si>
  <si>
    <t>inspiring</t>
  </si>
  <si>
    <t>exposure</t>
  </si>
  <si>
    <t>viewer</t>
  </si>
  <si>
    <t>outselling</t>
  </si>
  <si>
    <t>philosophy</t>
  </si>
  <si>
    <t>mantra</t>
  </si>
  <si>
    <t>grant</t>
  </si>
  <si>
    <t>retire</t>
  </si>
  <si>
    <t>venture</t>
  </si>
  <si>
    <t>take control</t>
  </si>
  <si>
    <t>doom</t>
  </si>
  <si>
    <t>doubt</t>
  </si>
  <si>
    <t>exceed</t>
  </si>
  <si>
    <t>encounter</t>
  </si>
  <si>
    <t>setback</t>
  </si>
  <si>
    <t>expectation</t>
  </si>
  <si>
    <t xml:space="preserve">trust </t>
  </si>
  <si>
    <t xml:space="preserve">praise </t>
  </si>
  <si>
    <t>ambitious</t>
  </si>
  <si>
    <t>goal</t>
  </si>
  <si>
    <t>update</t>
  </si>
  <si>
    <t>inventions</t>
  </si>
  <si>
    <t>storehouse</t>
  </si>
  <si>
    <t xml:space="preserve">resemble </t>
  </si>
  <si>
    <t>dimly-lit</t>
  </si>
  <si>
    <t>reject</t>
  </si>
  <si>
    <t>consumer</t>
  </si>
  <si>
    <t>sympathy</t>
  </si>
  <si>
    <t>concept</t>
  </si>
  <si>
    <t>selective</t>
  </si>
  <si>
    <t>ignorance</t>
  </si>
  <si>
    <t>previous</t>
  </si>
  <si>
    <t>tendency</t>
  </si>
  <si>
    <t>significant</t>
  </si>
  <si>
    <t>haphazardly</t>
  </si>
  <si>
    <t>logically</t>
  </si>
  <si>
    <t>randomly</t>
  </si>
  <si>
    <t>fleeting</t>
  </si>
  <si>
    <t>durable</t>
  </si>
  <si>
    <t>indiscriminately</t>
  </si>
  <si>
    <t xml:space="preserve">aversion </t>
  </si>
  <si>
    <t>graveyard</t>
  </si>
  <si>
    <t>shatter</t>
  </si>
  <si>
    <t>adjust</t>
  </si>
  <si>
    <t xml:space="preserve">aisle </t>
  </si>
  <si>
    <t>crammed</t>
  </si>
  <si>
    <t>cacophonous</t>
  </si>
  <si>
    <t>acquire</t>
  </si>
  <si>
    <t>nickname</t>
  </si>
  <si>
    <t>capitalism</t>
  </si>
  <si>
    <t>discontinued</t>
  </si>
  <si>
    <t>caffeinated</t>
  </si>
  <si>
    <t>regrettable</t>
  </si>
  <si>
    <t>explode</t>
  </si>
  <si>
    <t>pathos</t>
  </si>
  <si>
    <t>bittersweet</t>
  </si>
  <si>
    <t>melancholy</t>
  </si>
  <si>
    <t>impermanence</t>
  </si>
  <si>
    <t>impart</t>
  </si>
  <si>
    <t>understatedly</t>
  </si>
  <si>
    <t>mortgages</t>
  </si>
  <si>
    <t>albeit</t>
  </si>
  <si>
    <t>accumulate</t>
  </si>
  <si>
    <t>persevere</t>
  </si>
  <si>
    <t>upstate</t>
  </si>
  <si>
    <t>granary</t>
  </si>
  <si>
    <t>overwhelmingly</t>
  </si>
  <si>
    <t>striking</t>
  </si>
  <si>
    <t xml:space="preserve">viable </t>
  </si>
  <si>
    <t>assume</t>
  </si>
  <si>
    <t>worthy</t>
  </si>
  <si>
    <t>steward</t>
  </si>
  <si>
    <t>resource</t>
  </si>
  <si>
    <t>rival</t>
  </si>
  <si>
    <t>belatedly</t>
  </si>
  <si>
    <t>abandon</t>
  </si>
  <si>
    <t>contemplate</t>
  </si>
  <si>
    <t>conspire</t>
  </si>
  <si>
    <t>turn of events</t>
  </si>
  <si>
    <t>vividly</t>
  </si>
  <si>
    <t>devastated</t>
  </si>
  <si>
    <t>demotivated</t>
  </si>
  <si>
    <t>empower</t>
  </si>
  <si>
    <t>adversity</t>
  </si>
  <si>
    <t>lifestyle</t>
  </si>
  <si>
    <t>investigate</t>
  </si>
  <si>
    <t>the advent of</t>
  </si>
  <si>
    <t>persuade</t>
  </si>
  <si>
    <t>periodically</t>
  </si>
  <si>
    <t>enlightening</t>
  </si>
  <si>
    <t>beep</t>
  </si>
  <si>
    <t>inopportune</t>
  </si>
  <si>
    <t>distracted</t>
  </si>
  <si>
    <t>banking</t>
  </si>
  <si>
    <t>health care</t>
  </si>
  <si>
    <t>hospitality</t>
  </si>
  <si>
    <t>law</t>
  </si>
  <si>
    <t>marketing</t>
  </si>
  <si>
    <t>media</t>
  </si>
  <si>
    <t xml:space="preserve">career </t>
  </si>
  <si>
    <t>creativity</t>
  </si>
  <si>
    <t>sacked</t>
  </si>
  <si>
    <t>unfamiliar</t>
  </si>
  <si>
    <t>overtime</t>
  </si>
  <si>
    <t>stricter</t>
  </si>
  <si>
    <t>bullying</t>
  </si>
  <si>
    <t>bare essentials</t>
  </si>
  <si>
    <t>benefit</t>
  </si>
  <si>
    <t>dead-end job</t>
  </si>
  <si>
    <t>keep your nose to the grindstone</t>
  </si>
  <si>
    <t>up to your ears in work</t>
  </si>
  <si>
    <t>carrot and stick approach</t>
  </si>
  <si>
    <t>getting your foot in the door</t>
  </si>
  <si>
    <t>commute</t>
  </si>
  <si>
    <t>destiny</t>
  </si>
  <si>
    <t>work-life balance</t>
  </si>
  <si>
    <t xml:space="preserve">gets on my nerves </t>
  </si>
  <si>
    <t>stapler</t>
  </si>
  <si>
    <t>consequence</t>
  </si>
  <si>
    <t>wisely</t>
  </si>
  <si>
    <t>ancestor</t>
  </si>
  <si>
    <t>inherit</t>
  </si>
  <si>
    <t>burglar</t>
  </si>
  <si>
    <t>body of research</t>
  </si>
  <si>
    <t>income</t>
  </si>
  <si>
    <t>intriguing</t>
  </si>
  <si>
    <t xml:space="preserve">paradox </t>
  </si>
  <si>
    <t>obsess</t>
  </si>
  <si>
    <t>devoted</t>
  </si>
  <si>
    <t>bonus</t>
  </si>
  <si>
    <t>informant</t>
  </si>
  <si>
    <t>definitively</t>
  </si>
  <si>
    <t>donate</t>
  </si>
  <si>
    <t>charity</t>
  </si>
  <si>
    <t xml:space="preserve">hypothesis </t>
  </si>
  <si>
    <t>on two counts</t>
  </si>
  <si>
    <t xml:space="preserve">inherent </t>
  </si>
  <si>
    <t>cynicism</t>
  </si>
  <si>
    <t>emulate</t>
  </si>
  <si>
    <t>meditation</t>
  </si>
  <si>
    <t>hormone</t>
  </si>
  <si>
    <t>serotonin</t>
  </si>
  <si>
    <t>marathon</t>
  </si>
  <si>
    <t>endorphin</t>
  </si>
  <si>
    <t>taste bud</t>
  </si>
  <si>
    <t>chilly</t>
  </si>
  <si>
    <t>agony</t>
  </si>
  <si>
    <t>fade</t>
  </si>
  <si>
    <t>banish</t>
  </si>
  <si>
    <t>seasonal affective disorder</t>
  </si>
  <si>
    <t>blast</t>
  </si>
  <si>
    <t>curl up</t>
  </si>
  <si>
    <t>pat</t>
  </si>
  <si>
    <t>misguided</t>
  </si>
  <si>
    <t>misconception</t>
  </si>
  <si>
    <t>misleading</t>
  </si>
  <si>
    <t>misgiving</t>
  </si>
  <si>
    <t>misinterpretation</t>
  </si>
  <si>
    <t>misprint</t>
  </si>
  <si>
    <t>unassuming</t>
  </si>
  <si>
    <t>inadvertently</t>
  </si>
  <si>
    <t>nondescript</t>
  </si>
  <si>
    <t>surrealist</t>
  </si>
  <si>
    <t xml:space="preserve">masterpiece </t>
  </si>
  <si>
    <t>disgruntled</t>
  </si>
  <si>
    <t>ironically</t>
  </si>
  <si>
    <t>oddly enough</t>
  </si>
  <si>
    <t>curiously</t>
  </si>
  <si>
    <t xml:space="preserve">uplifting </t>
  </si>
  <si>
    <t>downer</t>
  </si>
  <si>
    <t xml:space="preserve">mood </t>
  </si>
  <si>
    <t>purely</t>
  </si>
  <si>
    <t xml:space="preserve">depressing </t>
  </si>
  <si>
    <t>outskirts</t>
  </si>
  <si>
    <t>disillusioned</t>
  </si>
  <si>
    <t>monk</t>
  </si>
  <si>
    <t>a host of</t>
  </si>
  <si>
    <t>faulty</t>
  </si>
  <si>
    <t>hard graft</t>
  </si>
  <si>
    <t>consecutive</t>
  </si>
  <si>
    <t>strive</t>
  </si>
  <si>
    <t>incentive</t>
  </si>
  <si>
    <t>compliment</t>
  </si>
  <si>
    <t>fossil</t>
  </si>
  <si>
    <t>mammoth</t>
  </si>
  <si>
    <t xml:space="preserve">unearthed </t>
  </si>
  <si>
    <t>excavated</t>
  </si>
  <si>
    <t>permafrost</t>
  </si>
  <si>
    <t>tusk</t>
  </si>
  <si>
    <t xml:space="preserve">archaeologist </t>
  </si>
  <si>
    <t>unfavourably</t>
  </si>
  <si>
    <t>unconvincing</t>
  </si>
  <si>
    <t>inhabitant</t>
  </si>
  <si>
    <t>believable</t>
  </si>
  <si>
    <t>convincing</t>
  </si>
  <si>
    <t>favourable</t>
  </si>
  <si>
    <t>informative</t>
  </si>
  <si>
    <t>modernise</t>
  </si>
  <si>
    <t>boom</t>
  </si>
  <si>
    <t>oblige</t>
  </si>
  <si>
    <t>attendance</t>
  </si>
  <si>
    <t xml:space="preserve">leisure </t>
  </si>
  <si>
    <t>inevitably</t>
  </si>
  <si>
    <t>quest</t>
  </si>
  <si>
    <t>ancestral</t>
  </si>
  <si>
    <t>tempt</t>
  </si>
  <si>
    <t>publicity</t>
  </si>
  <si>
    <t>sensational</t>
  </si>
  <si>
    <t>archive</t>
  </si>
  <si>
    <t>absorption</t>
  </si>
  <si>
    <t>predictable</t>
  </si>
  <si>
    <t>misfortune</t>
  </si>
  <si>
    <t>welfare</t>
  </si>
  <si>
    <t xml:space="preserve">tailor-made </t>
  </si>
  <si>
    <t>consumer-driven</t>
  </si>
  <si>
    <t>high-minded</t>
  </si>
  <si>
    <t>principle</t>
  </si>
  <si>
    <t>common</t>
  </si>
  <si>
    <t>extended family</t>
  </si>
  <si>
    <t>nuclear family</t>
  </si>
  <si>
    <t>dead</t>
  </si>
  <si>
    <t>heritage</t>
  </si>
  <si>
    <t>forebear</t>
  </si>
  <si>
    <t>worship</t>
  </si>
  <si>
    <t xml:space="preserve">genealogy </t>
  </si>
  <si>
    <t>runaway</t>
  </si>
  <si>
    <t xml:space="preserve">villain </t>
  </si>
  <si>
    <t>hero</t>
  </si>
  <si>
    <t>sham</t>
  </si>
  <si>
    <t xml:space="preserve">scepticism </t>
  </si>
  <si>
    <t>piggy-back</t>
  </si>
  <si>
    <t>rapture</t>
  </si>
  <si>
    <t xml:space="preserve">pore over </t>
  </si>
  <si>
    <t>hunting</t>
  </si>
  <si>
    <t>convict</t>
  </si>
  <si>
    <t>census</t>
  </si>
  <si>
    <t>trace</t>
  </si>
  <si>
    <t>psychobabble</t>
  </si>
  <si>
    <t>forgive</t>
  </si>
  <si>
    <t>recount</t>
  </si>
  <si>
    <t>desert</t>
  </si>
  <si>
    <t>clergyman</t>
  </si>
  <si>
    <t>snakebite</t>
  </si>
  <si>
    <t>swallow</t>
  </si>
  <si>
    <t>(eat) humble pie</t>
  </si>
  <si>
    <t>fate</t>
  </si>
  <si>
    <t>DNA</t>
  </si>
  <si>
    <t>fortune cookie</t>
  </si>
  <si>
    <t>yield</t>
  </si>
  <si>
    <t>profile</t>
  </si>
  <si>
    <t>ancestry</t>
  </si>
  <si>
    <t>migratory</t>
  </si>
  <si>
    <t>access</t>
  </si>
  <si>
    <t>profit</t>
  </si>
  <si>
    <t>comparison</t>
  </si>
  <si>
    <t>resistance</t>
  </si>
  <si>
    <t>variety</t>
  </si>
  <si>
    <t>vision</t>
  </si>
  <si>
    <t>exceptional</t>
  </si>
  <si>
    <t>furious</t>
  </si>
  <si>
    <t>terrified</t>
  </si>
  <si>
    <t>bitterly</t>
  </si>
  <si>
    <t>entirely</t>
  </si>
  <si>
    <t>practically</t>
  </si>
  <si>
    <t>pretty</t>
  </si>
  <si>
    <t>seriously</t>
  </si>
  <si>
    <t>phenomenon</t>
  </si>
  <si>
    <t>amnesia</t>
  </si>
  <si>
    <t>confirm</t>
  </si>
  <si>
    <t>plausible</t>
  </si>
  <si>
    <t>crack</t>
  </si>
  <si>
    <t>hard sell</t>
  </si>
  <si>
    <t>wholeheartedly</t>
  </si>
  <si>
    <t>junk mail</t>
  </si>
  <si>
    <t>payoff</t>
  </si>
  <si>
    <t>advertising campaign</t>
  </si>
  <si>
    <t xml:space="preserve">loyal  </t>
  </si>
  <si>
    <t>rapport</t>
  </si>
  <si>
    <t xml:space="preserve">retail </t>
  </si>
  <si>
    <t>comply</t>
  </si>
  <si>
    <t>savvy</t>
  </si>
  <si>
    <t xml:space="preserve">passion </t>
  </si>
  <si>
    <t>innovation</t>
  </si>
  <si>
    <t>allergy</t>
  </si>
  <si>
    <t>get wind of</t>
  </si>
  <si>
    <t>manipulate</t>
  </si>
  <si>
    <t>raise objections</t>
  </si>
  <si>
    <t>take my hat off to</t>
  </si>
  <si>
    <t>cinnamon</t>
  </si>
  <si>
    <t>lavender</t>
  </si>
  <si>
    <t>vanilla</t>
  </si>
  <si>
    <t>salty</t>
  </si>
  <si>
    <t>bitter</t>
  </si>
  <si>
    <t>umami</t>
  </si>
  <si>
    <t>asparagus</t>
  </si>
  <si>
    <t>parmesan cheese</t>
  </si>
  <si>
    <t>avant-garde</t>
  </si>
  <si>
    <t>fame</t>
  </si>
  <si>
    <t>unalike</t>
  </si>
  <si>
    <t>incompetent</t>
  </si>
  <si>
    <t>incapable</t>
  </si>
  <si>
    <t>inefficient</t>
  </si>
  <si>
    <t>credit</t>
  </si>
  <si>
    <t>bald</t>
  </si>
  <si>
    <t>bankrupt</t>
  </si>
  <si>
    <t>deaf</t>
  </si>
  <si>
    <t>downhill</t>
  </si>
  <si>
    <t>hysterical</t>
  </si>
  <si>
    <t>mad</t>
  </si>
  <si>
    <t xml:space="preserve">mouldy </t>
  </si>
  <si>
    <t>go off</t>
  </si>
  <si>
    <t>deteriorate</t>
  </si>
  <si>
    <t>fungus</t>
  </si>
  <si>
    <t>debt</t>
  </si>
  <si>
    <t>shareholder</t>
  </si>
  <si>
    <t>distinguish</t>
  </si>
  <si>
    <t>mayonnaise</t>
  </si>
  <si>
    <t>agitated</t>
  </si>
  <si>
    <t>evict</t>
  </si>
  <si>
    <t>by the same token</t>
  </si>
  <si>
    <t>tend</t>
  </si>
  <si>
    <t>implication</t>
  </si>
  <si>
    <t>convey</t>
  </si>
  <si>
    <t>grunt</t>
  </si>
  <si>
    <t>growl</t>
  </si>
  <si>
    <t>squeak</t>
  </si>
  <si>
    <t xml:space="preserve">evolve </t>
  </si>
  <si>
    <t>mammal</t>
  </si>
  <si>
    <t>hence</t>
  </si>
  <si>
    <t>retract</t>
  </si>
  <si>
    <t>subtly</t>
  </si>
  <si>
    <t xml:space="preserve">perceive </t>
  </si>
  <si>
    <t>symbolism</t>
  </si>
  <si>
    <t>made-up</t>
  </si>
  <si>
    <t xml:space="preserve">hypothetical </t>
  </si>
  <si>
    <t>turn out</t>
  </si>
  <si>
    <t xml:space="preserve">version </t>
  </si>
  <si>
    <t>cracker</t>
  </si>
  <si>
    <t>frequency</t>
  </si>
  <si>
    <t>aggressive</t>
  </si>
  <si>
    <t>hostile</t>
  </si>
  <si>
    <t>deference</t>
  </si>
  <si>
    <t>shrink</t>
  </si>
  <si>
    <t>cavity</t>
  </si>
  <si>
    <t>shades</t>
  </si>
  <si>
    <t>saltpetre</t>
  </si>
  <si>
    <t>sherbet</t>
  </si>
  <si>
    <t>lusciousness</t>
  </si>
  <si>
    <t>promotional</t>
  </si>
  <si>
    <t>sponsor</t>
  </si>
  <si>
    <t>imposition</t>
  </si>
  <si>
    <t>unless</t>
  </si>
  <si>
    <t>otherwise</t>
  </si>
  <si>
    <t>provided</t>
  </si>
  <si>
    <t>supposing</t>
  </si>
  <si>
    <t>in case of</t>
  </si>
  <si>
    <t>live up to</t>
  </si>
  <si>
    <t>respondent</t>
  </si>
  <si>
    <t>insult</t>
  </si>
  <si>
    <t xml:space="preserve">contradiction </t>
  </si>
  <si>
    <t>notwithstanding</t>
  </si>
  <si>
    <t>patronise</t>
  </si>
  <si>
    <t>commission</t>
  </si>
  <si>
    <t>telemarketing</t>
  </si>
  <si>
    <t>giveaway</t>
  </si>
  <si>
    <t>scholarship</t>
  </si>
  <si>
    <t>shoplifting</t>
  </si>
  <si>
    <t>empathy</t>
  </si>
  <si>
    <t>overindulgence</t>
  </si>
  <si>
    <t>guidebook</t>
  </si>
  <si>
    <t>hard copy</t>
  </si>
  <si>
    <t>publication</t>
  </si>
  <si>
    <t>ukelele</t>
  </si>
  <si>
    <t>moonlight</t>
  </si>
  <si>
    <t>respectful</t>
  </si>
  <si>
    <t>respected</t>
  </si>
  <si>
    <t>aware</t>
  </si>
  <si>
    <t>awareness</t>
  </si>
  <si>
    <t>appealing</t>
  </si>
  <si>
    <t>familiarity</t>
  </si>
  <si>
    <t>familiar</t>
  </si>
  <si>
    <t>remind</t>
  </si>
  <si>
    <t>reminder</t>
  </si>
  <si>
    <t>souvenir</t>
  </si>
  <si>
    <t>spiritual</t>
  </si>
  <si>
    <t>statue</t>
  </si>
  <si>
    <t>snob</t>
  </si>
  <si>
    <t>kitsch</t>
  </si>
  <si>
    <t>lolly</t>
  </si>
  <si>
    <t>landscape</t>
  </si>
  <si>
    <t>driftwood</t>
  </si>
  <si>
    <t>impulse purchase</t>
  </si>
  <si>
    <t>contend with</t>
  </si>
  <si>
    <t>indifferent</t>
  </si>
  <si>
    <t>unquestionably</t>
  </si>
  <si>
    <t>immigrant</t>
  </si>
  <si>
    <t>to my mind</t>
  </si>
  <si>
    <t>nurture</t>
  </si>
  <si>
    <t>detachment</t>
  </si>
  <si>
    <t>of no consequence</t>
  </si>
  <si>
    <t>daunting</t>
  </si>
  <si>
    <t>dynamic</t>
  </si>
  <si>
    <t>regardless of</t>
  </si>
  <si>
    <t xml:space="preserve">embrace </t>
  </si>
  <si>
    <t>cute</t>
  </si>
  <si>
    <t>prompt</t>
  </si>
  <si>
    <t>expat</t>
  </si>
  <si>
    <t>blend in</t>
  </si>
  <si>
    <t>resolutely</t>
  </si>
  <si>
    <t>compound</t>
  </si>
  <si>
    <t>reach a peak</t>
  </si>
  <si>
    <t>stable</t>
  </si>
  <si>
    <t>overtake</t>
  </si>
  <si>
    <t>decrease</t>
  </si>
  <si>
    <t>decline</t>
  </si>
  <si>
    <t>metropolitan</t>
  </si>
  <si>
    <t>emigration</t>
  </si>
  <si>
    <t>immigration</t>
  </si>
  <si>
    <t>advise</t>
  </si>
  <si>
    <t>recommend</t>
  </si>
  <si>
    <t>suggest</t>
  </si>
  <si>
    <t>urge</t>
  </si>
  <si>
    <t>accuse</t>
  </si>
  <si>
    <t>admit</t>
  </si>
  <si>
    <t>announce</t>
  </si>
  <si>
    <t>blame</t>
  </si>
  <si>
    <t>invite</t>
  </si>
  <si>
    <t>object</t>
  </si>
  <si>
    <t>permit</t>
  </si>
  <si>
    <t>warn</t>
  </si>
  <si>
    <t>witness</t>
  </si>
  <si>
    <t>reassure</t>
  </si>
  <si>
    <t>encourage</t>
  </si>
  <si>
    <t>insisted</t>
  </si>
  <si>
    <t>migrant worker</t>
  </si>
  <si>
    <t>detox</t>
  </si>
  <si>
    <t xml:space="preserve">flock </t>
  </si>
  <si>
    <t>assimilate</t>
  </si>
  <si>
    <t>defy</t>
  </si>
  <si>
    <t>mind-boggling</t>
  </si>
  <si>
    <t>stare</t>
  </si>
  <si>
    <t>setting</t>
  </si>
  <si>
    <t>fixedly</t>
  </si>
  <si>
    <t>whatsoever</t>
  </si>
  <si>
    <t>brain damage</t>
  </si>
  <si>
    <t>brainteaser</t>
  </si>
  <si>
    <t>mind reader</t>
  </si>
  <si>
    <t>brainwash</t>
  </si>
  <si>
    <t xml:space="preserve">brainwave </t>
  </si>
  <si>
    <t xml:space="preserve">brain drain </t>
  </si>
  <si>
    <t>brain scan</t>
  </si>
  <si>
    <t>brainchild</t>
  </si>
  <si>
    <t>cryptic crossword</t>
  </si>
  <si>
    <t>migraine</t>
  </si>
  <si>
    <t>never mind</t>
  </si>
  <si>
    <t>bear in mind</t>
  </si>
  <si>
    <t>mind your language</t>
  </si>
  <si>
    <t>mind you</t>
  </si>
  <si>
    <t>pull together</t>
  </si>
  <si>
    <t>leadership</t>
  </si>
  <si>
    <t>collaboratively</t>
  </si>
  <si>
    <t>duct tape</t>
  </si>
  <si>
    <t>shelter</t>
  </si>
  <si>
    <t>argue</t>
  </si>
  <si>
    <t xml:space="preserve">beneficial </t>
  </si>
  <si>
    <t>popcorn</t>
  </si>
  <si>
    <t>self-conscious</t>
  </si>
  <si>
    <t>shoelace</t>
  </si>
  <si>
    <t>auditory</t>
  </si>
  <si>
    <t>crystallise</t>
  </si>
  <si>
    <t>fragmented</t>
  </si>
  <si>
    <t>vigil</t>
  </si>
  <si>
    <t>receptivity</t>
  </si>
  <si>
    <t xml:space="preserve">breakthrough </t>
  </si>
  <si>
    <t>neuropsychologist</t>
  </si>
  <si>
    <t>subsequent</t>
  </si>
  <si>
    <t>lodge</t>
  </si>
  <si>
    <t>synthesise</t>
  </si>
  <si>
    <t>malfunction</t>
  </si>
  <si>
    <t>diagnosis</t>
  </si>
  <si>
    <t>groundbreaking</t>
  </si>
  <si>
    <t>dismally</t>
  </si>
  <si>
    <t>devise</t>
  </si>
  <si>
    <t>flashcard</t>
  </si>
  <si>
    <t>literacy</t>
  </si>
  <si>
    <t>numeracy</t>
  </si>
  <si>
    <t>fog</t>
  </si>
  <si>
    <t>stimulating</t>
  </si>
  <si>
    <t>exhaustion</t>
  </si>
  <si>
    <t>revolutionary</t>
  </si>
  <si>
    <t>compensate</t>
  </si>
  <si>
    <t>mismatch</t>
  </si>
  <si>
    <t>write off</t>
  </si>
  <si>
    <t>memory like a sieve</t>
  </si>
  <si>
    <t>absent-minded</t>
  </si>
  <si>
    <t>foolish</t>
  </si>
  <si>
    <t xml:space="preserve">prone </t>
  </si>
  <si>
    <t>distinguishing</t>
  </si>
  <si>
    <t xml:space="preserve">exploite </t>
  </si>
  <si>
    <t>cross-examining</t>
  </si>
  <si>
    <t>drop out of</t>
  </si>
  <si>
    <t>resist</t>
  </si>
  <si>
    <t>enrol</t>
  </si>
  <si>
    <t>tricks of the trade</t>
  </si>
  <si>
    <t>bright as a button</t>
  </si>
  <si>
    <t>gifted</t>
  </si>
  <si>
    <t>staggering</t>
  </si>
  <si>
    <t>subtract</t>
  </si>
  <si>
    <t>skip</t>
  </si>
  <si>
    <t>legendary</t>
  </si>
  <si>
    <t>ingredient</t>
  </si>
  <si>
    <t>quirky</t>
  </si>
  <si>
    <t>focused</t>
  </si>
  <si>
    <t>sensible</t>
  </si>
  <si>
    <t xml:space="preserve">can-do </t>
  </si>
  <si>
    <t>intuition</t>
  </si>
  <si>
    <t>wisdom</t>
  </si>
  <si>
    <t>salary</t>
  </si>
  <si>
    <t>retirement</t>
  </si>
  <si>
    <t>bother</t>
  </si>
  <si>
    <t>satisfied</t>
  </si>
  <si>
    <t>hindsight</t>
  </si>
  <si>
    <t xml:space="preserve">couple </t>
  </si>
  <si>
    <t>map out</t>
  </si>
  <si>
    <t>life coach</t>
  </si>
  <si>
    <t>put off</t>
  </si>
  <si>
    <t>measurable</t>
  </si>
  <si>
    <t>achievable</t>
  </si>
  <si>
    <t>personality</t>
  </si>
  <si>
    <t>narrow down</t>
  </si>
  <si>
    <t>compromise</t>
  </si>
  <si>
    <t>cultivation</t>
  </si>
  <si>
    <t>highlight</t>
  </si>
  <si>
    <t>source</t>
  </si>
  <si>
    <t>resolve</t>
  </si>
  <si>
    <t>synthetic</t>
  </si>
  <si>
    <t xml:space="preserve">insatiable </t>
  </si>
  <si>
    <t>radical</t>
  </si>
  <si>
    <t>harvest</t>
  </si>
  <si>
    <t>seaweed</t>
  </si>
  <si>
    <t>plentiful</t>
  </si>
  <si>
    <t>texture</t>
  </si>
  <si>
    <t>staple</t>
  </si>
  <si>
    <t xml:space="preserve">supplement </t>
  </si>
  <si>
    <t>granule</t>
  </si>
  <si>
    <t>consumes</t>
  </si>
  <si>
    <t>forefront</t>
  </si>
  <si>
    <t>reared</t>
  </si>
  <si>
    <t>stem cells</t>
  </si>
  <si>
    <t>assumption</t>
  </si>
  <si>
    <t>naïve</t>
  </si>
  <si>
    <t>confess</t>
  </si>
  <si>
    <t>sceptic</t>
  </si>
  <si>
    <t>resistant to</t>
  </si>
  <si>
    <t>drought</t>
  </si>
  <si>
    <t>flood</t>
  </si>
  <si>
    <t xml:space="preserve">resort to </t>
  </si>
  <si>
    <t>modification</t>
  </si>
  <si>
    <t>weed</t>
  </si>
  <si>
    <t>tolerant</t>
  </si>
  <si>
    <t>harmful</t>
  </si>
  <si>
    <t>severe</t>
  </si>
  <si>
    <t xml:space="preserve">apply to </t>
  </si>
  <si>
    <t>wheat</t>
  </si>
  <si>
    <t>cage</t>
  </si>
  <si>
    <t xml:space="preserve">pollution </t>
  </si>
  <si>
    <t>aquaculture</t>
  </si>
  <si>
    <t xml:space="preserve">marine </t>
  </si>
  <si>
    <t>freshwater</t>
  </si>
  <si>
    <t>maturity</t>
  </si>
  <si>
    <t>recycling</t>
  </si>
  <si>
    <t>reward</t>
  </si>
  <si>
    <t>peer pressure</t>
  </si>
  <si>
    <t>regulation</t>
  </si>
  <si>
    <t>wrapper</t>
  </si>
  <si>
    <t>litter bin</t>
  </si>
  <si>
    <t>litter</t>
  </si>
  <si>
    <t>nudge</t>
  </si>
  <si>
    <t>measure</t>
  </si>
  <si>
    <t>consumption</t>
  </si>
  <si>
    <t>enterprise</t>
  </si>
  <si>
    <t>upfront</t>
  </si>
  <si>
    <t>tapping into</t>
  </si>
  <si>
    <t>craze</t>
  </si>
  <si>
    <t>advocate</t>
  </si>
  <si>
    <t>whereas</t>
  </si>
  <si>
    <t>swap</t>
  </si>
  <si>
    <t>transaction</t>
  </si>
  <si>
    <t>whether</t>
  </si>
  <si>
    <t>keep up with the Joneses</t>
  </si>
  <si>
    <t>lawn mower</t>
  </si>
  <si>
    <t>hand-me-down</t>
  </si>
  <si>
    <t>gas-guzzling</t>
  </si>
  <si>
    <t>shortage</t>
  </si>
  <si>
    <t>affordable</t>
  </si>
  <si>
    <t>current</t>
  </si>
  <si>
    <t>regarding</t>
  </si>
  <si>
    <t>disposal</t>
  </si>
  <si>
    <t>thoughtlessly</t>
  </si>
  <si>
    <t>discard</t>
  </si>
  <si>
    <t>hazard</t>
  </si>
  <si>
    <t>drastically</t>
  </si>
  <si>
    <t>landfill</t>
  </si>
  <si>
    <t>ignore</t>
  </si>
  <si>
    <t>recruitment</t>
  </si>
  <si>
    <t>priority</t>
  </si>
  <si>
    <t>genius</t>
  </si>
  <si>
    <t xml:space="preserve">formulae </t>
  </si>
  <si>
    <t>Hindu</t>
  </si>
  <si>
    <t>prominent</t>
  </si>
  <si>
    <t>technique</t>
  </si>
  <si>
    <t>astounding</t>
  </si>
  <si>
    <t>quote</t>
  </si>
  <si>
    <t>account for</t>
  </si>
  <si>
    <t>minimal</t>
  </si>
  <si>
    <t>compatibility</t>
  </si>
  <si>
    <t xml:space="preserve">compatible </t>
  </si>
  <si>
    <t>complementary</t>
  </si>
  <si>
    <t>on the same wavelength</t>
  </si>
  <si>
    <t>like a house on fire</t>
  </si>
  <si>
    <t>correspond</t>
  </si>
  <si>
    <t>fit</t>
  </si>
  <si>
    <t>donation</t>
  </si>
  <si>
    <t>earthquake</t>
  </si>
  <si>
    <t>fund</t>
  </si>
  <si>
    <t>wouldn’t have dreamt of buying</t>
  </si>
  <si>
    <t>pop up</t>
  </si>
  <si>
    <t>generate</t>
  </si>
  <si>
    <t>nerdy</t>
  </si>
  <si>
    <t>cybernetics</t>
  </si>
  <si>
    <t>ballet</t>
  </si>
  <si>
    <t>willing</t>
  </si>
  <si>
    <t>notification</t>
  </si>
  <si>
    <t>romantic</t>
  </si>
  <si>
    <t>dating</t>
  </si>
  <si>
    <t>sophistication</t>
  </si>
  <si>
    <t>restrict</t>
  </si>
  <si>
    <t>evidence</t>
  </si>
  <si>
    <t>validity</t>
  </si>
  <si>
    <t>apparent</t>
  </si>
  <si>
    <t>exclude</t>
  </si>
  <si>
    <t>subscribe</t>
  </si>
  <si>
    <t>subscriber</t>
  </si>
  <si>
    <t>eliminate</t>
  </si>
  <si>
    <t>register</t>
  </si>
  <si>
    <t>refuse</t>
  </si>
  <si>
    <t>seductively</t>
  </si>
  <si>
    <t>guarantee</t>
  </si>
  <si>
    <t>semester</t>
  </si>
  <si>
    <t>graduate from</t>
  </si>
  <si>
    <t>subscription</t>
  </si>
  <si>
    <t>roam</t>
  </si>
  <si>
    <t>punch card</t>
  </si>
  <si>
    <t>patent</t>
  </si>
  <si>
    <t>anthropologist</t>
  </si>
  <si>
    <t>rigorous</t>
  </si>
  <si>
    <t>pour cold water on</t>
  </si>
  <si>
    <t>algorithm</t>
  </si>
  <si>
    <t>scrutiny</t>
  </si>
  <si>
    <t>norm</t>
  </si>
  <si>
    <t>for starters</t>
  </si>
  <si>
    <t>disposable income</t>
  </si>
  <si>
    <t>eligible</t>
  </si>
  <si>
    <t>weed out</t>
  </si>
  <si>
    <t>soul mate</t>
  </si>
  <si>
    <t>placebo</t>
  </si>
  <si>
    <t>aura</t>
  </si>
  <si>
    <t>prescribe</t>
  </si>
  <si>
    <t>coupling</t>
  </si>
  <si>
    <t>validate</t>
  </si>
  <si>
    <t>divorced</t>
  </si>
  <si>
    <t>barrier</t>
  </si>
  <si>
    <t>speed dating</t>
  </si>
  <si>
    <t>boardroom</t>
  </si>
  <si>
    <t xml:space="preserve">set out </t>
  </si>
  <si>
    <t>take them up on</t>
  </si>
  <si>
    <t>spontaneous</t>
  </si>
  <si>
    <t>indignant</t>
  </si>
  <si>
    <t>suspicious</t>
  </si>
  <si>
    <t>accessories</t>
  </si>
  <si>
    <t>editorial</t>
  </si>
  <si>
    <t>fashion shoot</t>
  </si>
  <si>
    <t xml:space="preserve">collaboration </t>
  </si>
  <si>
    <t>slept a wink</t>
  </si>
  <si>
    <t>portfolios</t>
  </si>
  <si>
    <t>administer</t>
  </si>
  <si>
    <t>categorical</t>
  </si>
  <si>
    <t>excursion</t>
  </si>
  <si>
    <t>beauty spot</t>
  </si>
  <si>
    <t xml:space="preserve">irrespective of </t>
  </si>
  <si>
    <t>soundtrack</t>
  </si>
  <si>
    <t>lash</t>
  </si>
  <si>
    <t>associate</t>
  </si>
  <si>
    <t>exhilaration</t>
  </si>
  <si>
    <t>nail</t>
  </si>
  <si>
    <t>chalkboard</t>
  </si>
  <si>
    <t xml:space="preserve">device </t>
  </si>
  <si>
    <t>loitering</t>
  </si>
  <si>
    <t>undisturbed</t>
  </si>
  <si>
    <t>drive them away</t>
  </si>
  <si>
    <t>ringtone</t>
  </si>
  <si>
    <t>undetectable</t>
  </si>
  <si>
    <t>canned music</t>
  </si>
  <si>
    <t xml:space="preserve">disturbing </t>
  </si>
  <si>
    <t>accidental</t>
  </si>
  <si>
    <t>uncontrollable</t>
  </si>
  <si>
    <t>realisation</t>
  </si>
  <si>
    <t>endangered</t>
  </si>
  <si>
    <t>hard of hearing</t>
  </si>
  <si>
    <t>unheard of</t>
  </si>
  <si>
    <t>overhear</t>
  </si>
  <si>
    <t>strike</t>
  </si>
  <si>
    <t>can't hear myself think</t>
  </si>
  <si>
    <t>won’t hear of</t>
  </si>
  <si>
    <t>hearing aid</t>
  </si>
  <si>
    <t>humming</t>
  </si>
  <si>
    <t>tranquillity</t>
  </si>
  <si>
    <t>perky</t>
  </si>
  <si>
    <t>douse</t>
  </si>
  <si>
    <t>immensity</t>
  </si>
  <si>
    <t>unsettle</t>
  </si>
  <si>
    <t>shuffle</t>
  </si>
  <si>
    <t>soundproof</t>
  </si>
  <si>
    <t>chamber</t>
  </si>
  <si>
    <t>whoosh</t>
  </si>
  <si>
    <t>gurgle</t>
  </si>
  <si>
    <t>circulate</t>
  </si>
  <si>
    <t>freeway</t>
  </si>
  <si>
    <t>dull</t>
  </si>
  <si>
    <t>secluded</t>
  </si>
  <si>
    <t>expansive</t>
  </si>
  <si>
    <t>ecologist</t>
  </si>
  <si>
    <t>moss</t>
  </si>
  <si>
    <t>bough</t>
  </si>
  <si>
    <t>precision</t>
  </si>
  <si>
    <t>deafening</t>
  </si>
  <si>
    <t>amplification</t>
  </si>
  <si>
    <t>auditorium</t>
  </si>
  <si>
    <t>pattering</t>
  </si>
  <si>
    <t>requiem</t>
  </si>
  <si>
    <t>uproar</t>
  </si>
  <si>
    <t>dismay</t>
  </si>
  <si>
    <t>drip</t>
  </si>
  <si>
    <t>snap</t>
  </si>
  <si>
    <t>pop</t>
  </si>
  <si>
    <t>creak</t>
  </si>
  <si>
    <t>click</t>
  </si>
  <si>
    <t>splash</t>
  </si>
  <si>
    <t>whisper</t>
  </si>
  <si>
    <t>rustle</t>
  </si>
  <si>
    <t>owl</t>
  </si>
  <si>
    <t>hoot</t>
  </si>
  <si>
    <t>croak</t>
  </si>
  <si>
    <t>hiss</t>
  </si>
  <si>
    <t xml:space="preserve">onomatopoeic </t>
  </si>
  <si>
    <t>prohibitively</t>
  </si>
  <si>
    <t>choir</t>
  </si>
  <si>
    <t>anti-social</t>
  </si>
  <si>
    <t>conscientious</t>
  </si>
  <si>
    <t>imaginative</t>
  </si>
  <si>
    <t>introverted</t>
  </si>
  <si>
    <t>fairness</t>
  </si>
  <si>
    <t xml:space="preserve">atmosphere </t>
  </si>
  <si>
    <t>election</t>
  </si>
  <si>
    <t>exquisite</t>
  </si>
  <si>
    <t>compilation</t>
  </si>
  <si>
    <t xml:space="preserve">indie </t>
  </si>
  <si>
    <t>stem from</t>
  </si>
  <si>
    <t>melody</t>
  </si>
  <si>
    <t>catchy</t>
  </si>
  <si>
    <t>track</t>
  </si>
  <si>
    <t>overly</t>
  </si>
  <si>
    <t>critical</t>
  </si>
  <si>
    <t>riff</t>
  </si>
  <si>
    <t>dial-up</t>
  </si>
  <si>
    <t>modem</t>
  </si>
  <si>
    <t>peep</t>
  </si>
  <si>
    <t>muscle</t>
  </si>
  <si>
    <t>frown</t>
  </si>
  <si>
    <t>universal</t>
  </si>
  <si>
    <t>pretend</t>
  </si>
  <si>
    <t>astonishment</t>
  </si>
  <si>
    <t>bitterness</t>
  </si>
  <si>
    <t>confusion</t>
  </si>
  <si>
    <t>contentment</t>
  </si>
  <si>
    <t>delight</t>
  </si>
  <si>
    <t>embarrassment</t>
  </si>
  <si>
    <t>hysteria</t>
  </si>
  <si>
    <t>indifference</t>
  </si>
  <si>
    <t>nervousness</t>
  </si>
  <si>
    <t>relief</t>
  </si>
  <si>
    <t>shame</t>
  </si>
  <si>
    <t>skydive</t>
  </si>
  <si>
    <t>differentiate</t>
  </si>
  <si>
    <t>observer</t>
  </si>
  <si>
    <t>instinctively</t>
  </si>
  <si>
    <t>anecdote</t>
  </si>
  <si>
    <t>fake</t>
  </si>
  <si>
    <t>authenticate</t>
  </si>
  <si>
    <t>gallery</t>
  </si>
  <si>
    <t>thief</t>
  </si>
  <si>
    <t>attic</t>
  </si>
  <si>
    <t>auction</t>
  </si>
  <si>
    <t>thrill</t>
  </si>
  <si>
    <t>escalate</t>
  </si>
  <si>
    <t>duplicate</t>
  </si>
  <si>
    <t>genuine</t>
  </si>
  <si>
    <t>joke</t>
  </si>
  <si>
    <t>switch</t>
  </si>
  <si>
    <t>scenario</t>
  </si>
  <si>
    <t>portraits</t>
  </si>
  <si>
    <t>consistency</t>
  </si>
  <si>
    <t>conscious</t>
  </si>
  <si>
    <t>relevance</t>
  </si>
  <si>
    <t>shot</t>
  </si>
  <si>
    <t>portray</t>
  </si>
  <si>
    <t>gesture</t>
  </si>
  <si>
    <t>subject</t>
  </si>
  <si>
    <t>icon</t>
  </si>
  <si>
    <t>awkward</t>
  </si>
  <si>
    <t>liberate</t>
  </si>
  <si>
    <t>magnify</t>
  </si>
  <si>
    <t>façade</t>
  </si>
  <si>
    <t xml:space="preserve">celebrated </t>
  </si>
  <si>
    <t>unashamedly</t>
  </si>
  <si>
    <t>trapping</t>
  </si>
  <si>
    <t>intimate</t>
  </si>
  <si>
    <t>imitate</t>
  </si>
  <si>
    <t>meticulously</t>
  </si>
  <si>
    <t>composition</t>
  </si>
  <si>
    <t>giant</t>
  </si>
  <si>
    <t>portraiture</t>
  </si>
  <si>
    <t>omission</t>
  </si>
  <si>
    <t>portrayal</t>
  </si>
  <si>
    <t xml:space="preserve">reputation </t>
  </si>
  <si>
    <t>capture</t>
  </si>
  <si>
    <t>span</t>
  </si>
  <si>
    <t>prop</t>
  </si>
  <si>
    <t>publicist</t>
  </si>
  <si>
    <t>flatter</t>
  </si>
  <si>
    <t>chronological</t>
  </si>
  <si>
    <t>idol</t>
  </si>
  <si>
    <t>there’s no denying (the fact )</t>
  </si>
  <si>
    <t>pull off</t>
  </si>
  <si>
    <t>fool</t>
  </si>
  <si>
    <t>magic</t>
  </si>
  <si>
    <t>waxwork</t>
  </si>
  <si>
    <t>uniform</t>
  </si>
  <si>
    <t>attire</t>
  </si>
  <si>
    <t>don</t>
  </si>
  <si>
    <t>impeccably</t>
  </si>
  <si>
    <t>tailored</t>
  </si>
  <si>
    <t>scruffy</t>
  </si>
  <si>
    <t>signify</t>
  </si>
  <si>
    <t>discipline</t>
  </si>
  <si>
    <t>in view of</t>
  </si>
  <si>
    <t>apart from</t>
  </si>
  <si>
    <t xml:space="preserve">given </t>
  </si>
  <si>
    <t>additionally</t>
  </si>
  <si>
    <t>moreover</t>
  </si>
  <si>
    <t>alternatively</t>
  </si>
  <si>
    <t>furthermore</t>
  </si>
  <si>
    <t>in contrast</t>
  </si>
  <si>
    <t>besides this</t>
  </si>
  <si>
    <t>despite this</t>
  </si>
  <si>
    <t>even so</t>
  </si>
  <si>
    <t>on the contrary</t>
  </si>
  <si>
    <t>consequently</t>
  </si>
  <si>
    <t xml:space="preserve">pierce </t>
  </si>
  <si>
    <t>tattoos</t>
  </si>
  <si>
    <t>hoodie</t>
  </si>
  <si>
    <t>flip flops</t>
  </si>
  <si>
    <t>inappropriate</t>
  </si>
  <si>
    <t>cooperative</t>
  </si>
  <si>
    <t>cheat</t>
  </si>
  <si>
    <t>magician</t>
  </si>
  <si>
    <t>slavishly</t>
  </si>
  <si>
    <t>founder</t>
  </si>
  <si>
    <t>community</t>
  </si>
  <si>
    <t>wingspan</t>
  </si>
  <si>
    <t>modify</t>
  </si>
  <si>
    <t>point out</t>
  </si>
  <si>
    <t>put forward</t>
  </si>
  <si>
    <t>take into account</t>
  </si>
  <si>
    <t xml:space="preserve">taken issue with </t>
  </si>
  <si>
    <t>carry out</t>
  </si>
  <si>
    <t>look into</t>
  </si>
  <si>
    <t xml:space="preserve">clarify </t>
  </si>
  <si>
    <t>distinction</t>
  </si>
  <si>
    <t>acquisition</t>
  </si>
  <si>
    <t xml:space="preserve">propose </t>
  </si>
  <si>
    <t>indicate</t>
  </si>
  <si>
    <t>flaw</t>
  </si>
  <si>
    <t>methodology</t>
  </si>
  <si>
    <t>tabby cats</t>
  </si>
  <si>
    <t xml:space="preserve">contest </t>
  </si>
  <si>
    <t>nap</t>
  </si>
  <si>
    <t>nag</t>
  </si>
  <si>
    <t>transmit</t>
  </si>
  <si>
    <t>experimental</t>
  </si>
  <si>
    <t>chemical</t>
  </si>
  <si>
    <t>hit a wall</t>
  </si>
  <si>
    <t>jot down</t>
  </si>
  <si>
    <t>decipher</t>
  </si>
  <si>
    <t xml:space="preserve">vivid </t>
  </si>
  <si>
    <t>tragic</t>
  </si>
  <si>
    <t>boutique</t>
  </si>
  <si>
    <t>rumour</t>
  </si>
  <si>
    <t>telepathy</t>
  </si>
  <si>
    <t xml:space="preserve">humanities </t>
  </si>
  <si>
    <t>pip him at the post</t>
  </si>
  <si>
    <t>contemporary</t>
  </si>
  <si>
    <t>dark matter</t>
  </si>
  <si>
    <t>controversially</t>
  </si>
  <si>
    <t>donor</t>
  </si>
  <si>
    <t>merchandise</t>
  </si>
  <si>
    <t>glossy</t>
  </si>
  <si>
    <t>generosity</t>
  </si>
  <si>
    <t>knοw no bounds</t>
  </si>
  <si>
    <t>cast</t>
  </si>
  <si>
    <t>victim</t>
  </si>
  <si>
    <t>monster</t>
  </si>
  <si>
    <t>undoing</t>
  </si>
  <si>
    <t>quintessential</t>
  </si>
  <si>
    <t>loathing</t>
  </si>
  <si>
    <t>socket</t>
  </si>
  <si>
    <t>appliance</t>
  </si>
  <si>
    <t>vehement</t>
  </si>
  <si>
    <t>detractor</t>
  </si>
  <si>
    <t>geeky</t>
  </si>
  <si>
    <t>eulogise</t>
  </si>
  <si>
    <t>pan</t>
  </si>
  <si>
    <t>enquiry</t>
  </si>
  <si>
    <t>geek</t>
  </si>
  <si>
    <t>pledge</t>
  </si>
  <si>
    <t>launch</t>
  </si>
  <si>
    <t>promote</t>
  </si>
  <si>
    <t>notoriety</t>
  </si>
  <si>
    <t>coil</t>
  </si>
  <si>
    <t>transatlantic</t>
  </si>
  <si>
    <t>scheme</t>
  </si>
  <si>
    <t>investment</t>
  </si>
  <si>
    <t>signal</t>
  </si>
  <si>
    <t>antipathy</t>
  </si>
  <si>
    <t>defender</t>
  </si>
  <si>
    <t>battery</t>
  </si>
  <si>
    <t>efficient</t>
  </si>
  <si>
    <t>prestigious</t>
  </si>
  <si>
    <t>back down</t>
  </si>
  <si>
    <t>gratitude</t>
  </si>
  <si>
    <t>deserve</t>
  </si>
  <si>
    <t>insufficient</t>
  </si>
  <si>
    <t>coverage</t>
  </si>
  <si>
    <t>autonomy</t>
  </si>
  <si>
    <t>implement</t>
  </si>
  <si>
    <t>cutback</t>
  </si>
  <si>
    <t>carbohydrate</t>
  </si>
  <si>
    <t xml:space="preserve">detrimental </t>
  </si>
  <si>
    <t>diverge</t>
  </si>
  <si>
    <t>ruin</t>
  </si>
  <si>
    <t>affection</t>
  </si>
  <si>
    <t>nomination</t>
  </si>
  <si>
    <t>screenplay</t>
  </si>
  <si>
    <t>optimist</t>
  </si>
  <si>
    <t>deceive</t>
  </si>
  <si>
    <t>dictate</t>
  </si>
  <si>
    <t>emergence</t>
  </si>
  <si>
    <t>charm</t>
  </si>
  <si>
    <t>unsuited</t>
  </si>
  <si>
    <t>unfit</t>
  </si>
  <si>
    <t>inadequate</t>
  </si>
  <si>
    <t>partition</t>
  </si>
  <si>
    <t>cubicle</t>
  </si>
  <si>
    <t>architect</t>
  </si>
  <si>
    <t>outright</t>
  </si>
  <si>
    <t>attack</t>
  </si>
  <si>
    <t>authentic</t>
  </si>
  <si>
    <t>a good or useful feature that something has</t>
  </si>
  <si>
    <t>something that causes problems, or that makes someone or something less likely to be successful or effective</t>
  </si>
  <si>
    <t>in or to a foreign country</t>
  </si>
  <si>
    <t>a part of something that you notice because it seems important, interesting, or typical</t>
  </si>
  <si>
    <t>an idea, belief, or opinion</t>
  </si>
  <si>
    <t>the opinion that most people consider to be normal and right, but that is sometimes shown to be wrong</t>
  </si>
  <si>
    <t>a strong hope or wish</t>
  </si>
  <si>
    <t>extremely happy, lucky etc in a way that usually only happens in children’s stories</t>
  </si>
  <si>
    <t>a clear statement of what is needed or wanted</t>
  </si>
  <si>
    <t>to show or tell people about a new product or plan for the first time</t>
  </si>
  <si>
    <t>to move smoothly over a surface while continuing to touch it, or to make something move in this way</t>
  </si>
  <si>
    <t>a large object filled with air, often shaped like a castle, that children jump on for fun</t>
  </si>
  <si>
    <t>a choice you can make in a particular situation</t>
  </si>
  <si>
    <t>to show something that is usually covered or hidden</t>
  </si>
  <si>
    <t xml:space="preserve">to make known something that was previously secret or unknown </t>
  </si>
  <si>
    <t>to describe something in a general way, giving the main points but not the details</t>
  </si>
  <si>
    <t xml:space="preserve">to find out about something that has been kept secret </t>
  </si>
  <si>
    <t>a subject or problem that is often discussed or argued about, especially a social or political matter that affects the interests of a lot of people</t>
  </si>
  <si>
    <t>something that tests strength, skill, or ability, especially in a way that is interesting</t>
  </si>
  <si>
    <t>to state that something is true, even though it has not been proved</t>
  </si>
  <si>
    <t>to tell or show what you are feeling or thinking by using words, looks, or actions</t>
  </si>
  <si>
    <t>to make a sound with your voice, especially with difficulty</t>
  </si>
  <si>
    <t>a particular type of solid, liquid, or gas</t>
  </si>
  <si>
    <t xml:space="preserve">one of several parts that together make up a whole machine, system etc </t>
  </si>
  <si>
    <t>a solid substance such as wood, plastic, or metal</t>
  </si>
  <si>
    <t>one part or feature of a whole system, plan, piece of work etc, especially one that is basic or important</t>
  </si>
  <si>
    <t>the greatest possible</t>
  </si>
  <si>
    <t>better, bigger, worse etc than all other things or people of the same kind</t>
  </si>
  <si>
    <t>relating to the most basic and important parts of something</t>
  </si>
  <si>
    <t>a particular part of a country, town etc</t>
  </si>
  <si>
    <t>the buildings and land that a shop, restaurant, company etc uses</t>
  </si>
  <si>
    <t>the land or gardens surrounding a large building</t>
  </si>
  <si>
    <t xml:space="preserve">far from towns or other places where people live </t>
  </si>
  <si>
    <t>busy and noisy activity</t>
  </si>
  <si>
    <t>if you retrace your steps, you go back exactly the way you came</t>
  </si>
  <si>
    <t>when you are alone, especially when this is what you enjoy</t>
  </si>
  <si>
    <t>to repair a building or old furniture so that it is in good condition again</t>
  </si>
  <si>
    <t>a strong human feeling such as love, hate, or anger</t>
  </si>
  <si>
    <t>to say that something is not true, or that you do not believe something</t>
  </si>
  <si>
    <t>to have a particular quality or ability</t>
  </si>
  <si>
    <t>to tell someone that you will definitely do or provide something or that something will happen</t>
  </si>
  <si>
    <t>an irritating habit, situation etc keeps annoying you</t>
  </si>
  <si>
    <t>if a machine whines, it makes a continuous high sound</t>
  </si>
  <si>
    <t>to make a long high sound</t>
  </si>
  <si>
    <t>a piece of equipment that makes very loud warning sounds, used on police cars, fire engines etc</t>
  </si>
  <si>
    <t>to move slowly along while making a series of long low sounds</t>
  </si>
  <si>
    <t>your stomach or the deep part of something</t>
  </si>
  <si>
    <t>atmosphere created by sound</t>
  </si>
  <si>
    <t>the way you think about something and your idea of what it is like</t>
  </si>
  <si>
    <t xml:space="preserve">full of activity or energy in a way that is exciting and attractive </t>
  </si>
  <si>
    <t>a continuous noise like the sound of a bee</t>
  </si>
  <si>
    <t>something that consists of or comes from a mixture of two or more other things</t>
  </si>
  <si>
    <t>to surprise someone by walking up behind them silently</t>
  </si>
  <si>
    <t>not knowing that something bad is happening or going to happen</t>
  </si>
  <si>
    <t>someone who is walking, especially along a street or other place used by cars</t>
  </si>
  <si>
    <t>a person or animal that lives in a particular place</t>
  </si>
  <si>
    <t>relating to sound and the way people hear things</t>
  </si>
  <si>
    <t>a group of vehicles that are controlled by one company</t>
  </si>
  <si>
    <t>if a bird or insect chirps, it makes short high sounds</t>
  </si>
  <si>
    <t>a small brown bird, very common in many parts of the world</t>
  </si>
  <si>
    <t>to breathe in and out making a long sound, especially because you are bored, disappointed, tired etc</t>
  </si>
  <si>
    <t>a gentle wind</t>
  </si>
  <si>
    <t>to laugh quickly, quietly, and in a high voice, because something is funny or because you are nervous or embarrassed</t>
  </si>
  <si>
    <t>a very young child who is just learning to walk</t>
  </si>
  <si>
    <t>the low part at the edge of a road where water collects and flows away</t>
  </si>
  <si>
    <t>a feeling of extreme unhappiness</t>
  </si>
  <si>
    <t>when a dog barks, it makes a short loud sound or series of sounds</t>
  </si>
  <si>
    <t xml:space="preserve">to hit your hands against each other many times to make a sound that shows your approval, agreement, or enjoyment </t>
  </si>
  <si>
    <t>to suddenly push air out of your throat with a short sound, often repeatedly</t>
  </si>
  <si>
    <t>to make a long deep sound because you are in pain, upset, or disappointed, or because something is very enjoyable</t>
  </si>
  <si>
    <t>if a cat purrs, it makes a soft low sound in its throat to show that it is pleased</t>
  </si>
  <si>
    <t>a deep, loud noise made by an animal such as a lion, or by someone’s voice</t>
  </si>
  <si>
    <t>to shake for a short time because you are afraid or cold, or because you think something is very unpleasant</t>
  </si>
  <si>
    <t xml:space="preserve">to speak with difficulty because you cannot stop yourself from repeating the first consonant of some words </t>
  </si>
  <si>
    <t>if your voice trembles, it sounds nervous and unsteady</t>
  </si>
  <si>
    <t>an act or sound of sighing</t>
  </si>
  <si>
    <t>a performance of music or poetry, usually given by one performer</t>
  </si>
  <si>
    <t>having an allergy</t>
  </si>
  <si>
    <t>a fine powder produced by flowers, which is carried by the wind or by insects to other flowers of the same type, making them produce seeds</t>
  </si>
  <si>
    <t>a sudden loud noise</t>
  </si>
  <si>
    <t>a continuous loud noise, especially made by a machine or a strong wind</t>
  </si>
  <si>
    <t>to say something quickly in a loud voice</t>
  </si>
  <si>
    <t>to make a sudden sound like someone coughing</t>
  </si>
  <si>
    <t>to make a low deep sound</t>
  </si>
  <si>
    <t>if a machine stutters, it keeps making little noises and does not work smoothly</t>
  </si>
  <si>
    <t>if an engine or machine cuts out, it suddenly stops working</t>
  </si>
  <si>
    <t>to shake slightly</t>
  </si>
  <si>
    <t>if you are baffled, you cannot understand or explain something</t>
  </si>
  <si>
    <t>having a special quality, character, or appearance that is different and easy to recognize</t>
  </si>
  <si>
    <t>something that is an impressive achievement, because it needs a lot of skill, strength etc to do</t>
  </si>
  <si>
    <t>a special advantage that is given only to one person or group of people:</t>
  </si>
  <si>
    <t>a terrible or painful experience that continues for a period of time</t>
  </si>
  <si>
    <t>to learn words, music etc so that you know them perfectly</t>
  </si>
  <si>
    <t>to suggest that something is true, without saying this directly</t>
  </si>
  <si>
    <t>one of the tubes that carries blood from your heart to the rest of your body</t>
  </si>
  <si>
    <t>one of the tubes which carries blood to your heart from other parts of your body</t>
  </si>
  <si>
    <t>the smallest type of blood vessel</t>
  </si>
  <si>
    <t>something that is easy to recognize, such as a tall tree or building, and that helps you know where you are</t>
  </si>
  <si>
    <t>someone who is likely to do a particular thing or achieve a particular position</t>
  </si>
  <si>
    <t>to tell someone a series or list of things</t>
  </si>
  <si>
    <t xml:space="preserve">to tell a story by describing all the events in order, for example in a book </t>
  </si>
  <si>
    <t>if you undergo a change, an unpleasant experience etc, it happens to you or is done to you</t>
  </si>
  <si>
    <t>ordinary people, as compared with people who are more important, more powerful, or more skilled – used humorously</t>
  </si>
  <si>
    <t>the scientific study of the structure of human or animal bodies</t>
  </si>
  <si>
    <t>the science that studies the way in which the bodies of living things work</t>
  </si>
  <si>
    <t>to clearly show a particular quality, emotion, or ability</t>
  </si>
  <si>
    <t>someone or something that has won a competition, especially in sport</t>
  </si>
  <si>
    <t>relating to the position, size, shape etc of things</t>
  </si>
  <si>
    <t>a group of things of the same kind that are very close together</t>
  </si>
  <si>
    <t>the science or job of planning which way you need to go when you are travelling from one place to another</t>
  </si>
  <si>
    <t>thorough, complete, and considering all the details</t>
  </si>
  <si>
    <t>an attempt to achieve or obtain something</t>
  </si>
  <si>
    <t>if you replicate someone’s work, a scientific study etc, you do it again, or try to get the same result again</t>
  </si>
  <si>
    <t>existing only in a particular place or in relation to a particular person or people</t>
  </si>
  <si>
    <t>if a quality sets someone or something apart, it makes them different from or better than other people or things</t>
  </si>
  <si>
    <t>more than a little but not very</t>
  </si>
  <si>
    <t>if you are in awe of somebody, you admire them and have great respect for them and sometimes a slight fear of them</t>
  </si>
  <si>
    <t>if you fare well or badly you are successful, unsuccessful etc</t>
  </si>
  <si>
    <t>something that you think is very wrong</t>
  </si>
  <si>
    <t>if you ply your trade, you work at your business, especially buying and selling things on the street</t>
  </si>
  <si>
    <t>to exist in very large numbers</t>
  </si>
  <si>
    <t xml:space="preserve">extremely hurried and using a lot of energy, but not very organized </t>
  </si>
  <si>
    <t>a large network of paths or passages which cross each other, making it very difficult to find your way</t>
  </si>
  <si>
    <t>to call to someone in order to greet them or try to attract their attention</t>
  </si>
  <si>
    <t>to show a lot of a particular quality or feeling</t>
  </si>
  <si>
    <t>a book or list of names, facts etc, usually arranged in alphabetical order</t>
  </si>
  <si>
    <t>spending a lot of time studying and reading</t>
  </si>
  <si>
    <t>unusual and attractive, especially in an old-fashioned way</t>
  </si>
  <si>
    <t>a taxi driver</t>
  </si>
  <si>
    <t>very shocked and upset by something very bad or unpleasant</t>
  </si>
  <si>
    <t xml:space="preserve">remarks that say what you think is bad about someone or something </t>
  </si>
  <si>
    <t>a good and acceptable reason for doing something</t>
  </si>
  <si>
    <t xml:space="preserve">the lack of something or the fact that it does not exist </t>
  </si>
  <si>
    <t>not at all interesting or exciting</t>
  </si>
  <si>
    <t>a strong fear of being in a small enclosed space or in a situation that limits what you can do</t>
  </si>
  <si>
    <t>a small job that you have to do regularly, especially work that you do to keep a house clean</t>
  </si>
  <si>
    <t>if you get rid of something, you throw it away or destroy it because you do not want it any more</t>
  </si>
  <si>
    <t>if something is world-renowned, it is known and admired around the world by a lot of people, especially for a special skill, achievement, or quality</t>
  </si>
  <si>
    <t xml:space="preserve">a place that many people want to visit for a particular reason </t>
  </si>
  <si>
    <t>if a place, object, or organization boasts something, it has something that is very good</t>
  </si>
  <si>
    <t>very famous or popular, thought to be representative of particular ideas or a particular time</t>
  </si>
  <si>
    <t>if something or someone is endowed with something, they naturally have a good feature or quality</t>
  </si>
  <si>
    <t xml:space="preserve">something or someone that is useful because they help you succeed or deal with problems </t>
  </si>
  <si>
    <t>a small design that is the official sign of a company or organization</t>
  </si>
  <si>
    <t>a short phrase that is easy to remember and is used in advertisements, or by politicians, organizations etc</t>
  </si>
  <si>
    <t>a law made by a local government that people in that area must obey</t>
  </si>
  <si>
    <t>skill in a particular artistic activity</t>
  </si>
  <si>
    <t>special skills or knowledge in a particular subject, that you learn by experience or training</t>
  </si>
  <si>
    <t>a dress code is set of rules about what to wear</t>
  </si>
  <si>
    <t>to hold a group discussion in order to get ideas</t>
  </si>
  <si>
    <t>a radio programme that can be downloaded from the Internet</t>
  </si>
  <si>
    <t>an area where people live which is away from the centre of a town or city</t>
  </si>
  <si>
    <t>urban renewal is when the poor areas of towns are improved by making new jobs, industries, homes etc</t>
  </si>
  <si>
    <t>the basic systems and structures that a country or organization needs in order to work properly, for example roads, railways, banks etc</t>
  </si>
  <si>
    <t xml:space="preserve">to make someone less confident or less willing to do something </t>
  </si>
  <si>
    <t>a simple, quickly made drawing that does not show much detail</t>
  </si>
  <si>
    <t xml:space="preserve">positive and making you feel that good things will happen </t>
  </si>
  <si>
    <t>rude, humorous, or political writing and pictures on the walls of buildings, trains etc</t>
  </si>
  <si>
    <t>the effect or influence that an event, situation etc has on someone or something</t>
  </si>
  <si>
    <t>the bottom side or surface of something</t>
  </si>
  <si>
    <t>worried about something</t>
  </si>
  <si>
    <t>a face-to-face meeting, conversation etc is one where you are with another person and talking to them</t>
  </si>
  <si>
    <t>liking something so much that you do not want to stop doing it or having  it</t>
  </si>
  <si>
    <t>to end a relationship with someone</t>
  </si>
  <si>
    <t>not noticing, or not taking the care to notice, other people’s feelings, and not realizing when they are upset or when something that you do will upset them</t>
  </si>
  <si>
    <t>based on facts or relating to facts</t>
  </si>
  <si>
    <t>a quality or feature of something or someone that is typical of them and easy to recognize</t>
  </si>
  <si>
    <t>by only a small amount</t>
  </si>
  <si>
    <t xml:space="preserve">to win a victory over someone in a war, competition, game etc </t>
  </si>
  <si>
    <t>very unusual or strange</t>
  </si>
  <si>
    <t>with your eyes covered by a piece of cloth</t>
  </si>
  <si>
    <t>to succeed in getting past or over a difficult place on a path, road etc</t>
  </si>
  <si>
    <t>a line of objects which people have to jump over, climb through etc in a race</t>
  </si>
  <si>
    <t>a meeting, argument, fight etc that will settle a disagreement or competition that has continued for a long time</t>
  </si>
  <si>
    <t>a short form of a word or expression</t>
  </si>
  <si>
    <t>to write a letter of the alphabet using a capital letter</t>
  </si>
  <si>
    <t>made, done, seen etc on the internet or on a computer, rather than in the real world</t>
  </si>
  <si>
    <t>using a particular person, machine etc to send something</t>
  </si>
  <si>
    <t>to refuse to consider someone’s idea, opinion etc, because you think it is not serious, true, or important</t>
  </si>
  <si>
    <t xml:space="preserve">to surprise someone very much </t>
  </si>
  <si>
    <t xml:space="preserve">someone who is quiet and shy, and does not enjoy being with other people </t>
  </si>
  <si>
    <t>to feel anxious or worried about something that is going to happen or may happen</t>
  </si>
  <si>
    <t>a report, argument etc that is unbalanced is unfair because it emphasizes one opinion too much</t>
  </si>
  <si>
    <t>the state of being free from public attention</t>
  </si>
  <si>
    <t>the ability to understand other people’s feelings and problems</t>
  </si>
  <si>
    <t>worried or upset</t>
  </si>
  <si>
    <t>when someone feels alone and unable to meet or speak to other people</t>
  </si>
  <si>
    <t>the ability to make yourself do the things you know you ought to do, without someone making you do them</t>
  </si>
  <si>
    <t xml:space="preserve">making you feel less worried or frightened </t>
  </si>
  <si>
    <t>someone who is active and confident, and who enjoys spending time with other people</t>
  </si>
  <si>
    <t>a piece of work that takes a lot of time and effort and is usually boring</t>
  </si>
  <si>
    <t>tending to disagree with what other people tell you</t>
  </si>
  <si>
    <t>not seeming to be ashamed of your bad behaviour although other people think you should be ashamed</t>
  </si>
  <si>
    <t>to take someone’s attention away from something by making them look at or listen to something else</t>
  </si>
  <si>
    <t>very strange and unusual, and difficult to understand or explain</t>
  </si>
  <si>
    <t xml:space="preserve">a cultivated image is one which has been carefully improved or developed </t>
  </si>
  <si>
    <t>the opinion people have of a person, organization, product etc, or the way a person, organization etc seems to be to the public</t>
  </si>
  <si>
    <t>something that is invisible cannot be seen</t>
  </si>
  <si>
    <t>to do or provide what is necessary or needed</t>
  </si>
  <si>
    <t>an attempt to do something new or difficult</t>
  </si>
  <si>
    <t>to willingly stop having something you want or doing something you like in order to get something more important</t>
  </si>
  <si>
    <t>finally, after everything else has been done or considered</t>
  </si>
  <si>
    <t>notes of music combined together in a pleasant way</t>
  </si>
  <si>
    <t>a regular repeated pattern of sounds or movements</t>
  </si>
  <si>
    <t>not easy to notice or understand unless you pay careful attention</t>
  </si>
  <si>
    <t>a method that you use to achieve something</t>
  </si>
  <si>
    <t>something that is done as a reaction to something that has happened or been said</t>
  </si>
  <si>
    <t>very good</t>
  </si>
  <si>
    <t>someone who is taking part in an activity or event</t>
  </si>
  <si>
    <t>feeling or showing lack of ambition</t>
  </si>
  <si>
    <t>using words in a clever and amusing way</t>
  </si>
  <si>
    <t xml:space="preserve">wanting to know about something </t>
  </si>
  <si>
    <t>an expression or way of behaving that hides your real emotions or character</t>
  </si>
  <si>
    <t xml:space="preserve">to be able to understand someone else’s feelings, problems etc, especially because you have had similar experiences </t>
  </si>
  <si>
    <t>the quality of being brave when you are facing a difficult or dangerous situation, or when you are very ill</t>
  </si>
  <si>
    <t>to continue doing something or being in a situation</t>
  </si>
  <si>
    <t>ability to express your ideas and opinions well, especially in a way that influences people</t>
  </si>
  <si>
    <t>friendly conversation in which people make a lot of jokes with, and amusing remarks about, each other</t>
  </si>
  <si>
    <t>saying things that are the opposite of what you mean, in order to make an unkind joke or to show that you are annoyed</t>
  </si>
  <si>
    <t xml:space="preserve">happening fairly often, but not regularly </t>
  </si>
  <si>
    <t>a feeling of worry or slight fear about something</t>
  </si>
  <si>
    <t>a short sudden effort or increase in activity</t>
  </si>
  <si>
    <t>a small piece of film in a frame that you shine a light through to show a picture on a screen or wall</t>
  </si>
  <si>
    <t>to gradually get rid of a system or organization</t>
  </si>
  <si>
    <t>to gradually become less and less or smaller and smaller</t>
  </si>
  <si>
    <t>polite and showing respect for other people</t>
  </si>
  <si>
    <t>to kill someone or make them extremely ill</t>
  </si>
  <si>
    <t>someone you know, but who is not a close friend</t>
  </si>
  <si>
    <t>to completely close something such as a road or an opening</t>
  </si>
  <si>
    <t>if your mind, thoughts etc wander, you no longer pay attention to something, especially because you are bored or worried</t>
  </si>
  <si>
    <t>to move with a sudden quick movement, or to make something move in this way</t>
  </si>
  <si>
    <t>the reason that makes someone do something, especially when this reason is kept hidden</t>
  </si>
  <si>
    <t>the action of deciding unfairly that a type of person has particular qualities or abilities because they belong to a particular race, sex, or social class</t>
  </si>
  <si>
    <t>something that someone says in order to start a conversation with someone they think is sexually attractive</t>
  </si>
  <si>
    <t xml:space="preserve">existing only as an idea or quality rather than as something real that you can see or touch </t>
  </si>
  <si>
    <t>making you feel pity, sympathy, sadness etc</t>
  </si>
  <si>
    <t>the state of being very keen and excited about something that is going to happen or about something you want to do</t>
  </si>
  <si>
    <t>information that is passed from one person to another about other people’s behaviour and private lives, often including unkind or untrue remarks</t>
  </si>
  <si>
    <t>unable or unlikely to hurt anyone or cause damage</t>
  </si>
  <si>
    <t>an informal friendly conversation</t>
  </si>
  <si>
    <t>an informal talk in which people exchange news, feelings, and thoughts</t>
  </si>
  <si>
    <t>a formal discussion of a particular problem, subject etc in which people express different opinions, and sometimes vote on them</t>
  </si>
  <si>
    <t>when you discuss something</t>
  </si>
  <si>
    <t xml:space="preserve">an event at which you describe or explain a new product or idea </t>
  </si>
  <si>
    <t>a talk, especially a formal one about a particular subject, given to a group of people</t>
  </si>
  <si>
    <t>something you say or write, especially publicly or officially, to let people know your intentions or opinions, or to record facts</t>
  </si>
  <si>
    <t>able to be trusted and depended on</t>
  </si>
  <si>
    <t>behaving or speaking in a confident determined way that makes people respect and obey you</t>
  </si>
  <si>
    <t>a deep sound or voice is very low</t>
  </si>
  <si>
    <t>not showing much emotion, or not changing much in sound as you speak</t>
  </si>
  <si>
    <t>unpleasantly loud and rough</t>
  </si>
  <si>
    <t xml:space="preserve">a high-pitched voice or sound is very high </t>
  </si>
  <si>
    <t>a husky voice is deep, quiet, and attractive</t>
  </si>
  <si>
    <t>very quick and exciting</t>
  </si>
  <si>
    <t>a mellow sound is pleasant and smooth</t>
  </si>
  <si>
    <t>boring because of always being the same</t>
  </si>
  <si>
    <t>a sound or voice that is nasal comes mainly through your nose</t>
  </si>
  <si>
    <t>a soft sound or voice, or soft music, is quiet and pleasant to listen to</t>
  </si>
  <si>
    <t>a soothing sound makes someone feel calmer and less anxious, upset or angry</t>
  </si>
  <si>
    <t>making very high noises that are not loud</t>
  </si>
  <si>
    <t>friendly or making someone feel comfortable and relaxed</t>
  </si>
  <si>
    <t xml:space="preserve">a wobbly voice is weak and shakes, especially because you feel frightened or upset </t>
  </si>
  <si>
    <t xml:space="preserve">a famous living person </t>
  </si>
  <si>
    <t>relating to seeing</t>
  </si>
  <si>
    <t>relating to the voice or to singing</t>
  </si>
  <si>
    <t>if something speaks volumes, it clearly shows the nature of something or the feelings of a person</t>
  </si>
  <si>
    <t>if someone’s voice is breathy, you can hear their breath when they speak</t>
  </si>
  <si>
    <t xml:space="preserve">offensive or rude, especially in a sexual way </t>
  </si>
  <si>
    <t>to not do something that someone trusts or expects you to do</t>
  </si>
  <si>
    <t>the money that is available to an organization or person, or a plan of how it will be spent</t>
  </si>
  <si>
    <t>if you address a problem, you start trying to solve it</t>
  </si>
  <si>
    <t>advice, criticism etc about how successful or useful something is</t>
  </si>
  <si>
    <t>when you offend or upset someone by something you do or say</t>
  </si>
  <si>
    <t xml:space="preserve">to be unwilling to do something </t>
  </si>
  <si>
    <t>a small, useful, and cleverly-designed machine or tool</t>
  </si>
  <si>
    <t>to try extremely hard to achieve something, even though it is very difficult</t>
  </si>
  <si>
    <t xml:space="preserve">very rude or insulting and likely to upset people </t>
  </si>
  <si>
    <t>difficult to understand or deal with</t>
  </si>
  <si>
    <t>to give an acceptable explanation for something that other people think is unreasonable</t>
  </si>
  <si>
    <t>behaviour and attitudes that most people in a society consider to be normal and right</t>
  </si>
  <si>
    <t>related to the process of knowing, understanding, and learning something</t>
  </si>
  <si>
    <t>if facts or information bear out a claim, story, opinion etc, they help to prove that it is true</t>
  </si>
  <si>
    <t>silly and typical of a child rather than an adult</t>
  </si>
  <si>
    <t>having qualities that are typical of a child, especially positive qualities such as innocence and eagerness</t>
  </si>
  <si>
    <t>typical of young people, or seeming young</t>
  </si>
  <si>
    <t>the way someone behaves, dresses, speaks etc that shows what their character is like</t>
  </si>
  <si>
    <t xml:space="preserve">someone, especially a child or young person, who is mature behaves in a sensible and reasonable way, as you would expect an adult to behave </t>
  </si>
  <si>
    <t xml:space="preserve">silly and stupid </t>
  </si>
  <si>
    <t>too old to work well</t>
  </si>
  <si>
    <t>a young person, usually between the ages of 12 and 18, who is developing into an adult</t>
  </si>
  <si>
    <t xml:space="preserve">behaving in a silly way that makes you seem much younger than you really are </t>
  </si>
  <si>
    <t>someone who is boyish looks or behaves like a boy in a way that is attractive</t>
  </si>
  <si>
    <t>infantile behaviour seems silly in an adult because it is typical of a child</t>
  </si>
  <si>
    <t>becoming old</t>
  </si>
  <si>
    <t>typical of an adult’s behaviour or of the things adults do</t>
  </si>
  <si>
    <t>an extreme unhealthy interest in something or worry about something, which stops you from thinking about anything else</t>
  </si>
  <si>
    <t>in stories, a dead person that sucks people’s blood by biting their necks</t>
  </si>
  <si>
    <t>the state of being very interested in something, so that you want to look at it, learn about it etc</t>
  </si>
  <si>
    <t>a very strong desire to have something, usually power or money</t>
  </si>
  <si>
    <t xml:space="preserve">only with great difficulty or effort </t>
  </si>
  <si>
    <t>if someone or something appeals to you, they seem attractive and interesting</t>
  </si>
  <si>
    <t xml:space="preserve">an idea or story that many people believe, but which is not true </t>
  </si>
  <si>
    <t>continuing for ever and having no end</t>
  </si>
  <si>
    <t>the quality or state of being young</t>
  </si>
  <si>
    <t>to be a very good example of an idea or quality</t>
  </si>
  <si>
    <t>mysterious events or situations are difficult to explain or understand</t>
  </si>
  <si>
    <t>unable to talk in a relaxed way because you feel nervous or embarrassed</t>
  </si>
  <si>
    <t>what someone wants to happen in a particular situation</t>
  </si>
  <si>
    <t>the feeling of not being part of society or a group</t>
  </si>
  <si>
    <t xml:space="preserve">the place or situation in which something begins to exist </t>
  </si>
  <si>
    <t>having a strong influence or effect</t>
  </si>
  <si>
    <t>someone who writes articles, especially about a particular subject, that appear regularly in a newspaper or magazine</t>
  </si>
  <si>
    <t>two statements, beliefs etc that are contradictory are different and therefore cannot both be true or correct</t>
  </si>
  <si>
    <t>the feeling you have when you think something is funny</t>
  </si>
  <si>
    <t xml:space="preserve">to feel embarrassed by something you have said or done because you think it makes you seem silly </t>
  </si>
  <si>
    <t>raw feelings are strong and natural, but not fully controlled</t>
  </si>
  <si>
    <t>not serious, important, or valuable</t>
  </si>
  <si>
    <t>not staying the same forever</t>
  </si>
  <si>
    <t>a brother or sister</t>
  </si>
  <si>
    <t>a strong desire to have or do something even though you know you should not</t>
  </si>
  <si>
    <t>to make unkind insulting remarks about someone or something</t>
  </si>
  <si>
    <t>the possibility that something will happen</t>
  </si>
  <si>
    <t>a belief or feeling etc that is well-founded is based on facts or good judgment</t>
  </si>
  <si>
    <t>the possibility that something very bad will happen</t>
  </si>
  <si>
    <t>to exist in a way that may cause a problem, danger, difficulty etc</t>
  </si>
  <si>
    <t>to persuade someone to do something, especially something that does not seem wise</t>
  </si>
  <si>
    <t>pent-up feelings or energy have not been expressed or used for a long time</t>
  </si>
  <si>
    <t>a feeling of anger because something has happened that you think is unfair</t>
  </si>
  <si>
    <t>a feeling of being jealous</t>
  </si>
  <si>
    <t xml:space="preserve">a strong feeling of love for someone or interest in something, especially a feeling that is unreasonable and does not continue for a long time </t>
  </si>
  <si>
    <t>an expression of strong feelings</t>
  </si>
  <si>
    <t>a strong feeling of uncontrollable anger</t>
  </si>
  <si>
    <t>annoying</t>
  </si>
  <si>
    <t>to deal with something very difficult or unpleasant in a brave and determined way</t>
  </si>
  <si>
    <t>a person or thing that you use instead of the one that you usually have, because the usual one is not available</t>
  </si>
  <si>
    <t>someone who writes a diary, especially one that is later sold</t>
  </si>
  <si>
    <t xml:space="preserve">to imagine that you are doing something which is very pleasant or exciting, but which is very unlikely to happen </t>
  </si>
  <si>
    <t>to make something seem better, larger, worse etc than it really is</t>
  </si>
  <si>
    <t xml:space="preserve">to make something seem less important than it really is </t>
  </si>
  <si>
    <t>to cause someone or something to be in a particular condition</t>
  </si>
  <si>
    <t>a book in which someone writes about their own life, or books of this type</t>
  </si>
  <si>
    <t>the state of being unwilling to talk about what you feel or what you know</t>
  </si>
  <si>
    <t>to keep something or continue to have something</t>
  </si>
  <si>
    <t>when something or someone is liked or supported by a lot of people</t>
  </si>
  <si>
    <t>when a plan, decision, or person is officially accepted</t>
  </si>
  <si>
    <t xml:space="preserve">an attitude that shows you think that someone or their behaviour, ideas etc are bad or not suitable </t>
  </si>
  <si>
    <t>the activity of sending internet or text messages that threaten or insult someone</t>
  </si>
  <si>
    <t>to reveal your most secret feelings</t>
  </si>
  <si>
    <t>the quality of being sentimental</t>
  </si>
  <si>
    <t>someone who is dedicated works very hard at what they do because they care a lot about it</t>
  </si>
  <si>
    <t>to feel sexually attracted to someone</t>
  </si>
  <si>
    <t>dependent on someone or something</t>
  </si>
  <si>
    <t>your social or professional rank or position, considered in relation to other people</t>
  </si>
  <si>
    <t>when something changes from one form or state to another</t>
  </si>
  <si>
    <t>the amount of time that someone or something lives</t>
  </si>
  <si>
    <t xml:space="preserve">consisting of many different parts and often difficult to understand </t>
  </si>
  <si>
    <t>the way in which two people or things affect each other</t>
  </si>
  <si>
    <t>the study of how the qualities of living things are passed on in their genes</t>
  </si>
  <si>
    <t>someone who is 100 years old or older</t>
  </si>
  <si>
    <t>a physical or mental condition that makes it difficult for someone to use a part of their body properly, or to learn normally</t>
  </si>
  <si>
    <t>very different from each other</t>
  </si>
  <si>
    <t>to eat too much, or eat more than is healthy</t>
  </si>
  <si>
    <t xml:space="preserve">having a clear aim or purpose </t>
  </si>
  <si>
    <t>to understand how good or useful someone or something is</t>
  </si>
  <si>
    <t>to ask for something in an anxious or urgent way, because you want it very much</t>
  </si>
  <si>
    <t>a quantity of something such as time, money, or a substance</t>
  </si>
  <si>
    <t>an example of a particular kind of situation</t>
  </si>
  <si>
    <t>the ability to think about something carefully or for a long time</t>
  </si>
  <si>
    <t>a number representing an amount, especially an official number</t>
  </si>
  <si>
    <t>when you are expecting something to happen</t>
  </si>
  <si>
    <t>the feeling that something pleasant or exciting is going to happen</t>
  </si>
  <si>
    <t>someone who is as important, intelligent etc as you are, or who has the same rights and opportunities as you do</t>
  </si>
  <si>
    <t>your peers are the people who are the same age as you, or who have the same type of job, social class etc</t>
  </si>
  <si>
    <t>someone you work with - used especially by professional people</t>
  </si>
  <si>
    <t xml:space="preserve">one of two people who are married, or who live together and have a sexual relationship </t>
  </si>
  <si>
    <t>the land and buildings of a university or college, including the buildings where students live</t>
  </si>
  <si>
    <t>a part of a number or an amount, considered in relation to the whole</t>
  </si>
  <si>
    <t xml:space="preserve">to take money out of a bank account </t>
  </si>
  <si>
    <t>one of the 100-year periods measured from before or after the year of Christ’s birth</t>
  </si>
  <si>
    <t>a job, experience, or situation that is stressful makes you worry a lot</t>
  </si>
  <si>
    <t>to believe or say that a situation or event is caused by something</t>
  </si>
  <si>
    <t>relating to genes or genetics</t>
  </si>
  <si>
    <t>done in a way that is intended or planned</t>
  </si>
  <si>
    <t>not wanting to do something and refusing to do it</t>
  </si>
  <si>
    <t xml:space="preserve">the possibility that something bad, unpleasant, or dangerous may happen </t>
  </si>
  <si>
    <t>the quality of being common at a particular time, in a particular place, or among a particular group of people</t>
  </si>
  <si>
    <t>an untreatable illness or injury cannot be helped with drugs or an operation</t>
  </si>
  <si>
    <t xml:space="preserve">not at all enjoyable or pleasant </t>
  </si>
  <si>
    <t>something difficult or worrying that you are responsible for</t>
  </si>
  <si>
    <t>a date or time by which you have to do or complete something</t>
  </si>
  <si>
    <t>according to a rule, system etc</t>
  </si>
  <si>
    <t xml:space="preserve">the quality of being careful to do everything that it is your job or duty to do </t>
  </si>
  <si>
    <t>to help to make something happen</t>
  </si>
  <si>
    <t>happy and satisfied</t>
  </si>
  <si>
    <t>feeling certain that something is true</t>
  </si>
  <si>
    <t>a reason, argument etc that is based on what is reasonable or sensible</t>
  </si>
  <si>
    <t>an alternative idea, plan etc is different from the one you have and can be used instead</t>
  </si>
  <si>
    <t>when you guess about the possible causes or effects of something without knowing all the facts, or the guesses that you make</t>
  </si>
  <si>
    <t>when you believe that what you want to happen will happen, when in fact it is not possible</t>
  </si>
  <si>
    <t xml:space="preserve">taking stupid and unnecessary risks </t>
  </si>
  <si>
    <t xml:space="preserve">used when you admit that something is true </t>
  </si>
  <si>
    <t xml:space="preserve">relaxed and seeming not to be worried about anything </t>
  </si>
  <si>
    <t>if opinions, ideas, attitudes etc veer in a particular direction, they gradually change and become quite different</t>
  </si>
  <si>
    <t>used to say someone who has caused problems for other people in the past is now in a situation in which people are causing problems for them</t>
  </si>
  <si>
    <t>all people of about the same age</t>
  </si>
  <si>
    <t>the opinions and feelings that you usually have about something, especially when this is shown in your behaviour</t>
  </si>
  <si>
    <t>to carry out a particular activity or process, especially in order to get information or prove facts</t>
  </si>
  <si>
    <t xml:space="preserve">a set of questions that you ask a large number of people in order to find out about their opinions or behaviour </t>
  </si>
  <si>
    <t>to think of an idea, story etc that is not true, usually in order to deceive people</t>
  </si>
  <si>
    <t>a set of numbers which represent facts or measurements</t>
  </si>
  <si>
    <t>clearly expressed in a few words</t>
  </si>
  <si>
    <t xml:space="preserve">correct or suitable for a particular time, situation, or purpose </t>
  </si>
  <si>
    <t xml:space="preserve">to not trust someone, especially because you think they may treat you unfairly or dishonestly </t>
  </si>
  <si>
    <t>to make someone feel ashamed, nervous, or uncomfortable, especially in front of other people</t>
  </si>
  <si>
    <t>language or words that are colloquial are used mainly in informal conversations rather than in writing or formal speech</t>
  </si>
  <si>
    <t>to invent a new word or expression, especially one that many people start to use</t>
  </si>
  <si>
    <t>to describe something or someone in writing or speech, or to show them in a painting, picture etc</t>
  </si>
  <si>
    <t>a state of disagreement or argument between people, groups, countries etc</t>
  </si>
  <si>
    <t>if you jump on the bandwagon, you start doing or saying something that a lot of people are already doing or saying</t>
  </si>
  <si>
    <t>a period during which something is the most powerful or most important feature of a place</t>
  </si>
  <si>
    <t>a group of words that has a special meaning that is different from the ordinary meaning of each separate word. For example, ‘under the weather’ is an idiom meaning ‘ill’.</t>
  </si>
  <si>
    <t xml:space="preserve">to stay alive when you only have small amounts of food or money </t>
  </si>
  <si>
    <t>to remain alive or continue to exist for a long time</t>
  </si>
  <si>
    <t>something you hope to achieve by doing something</t>
  </si>
  <si>
    <t>to make something have an effect on a particular limited group or area</t>
  </si>
  <si>
    <t>to aim a product at a particular type of organization, group of people etc, or to describe it in a particular way, in order to sell it</t>
  </si>
  <si>
    <t>someone who is not satisfied with anything unless it is completely perfect</t>
  </si>
  <si>
    <t>someone who is trained in psychology</t>
  </si>
  <si>
    <t>the quality of wanting to be perfect all the time</t>
  </si>
  <si>
    <t>mainly</t>
  </si>
  <si>
    <t>if a business underperforms, it does not make as much profit as it expected to make</t>
  </si>
  <si>
    <t>someone who competes in sports competitions, especially running, jumping, and throwing</t>
  </si>
  <si>
    <t>to take part in an activity or event</t>
  </si>
  <si>
    <t>someone who is successful because they are determined and work hard</t>
  </si>
  <si>
    <t>to stop something from happening, or stop someone from doing something</t>
  </si>
  <si>
    <t>to feel sorry about something you have done and wish you had not done it</t>
  </si>
  <si>
    <t>if you fulfil your potential you are as successful as you possibly can be</t>
  </si>
  <si>
    <t>to become successful or famous</t>
  </si>
  <si>
    <t>to take an opportunity, accept an invitation etc immediately</t>
  </si>
  <si>
    <t xml:space="preserve">to be brave enough to do something that is risky or that you are afraid to do </t>
  </si>
  <si>
    <t>your comfort zone is the range of activities or situations that you feel happy and confident in</t>
  </si>
  <si>
    <t>to stay away from someone or something, or not use something</t>
  </si>
  <si>
    <t xml:space="preserve">to make someone do something they do not want to do </t>
  </si>
  <si>
    <t>not achieving very much</t>
  </si>
  <si>
    <t>determination to do something even though it is difficult or other people oppose it</t>
  </si>
  <si>
    <t>if something pays dividends, it is very useful and brings a lot of advantages, especially later in the future</t>
  </si>
  <si>
    <t>someone who is extremely successful in their job or in school</t>
  </si>
  <si>
    <t>someone who starts a new business or arranges business deals in order to make money, often in a way that involves financial risks</t>
  </si>
  <si>
    <t>giving people a feeling of excitement and a desire to do something great</t>
  </si>
  <si>
    <t>the attention that someone or something gets from newspapers, television etc</t>
  </si>
  <si>
    <t>someone who watches television</t>
  </si>
  <si>
    <t>to sell more goods or products than a competitor</t>
  </si>
  <si>
    <t>the attitude or set of ideas that guides the behaviour of a person or organization</t>
  </si>
  <si>
    <t>a word or phrase representing a rule or principle which someone often uses, but which other people often find annoying or boring</t>
  </si>
  <si>
    <t>to give someone something or allow them to have something that they have asked for</t>
  </si>
  <si>
    <t>to stop working, usually because you have reached a certain age</t>
  </si>
  <si>
    <t>a new business activity that involves taking risks</t>
  </si>
  <si>
    <t>to eagerly and quickly use an opportunity to do something</t>
  </si>
  <si>
    <t>to completely understand a fact or an idea, especially a complicated one</t>
  </si>
  <si>
    <t>if you seize an opportunity, you quickly and eagerly do something when you have the chance to</t>
  </si>
  <si>
    <t>to take control of a place suddenly and quickly, using military force</t>
  </si>
  <si>
    <t>to get possession or control of something</t>
  </si>
  <si>
    <t xml:space="preserve">if something is doomed, it is certain to fail, die, be destroyed </t>
  </si>
  <si>
    <t>to think that something may not be true or that it is unlikely</t>
  </si>
  <si>
    <t>to be more than a particular number or amount</t>
  </si>
  <si>
    <t>to experience something, especially problems or opposition</t>
  </si>
  <si>
    <t>a problem that delays or prevents progress, or makes things worse than they were</t>
  </si>
  <si>
    <t>what you think or hope will happen</t>
  </si>
  <si>
    <t xml:space="preserve">to be sure that something is correct or right </t>
  </si>
  <si>
    <t xml:space="preserve">to say that you admire and approve of someone or something, especially publicly </t>
  </si>
  <si>
    <t>an ambitious plan, idea etc shows a desire to do something good but difficult</t>
  </si>
  <si>
    <t>something that you hope to achieve in the future</t>
  </si>
  <si>
    <t>to add the most recent information to something</t>
  </si>
  <si>
    <t>a useful machine, tool, instrument etc that has been invented</t>
  </si>
  <si>
    <t xml:space="preserve">a building where things are stored </t>
  </si>
  <si>
    <t>to look like or be similar to someone or something</t>
  </si>
  <si>
    <t>fairly dark or not giving much light, so that you cannot see well</t>
  </si>
  <si>
    <t xml:space="preserve">to refuse to accept, believe in, or agree with something </t>
  </si>
  <si>
    <t>someone who buys and uses products and services</t>
  </si>
  <si>
    <t>the feeling of being sorry for someone who is in a bad situation</t>
  </si>
  <si>
    <t>an idea of how something is, or how something should be done</t>
  </si>
  <si>
    <t>careful about what you choose to do, buy, allow etc</t>
  </si>
  <si>
    <t>lack of knowledge or information about something</t>
  </si>
  <si>
    <t>having happened or existed before the event, time, or thing that you are talking about now</t>
  </si>
  <si>
    <t>if someone or something has a tendency to do or become a particular thing, they are likely to do or become it</t>
  </si>
  <si>
    <t>making you feel sad or full of pity</t>
  </si>
  <si>
    <t xml:space="preserve">having an important effect or influence, especially on what will happen in the future </t>
  </si>
  <si>
    <t>happening or done in a way that is not planned or organized</t>
  </si>
  <si>
    <t>using a thinking process in which facts and ideas are connected in a correct way</t>
  </si>
  <si>
    <t>happening or chosen without any definite plan, aim, or pattern</t>
  </si>
  <si>
    <t xml:space="preserve">lasting for only a short time </t>
  </si>
  <si>
    <t>continuing for a long time</t>
  </si>
  <si>
    <t>if something is done indiscriminately, it is done without thinking about what harm it might cause</t>
  </si>
  <si>
    <t>a strong dislike of something or someone</t>
  </si>
  <si>
    <t>a place where things that are no longer wanted are left</t>
  </si>
  <si>
    <t>to completely destroy or ruin something such as someone’s beliefs or life</t>
  </si>
  <si>
    <t>to gradually become familiar with a new situation</t>
  </si>
  <si>
    <t>a long passage between rows of seats in a church, plane, theatre etc, or between rows of shelves in a shop</t>
  </si>
  <si>
    <t xml:space="preserve">completely full of things or people </t>
  </si>
  <si>
    <t>producing a harsh, discordant mixture of sounds</t>
  </si>
  <si>
    <t>to obtain something by buying it or being given it</t>
  </si>
  <si>
    <t>a name given to someone, especially by their friends or family, that is not their real name and is often connected with what they look like or something they have done</t>
  </si>
  <si>
    <t>an economic and political system in which businesses belong mostly to private owners, not to the government</t>
  </si>
  <si>
    <t>to stop doing, producing, or providing something</t>
  </si>
  <si>
    <t>containing caffeine</t>
  </si>
  <si>
    <t xml:space="preserve">something that is regrettable is unpleasant, and you wish things could be different </t>
  </si>
  <si>
    <t>to burst, or to make something burst, into small pieces, usually with a loud noise and in a way that causes damage</t>
  </si>
  <si>
    <t>the quality that a person, situation, film, or play has that makes you feel pity and sadness</t>
  </si>
  <si>
    <t>feelings, memories, or experiences that are bittersweet are happy and sad at the same time</t>
  </si>
  <si>
    <t xml:space="preserve">a feeling of sadness for no particular reason </t>
  </si>
  <si>
    <t>the quality of not staying the same forever</t>
  </si>
  <si>
    <t>to give a particular quality to something</t>
  </si>
  <si>
    <t>in a simple way that is attractive but without too much decoration</t>
  </si>
  <si>
    <t>a legal arrangement by which you borrow money from a bank or similar organization in order to buy a house, and pay back the money over a period of years</t>
  </si>
  <si>
    <t>used to add information that reduces the force or importance of what you have just said</t>
  </si>
  <si>
    <t>to gradually increase in numbers or amount until there is a large quantity in one place</t>
  </si>
  <si>
    <t xml:space="preserve">to continue trying to do something in a very determined way in spite of difficulties </t>
  </si>
  <si>
    <t>in the northern part of a particular state</t>
  </si>
  <si>
    <t xml:space="preserve">to change something into a different form, or to change something so that it can be used for a different purpose or in a different way </t>
  </si>
  <si>
    <t>a place where grain, especially wheat, is stored</t>
  </si>
  <si>
    <t>very largely, more importantly etc</t>
  </si>
  <si>
    <t>unusual or interesting enough to be easily noticed</t>
  </si>
  <si>
    <t>a viable idea, plan, or method can work successfully</t>
  </si>
  <si>
    <t xml:space="preserve">to think that something is true, although you do not have definite proof </t>
  </si>
  <si>
    <t>to deserve to be thought about or treated in a particular way</t>
  </si>
  <si>
    <t>to protect something or be responsible for it, especially something such as nature, public property, or money</t>
  </si>
  <si>
    <t>the money, property, skill etc that you have available to use when you need them</t>
  </si>
  <si>
    <t>one of a group of things that people can choose between</t>
  </si>
  <si>
    <t>happening or arriving late</t>
  </si>
  <si>
    <t>to stop doing something because there are too many problems and it is impossible to continue</t>
  </si>
  <si>
    <t>to accept the possibility that something is true</t>
  </si>
  <si>
    <t xml:space="preserve">to secretly plan with someone else to do something illegal </t>
  </si>
  <si>
    <t>a sudden or unexpected change that makes a situation develop in a different way</t>
  </si>
  <si>
    <t>clearly brightly</t>
  </si>
  <si>
    <t>feeling extremely shocked and sad</t>
  </si>
  <si>
    <t>feeling less eager or willing to do your job</t>
  </si>
  <si>
    <t>to give someone more control over their own life or situation</t>
  </si>
  <si>
    <t>a situation in which you have a lot of problems that seem to be caused by bad luck</t>
  </si>
  <si>
    <t>the way a person or group of people live, including the place they live in, the things they own, the kind of job they do, and the activities they enjoy</t>
  </si>
  <si>
    <t>to try to find out the truth about something such as a crime, accident, or scientific problem</t>
  </si>
  <si>
    <t xml:space="preserve">the time when something first begins to be widely used </t>
  </si>
  <si>
    <t>to make someone decide to do something, especially by giving them reasons why they should do it, or asking them many times to do it</t>
  </si>
  <si>
    <t>happening a number of times, usually at regular times</t>
  </si>
  <si>
    <t>giving more understanding of a situation</t>
  </si>
  <si>
    <t>if a machine beeps, it makes a short high sound</t>
  </si>
  <si>
    <t xml:space="preserve">an inopportune moment or time is not suitable or good for something </t>
  </si>
  <si>
    <t>anxious and unable to think clearly</t>
  </si>
  <si>
    <t>the business of a bank</t>
  </si>
  <si>
    <t>the service that is responsible for looking after the health of all the people in a country or an area</t>
  </si>
  <si>
    <t>business such as hotels, bars, restaurants that offer people drink, food or a place to sleep</t>
  </si>
  <si>
    <t>law as a subject of study, or the profession of being a lawyer</t>
  </si>
  <si>
    <t>the activity of deciding how to advertise a product, what price to charge for it etc, or the type of job in which you do this</t>
  </si>
  <si>
    <t>all the organizations, such as television, radio, and newspapers, that provide news and information for the public, or the people who do this work</t>
  </si>
  <si>
    <t>a job or profession that you have been trained for, and which you do for a long period of your life</t>
  </si>
  <si>
    <t>the ability to use your imagination to produce new ideas, make things etc</t>
  </si>
  <si>
    <t xml:space="preserve">if you are sacked, you are dismissed from your job </t>
  </si>
  <si>
    <t>not known to you</t>
  </si>
  <si>
    <t>time that you spend working in your job in addition to your normal working hours</t>
  </si>
  <si>
    <t>expecting people to obey rules or to do what you say</t>
  </si>
  <si>
    <t>to put pressure on someone in order to make them do what you want</t>
  </si>
  <si>
    <t>the bare essentials are the most necessary things</t>
  </si>
  <si>
    <t>an amount, usually small, of a quality or feeling</t>
  </si>
  <si>
    <t>if you benefit from something, or it benefits you, it gives you an advantage, improves your life, or helps you in some way</t>
  </si>
  <si>
    <t>a dead end job is one with low wages and no chance of progress</t>
  </si>
  <si>
    <t>to work very hard, without stopping to rest</t>
  </si>
  <si>
    <t>to have a lot of work etc</t>
  </si>
  <si>
    <t>a way of trying to persuade someone to do something by offering them something good if they do it, and a punishment if they do not:</t>
  </si>
  <si>
    <t>to get your first opportunity to work in a particular organization or industry</t>
  </si>
  <si>
    <t>the journey to work every day</t>
  </si>
  <si>
    <t xml:space="preserve">the things that will happen to someone in the future, especially those that cannot be changed or controlled </t>
  </si>
  <si>
    <t>the ability to give a sensible amount of time and effort to your work and to your life outside work, for example to your family or to other interests</t>
  </si>
  <si>
    <t>if someone gets on your nerves, they annoy you, especially by doing something all the time</t>
  </si>
  <si>
    <t>a tool used for putting staples into paper</t>
  </si>
  <si>
    <t>something that happens as a result of a particular action or set of conditions</t>
  </si>
  <si>
    <t>the regular way in which something happens, develops, or is done</t>
  </si>
  <si>
    <t>doing things that are sensible and based on good judgment</t>
  </si>
  <si>
    <t>a member of your family who lived a long time ago</t>
  </si>
  <si>
    <t>to receive money, property etc from someone after they have died</t>
  </si>
  <si>
    <t>someone who goes into houses, shops etc to steal things</t>
  </si>
  <si>
    <t>a large amount or mass of something, especially something that has been collected</t>
  </si>
  <si>
    <t xml:space="preserve">the money that you earn from your work or that you receive from investments, the government etc </t>
  </si>
  <si>
    <t xml:space="preserve">something that is intriguing is very interesting because it is strange, mysterious, or unexpected </t>
  </si>
  <si>
    <t>a situation that seems strange because it involves two ideas or qualities that are very different</t>
  </si>
  <si>
    <t>to carelessly waste money, time, opportunities etc</t>
  </si>
  <si>
    <t>to let yourself do or have something that you enjoy, especially something that is considered bad for you</t>
  </si>
  <si>
    <t>if something or someone obsesses you, you think or worry about them all the time and you cannot think about anything else</t>
  </si>
  <si>
    <t>dealing with, containing, or being used for only one thing</t>
  </si>
  <si>
    <t>money added to someone’s wages, especially as a reward for good work</t>
  </si>
  <si>
    <t>someone who gives information about their language, social customs etc to someone who is studying them</t>
  </si>
  <si>
    <t>precisely and with authority</t>
  </si>
  <si>
    <t>to give something, especially money, to a person or an organization in order to help them</t>
  </si>
  <si>
    <t>an organization that gives money, goods, or help to people who are poor, sick etc</t>
  </si>
  <si>
    <t>an idea that is suggested as an explanation for something, but that has not yet been proved to be true</t>
  </si>
  <si>
    <t>on two counts means in two ways</t>
  </si>
  <si>
    <t>a quality that is inherent in something is a natural part of it and cannot be separated from it</t>
  </si>
  <si>
    <t>the state of being unwilling to believe that people have good, honest, or sincere reasons for doing something</t>
  </si>
  <si>
    <t>to do something or behave in the same way as someone else, especially because you admire them</t>
  </si>
  <si>
    <t>the act of thinking deeply and seriously about something</t>
  </si>
  <si>
    <t>a chemical substance produced by your body that influences its growth, development, and condition</t>
  </si>
  <si>
    <t>a chemical in the body that helps carry messages from the brain and is believed to make you feel happy</t>
  </si>
  <si>
    <t>a long race of about 26 miles or 42 kilometres</t>
  </si>
  <si>
    <t>a chemical produced by your body that reduces pain and can make you feel happier</t>
  </si>
  <si>
    <t>one of the small parts of the surface of your tongue with which you can taste things</t>
  </si>
  <si>
    <t>a small thin red or green pepper with a very strong hot taste</t>
  </si>
  <si>
    <t>very severe pain</t>
  </si>
  <si>
    <t>to gradually disappear</t>
  </si>
  <si>
    <t>to not allow someone or something to stay in a particular place</t>
  </si>
  <si>
    <t>an illness that makes people feel sad and tired in winter, because there is not enough light from the sun</t>
  </si>
  <si>
    <t>a sudden strong movement of wind or air</t>
  </si>
  <si>
    <t>someone who does not like other people and prefers to be alone</t>
  </si>
  <si>
    <t>to move so that you are lying or sitting with your arms and legs bent close to your body</t>
  </si>
  <si>
    <t xml:space="preserve">to lightly touch someone or something several times with your hand flat, especially to give comfort </t>
  </si>
  <si>
    <t>intended to be helpful but in fact making a situation worse</t>
  </si>
  <si>
    <t xml:space="preserve">an idea which is wrong or untrue, but which people believe because they do not understand the subject properly </t>
  </si>
  <si>
    <t>likely to make someone believe something that is not true</t>
  </si>
  <si>
    <t xml:space="preserve">a feeling of doubt or fear about what might happen or about whether something is right </t>
  </si>
  <si>
    <t>the action of not understanding the correct meaning of something that someone says or does, or of facts that you are considering</t>
  </si>
  <si>
    <t>a small mistake, especially a spelling mistake, in a book, magazine etc</t>
  </si>
  <si>
    <t xml:space="preserve">showing no desire to be noticed or given special treatment </t>
  </si>
  <si>
    <t>without realizing what you are doing</t>
  </si>
  <si>
    <t>food or drink that is insipid does not have much taste</t>
  </si>
  <si>
    <t>someone or something that is nondescript looks very ordinary and is not at all interesting or unusual</t>
  </si>
  <si>
    <t>in the style of 20th century art or literature in which the artist or writer connects unrelated images and objects in a strange way</t>
  </si>
  <si>
    <t>a work of art, a piece of writing or music etc that is of very high quality or that is the best that a particular artist, writer etc has produced</t>
  </si>
  <si>
    <t>behaving calmly and not seeming interested in anything or worried about anything</t>
  </si>
  <si>
    <t>annoyed or disappointed, especially because things have not happened in the way that you wanted</t>
  </si>
  <si>
    <t>used when talking about a situation in which the opposite of what you expected happens or is true</t>
  </si>
  <si>
    <t>oddly enough is used to say that something seems strange or surprising</t>
  </si>
  <si>
    <t>strangely or unusually</t>
  </si>
  <si>
    <t>making you feel happier and more hopeful</t>
  </si>
  <si>
    <t>a person or situation that stops you feeling happy</t>
  </si>
  <si>
    <t>the way you feel at a particular time</t>
  </si>
  <si>
    <t>completely and only</t>
  </si>
  <si>
    <t>making you feel very sad</t>
  </si>
  <si>
    <t>the parts of a town or city that are furthest from the centre</t>
  </si>
  <si>
    <t>disappointed because you have lost your belief that someone is good, or that an idea is right</t>
  </si>
  <si>
    <t>a member of an all-male religious group that lives apart from other people in a monastery</t>
  </si>
  <si>
    <t>a large number of people or things</t>
  </si>
  <si>
    <t>not working properly, or not made correctly</t>
  </si>
  <si>
    <t>hard work</t>
  </si>
  <si>
    <t>consecutive numbers or periods of time follow one after the other without any interruptions</t>
  </si>
  <si>
    <t>to make a great effort to achieve something</t>
  </si>
  <si>
    <t>to make someone lose all hope, confidence etc</t>
  </si>
  <si>
    <t xml:space="preserve">something that encourages you to work harder, start a new activity etc </t>
  </si>
  <si>
    <t>the upsetting or bad effect of a situation</t>
  </si>
  <si>
    <t>a remark that shows you admire someone or something</t>
  </si>
  <si>
    <t>an animal or plant that lived many thousands of years ago and that has been preserved, or the shape of one of these animals or plants that has been preserved in rock</t>
  </si>
  <si>
    <t>an animal like a large hairy elephant that lived on Earth thousands of years ago</t>
  </si>
  <si>
    <t>to find something after searching for it, especially something that has been buried in the ground or lost for a long time</t>
  </si>
  <si>
    <t>if a scientist or archaeologist excavates an area of land, they dig carefully to find ancient objects, bones etc</t>
  </si>
  <si>
    <t>a layer of soil that is always frozen in countries where it is very cold</t>
  </si>
  <si>
    <t>one of a pair of very long pointed teeth, that stick out of the mouth of animals such as elephants</t>
  </si>
  <si>
    <t>a person who studies ancient societies by examining what remains of their buildings, graves, tools etc</t>
  </si>
  <si>
    <t>in a way that is unkind</t>
  </si>
  <si>
    <t>failing to make you believe that something is true or real</t>
  </si>
  <si>
    <t>one of the people who live in a particular place</t>
  </si>
  <si>
    <t>correct and true in every detail</t>
  </si>
  <si>
    <t>something that is believable can be believed because it seems possible, likely, or real</t>
  </si>
  <si>
    <t>making you believe that something is true or right</t>
  </si>
  <si>
    <t>a favourable report, opinion, or reaction shows that you think that someone or something is good or that you agree with them</t>
  </si>
  <si>
    <t>providing many useful facts or ideas</t>
  </si>
  <si>
    <t>to make something such as a system or building more modern</t>
  </si>
  <si>
    <t xml:space="preserve">a quick increase of business activity </t>
  </si>
  <si>
    <t>if you are obliged to do something, you have to do it because the situation, the law, a duty etc makes it necessary</t>
  </si>
  <si>
    <t>the number of people who attend a game, concert, meeting etc</t>
  </si>
  <si>
    <t>time when you are not working or studying and can relax and do things you enjoy</t>
  </si>
  <si>
    <t>used for saying that something is certain to happen and cannot be avoided</t>
  </si>
  <si>
    <t>a long search for something that is difficult to find</t>
  </si>
  <si>
    <t>careful thought, or an idea or opinion based on this</t>
  </si>
  <si>
    <t>relating to or inherited from an ancestor</t>
  </si>
  <si>
    <t>to make someone want to have or do something, even though they know they really should not</t>
  </si>
  <si>
    <t>intended to interest, excite, or shock people</t>
  </si>
  <si>
    <t>a place where a large number of historical records are stored, or the records that are stored</t>
  </si>
  <si>
    <t>when you are very interested in something</t>
  </si>
  <si>
    <t>if something or someone is predictable, you know what will happen or what they will do</t>
  </si>
  <si>
    <t>very bad luck, or something that happens to you as a result of bad luck</t>
  </si>
  <si>
    <t>someone’s welfare is their health and happiness</t>
  </si>
  <si>
    <t>exactly right or suitable for someone or something</t>
  </si>
  <si>
    <t>influenced by the actions and needs of consumers</t>
  </si>
  <si>
    <t xml:space="preserve">having very high moral standards or principles </t>
  </si>
  <si>
    <t>a moral rule or belief about what is right and wrong, that influences how you behave</t>
  </si>
  <si>
    <t>common aims, beliefs, ideas etc are shared by several people or groups</t>
  </si>
  <si>
    <t>a family group that consists not only of parents and children but also of grandparents, aunts etc</t>
  </si>
  <si>
    <t xml:space="preserve">a family unit that consists only of a husband, wife, and children </t>
  </si>
  <si>
    <t xml:space="preserve">completely </t>
  </si>
  <si>
    <t xml:space="preserve">the traditional beliefs, values, customs etc of a family, country, or society </t>
  </si>
  <si>
    <t>your relation to a place because you were born there, or your family used to live there</t>
  </si>
  <si>
    <t xml:space="preserve">someone who was a member of your family a long time in the past </t>
  </si>
  <si>
    <t>the activity of praying or singing in a religious building in order to show respect and love for a god</t>
  </si>
  <si>
    <t>the study of the history of families</t>
  </si>
  <si>
    <t>happening very easily or quickly, and not able to be controlled</t>
  </si>
  <si>
    <t>the main bad character in a film, play, or story</t>
  </si>
  <si>
    <t>a man who is admired for doing something extremely brave</t>
  </si>
  <si>
    <t>when someone tries to make something or someone seem better than they really are</t>
  </si>
  <si>
    <t>an attitude of doubting that particular claims or statements are true or that something will happen</t>
  </si>
  <si>
    <t>to use something that is bigger, better, or more successful in order to help another product or project succeed</t>
  </si>
  <si>
    <t>great excitement and happiness</t>
  </si>
  <si>
    <t>to read or look at something very carefully for a long time</t>
  </si>
  <si>
    <t>the activity of looking for something</t>
  </si>
  <si>
    <t xml:space="preserve">to prove or officially announce that someone is guilty of a crime after a trial in a law court </t>
  </si>
  <si>
    <t>an official process of counting a country’s population and finding out about the people</t>
  </si>
  <si>
    <t>a small sign that shows that someone or something was present or existed</t>
  </si>
  <si>
    <t xml:space="preserve">language that sounds scientific but is not really, that some people use when talking about their emotional problems </t>
  </si>
  <si>
    <t>to stop being angry with someone and stop blaming them, although they have done something wrong</t>
  </si>
  <si>
    <t>to tell someone a story or describe a series of events</t>
  </si>
  <si>
    <t xml:space="preserve">to leave someone or something and no longer help or support them </t>
  </si>
  <si>
    <t>a male member of the clergy</t>
  </si>
  <si>
    <t>the bite of a poisonous snake</t>
  </si>
  <si>
    <t>to believe a story, explanation etc that is not actually true</t>
  </si>
  <si>
    <t>to eat humble pie is to admit that you were wrong about something</t>
  </si>
  <si>
    <t>he things that happen to someone or something, especially unpleasant things that end their existence or end a particular period</t>
  </si>
  <si>
    <t>(deoxyribonucleic acid) a substance that carries genetic information in the cells of the body</t>
  </si>
  <si>
    <t>a biscuit served in Chinese restaurants, containing a piece of paper that says what is supposed to happen to you in the future</t>
  </si>
  <si>
    <t>to produce a result, answer, or piece of information</t>
  </si>
  <si>
    <t>a short description that gives important details about a person, a group of people, or a place</t>
  </si>
  <si>
    <t>the members of your family who lived a long time ago</t>
  </si>
  <si>
    <t>involved in or relating to migration</t>
  </si>
  <si>
    <t>how easy or difficult it is for people to enter a public building, to reach a place, or talk to someone</t>
  </si>
  <si>
    <t xml:space="preserve">money that you gain by selling things or doing business, after your costs have been paid </t>
  </si>
  <si>
    <t>the process of comparing two or more people or things</t>
  </si>
  <si>
    <t>a refusal to accept new ideas or changes</t>
  </si>
  <si>
    <t>a lot of things of the same type that are different from each other in some way</t>
  </si>
  <si>
    <t>the ability to see</t>
  </si>
  <si>
    <t xml:space="preserve">unusually good </t>
  </si>
  <si>
    <t>very angry</t>
  </si>
  <si>
    <t>very frightened</t>
  </si>
  <si>
    <t>in a way that produces or shows feelings of great sadness or anger</t>
  </si>
  <si>
    <t xml:space="preserve">completely and in every possible way </t>
  </si>
  <si>
    <t>almost</t>
  </si>
  <si>
    <t>fairly or more than a little</t>
  </si>
  <si>
    <t>very much or to a great degree</t>
  </si>
  <si>
    <t>something that happens or exists in society, science, or nature, especially something that is studied because it is difficult to understand</t>
  </si>
  <si>
    <t>the medical condition of not being able to remember anything</t>
  </si>
  <si>
    <t xml:space="preserve">to show that something is definitely true, especially by providing more proof </t>
  </si>
  <si>
    <t xml:space="preserve">reasonable and likely to be true or successful </t>
  </si>
  <si>
    <t>to include a variety of different things or people in addition to those mentioned</t>
  </si>
  <si>
    <t>a very narrow space between two things or two parts of something</t>
  </si>
  <si>
    <t>to make food or drink go down your throat and towards your stomach</t>
  </si>
  <si>
    <t xml:space="preserve">a way of selling something in which there is a lot of pressure on you to buy </t>
  </si>
  <si>
    <t>having a lot of experience of life, and good judgment about socially important things such as art, fashion etc</t>
  </si>
  <si>
    <t>involving all your feelings, interest etc</t>
  </si>
  <si>
    <t>letters, especially advertisements, that are sent by organizations to large numbers of people</t>
  </si>
  <si>
    <t>an advantage or profit that you get as a result of doing something</t>
  </si>
  <si>
    <t>a series of actions intended to achieve a particular result relating to politics or business, or a social improvement</t>
  </si>
  <si>
    <t>always supporting your friends, principles, country etc</t>
  </si>
  <si>
    <t>friendly agreement and understanding between people</t>
  </si>
  <si>
    <t>the sale of goods in shops to customers, for their own use and not for selling to anyone else</t>
  </si>
  <si>
    <t>to do what you have to do or are asked to do</t>
  </si>
  <si>
    <t xml:space="preserve">practical knowledge and ability </t>
  </si>
  <si>
    <t>a very strong liking for something</t>
  </si>
  <si>
    <t xml:space="preserve">a liquid that you put on your skin to make it smell pleasant </t>
  </si>
  <si>
    <t>the introduction of new ideas or methods</t>
  </si>
  <si>
    <t>a medical condition in which you become ill or in which your skin becomes red and painful because you have eaten or touched a particular substance</t>
  </si>
  <si>
    <t>to hear or find out about something secret or private</t>
  </si>
  <si>
    <t>to make someone think and behave exactly as you want them to, by skilfully deceiving or influencing them</t>
  </si>
  <si>
    <t>make an objection, complain</t>
  </si>
  <si>
    <t>used to say you admire someone very much because of what they have done</t>
  </si>
  <si>
    <t>a sweet-smelling brown substance used for giving a special taste to cakes and other sweet foods</t>
  </si>
  <si>
    <t>a plant that has grey-green leaves and purple flowers with a strong pleasant smell</t>
  </si>
  <si>
    <t>a substance used to give a special taste to ice cream, cakes etc, made from the beans of a tropical plant</t>
  </si>
  <si>
    <t>tasting of or containing salt</t>
  </si>
  <si>
    <t>having a sharp acid taste, like the taste of a lemon or a fruit that is not ready to be eaten</t>
  </si>
  <si>
    <t xml:space="preserve">having a strong sharp taste, like black coffee without sugar </t>
  </si>
  <si>
    <t>having a strong pleasant taste that is not sweet, sour, salty, or bitter, especially like the tastes found in meat, strong cheeses, tomatoes etc</t>
  </si>
  <si>
    <t>a long thin green vegetable with a point at one end</t>
  </si>
  <si>
    <t>a hard Italian cheese</t>
  </si>
  <si>
    <t>avant-garde music, literature etc is extremely modern and often seems strange or slightly shocking</t>
  </si>
  <si>
    <t>the state of being known about by a lot of people because of your achievements</t>
  </si>
  <si>
    <t>different from each other</t>
  </si>
  <si>
    <t xml:space="preserve">not having the ability or skill to do a job properly </t>
  </si>
  <si>
    <t>not able to do something</t>
  </si>
  <si>
    <t>not using time, money, energy etc in the best way</t>
  </si>
  <si>
    <t>to believe or admit that someone has a quality, or has done something good</t>
  </si>
  <si>
    <t>having little or no hair on your head</t>
  </si>
  <si>
    <t xml:space="preserve">without enough money to pay what you owe </t>
  </si>
  <si>
    <t xml:space="preserve">physically unable to hear anything or unable to hear well </t>
  </si>
  <si>
    <t>if a situation goes downhill, it gets worse</t>
  </si>
  <si>
    <t>unable to control your behaviour or emotions because you are very upset, afraid, excited etc</t>
  </si>
  <si>
    <t>crazy or very silly</t>
  </si>
  <si>
    <t>covered with a soft green, grey, or black substance that grows on food which has been kept too long, and on objects that are warm and wet</t>
  </si>
  <si>
    <t>if food goes off, it becomes too bad to eat</t>
  </si>
  <si>
    <t>to become worse</t>
  </si>
  <si>
    <t>to damage something or make it not as good as it should be</t>
  </si>
  <si>
    <t>a simple type of plant that has no leaves or flowers and that grows on plants or other surfaces. mushrooms and mould are both fungi.</t>
  </si>
  <si>
    <t>a sum of money that a person or organization owes</t>
  </si>
  <si>
    <t>someone who owns shares in a company or business</t>
  </si>
  <si>
    <t>to be the thing that makes someone or something different or special</t>
  </si>
  <si>
    <t>a thick white sauce, made of raw egg yolks and oil, often eaten on sandwiches or salad</t>
  </si>
  <si>
    <t>so nervous or upset that you are unable to keep still or think calmly</t>
  </si>
  <si>
    <t>to tell someone legally that they must leave the house they are living in</t>
  </si>
  <si>
    <t>for the same reasons – used when you want to say that something else is also true, especially something very different or surprising</t>
  </si>
  <si>
    <t>if something tends to happen, it happens often and is likely to happen again</t>
  </si>
  <si>
    <t>a possible future effect or result of an action, event, decision etc</t>
  </si>
  <si>
    <t>to communicate or express something, with or without using words</t>
  </si>
  <si>
    <t>a short low sound that a person or animal makes in their throat</t>
  </si>
  <si>
    <t>deep angry sound</t>
  </si>
  <si>
    <t xml:space="preserve">a very short high noise or cry </t>
  </si>
  <si>
    <t>the side to side movement of a dog's tail</t>
  </si>
  <si>
    <t>to develop and change gradually over a long period of time</t>
  </si>
  <si>
    <t xml:space="preserve">a type of animal that drinks milk from its mother’s body when it is young </t>
  </si>
  <si>
    <t>for this reason</t>
  </si>
  <si>
    <t>to make someone less angry or stop them from attacking you by giving them what they want</t>
  </si>
  <si>
    <t>if you retract something that you said or agreed, you say that you did not mean it</t>
  </si>
  <si>
    <t xml:space="preserve">not easy to notice or understand unless you pay careful attention </t>
  </si>
  <si>
    <t xml:space="preserve">to understand or think of something or someone in a particular way </t>
  </si>
  <si>
    <t>the use of symbols to represent ideas or qualities</t>
  </si>
  <si>
    <t>a story, name, word etc that is made-up is not true or real</t>
  </si>
  <si>
    <t>based on a situation that is not real, but that might happen</t>
  </si>
  <si>
    <t>to happen in a particular way, or to have a particular result, especially one that you did not expect</t>
  </si>
  <si>
    <t>someone’s version of an event is their description of it, when this is different from the description given by another person</t>
  </si>
  <si>
    <t>a hard dry type of bread in small flat shapes, that is often eaten with cheese</t>
  </si>
  <si>
    <t>the number of radio waves, sound waves etc that pass any point per second</t>
  </si>
  <si>
    <t>behaving in an angry threatening way, as if you want to fight or attack someone</t>
  </si>
  <si>
    <t>angry and deliberately unfriendly towards someone, and ready to argue with them</t>
  </si>
  <si>
    <t>polite behaviour that shows that you respect someone and are therefore willing to accept their opinions or judgment</t>
  </si>
  <si>
    <t xml:space="preserve">to become or to make something smaller in amount, size, or value </t>
  </si>
  <si>
    <t>a hole or space inside something</t>
  </si>
  <si>
    <t>a meaning etc that is slightly different from other ones</t>
  </si>
  <si>
    <t>a substance used in making gunpowder</t>
  </si>
  <si>
    <t>a powder that is eaten as a sweet</t>
  </si>
  <si>
    <t>the quality of having a delicious taste</t>
  </si>
  <si>
    <t>promotional films, events etc advertise something</t>
  </si>
  <si>
    <t>to give money to a sports event, theatre, institution etc, especially in exchange for the right to advertise</t>
  </si>
  <si>
    <t>something that someone expects or asks you to do for them, which is not convenient for you</t>
  </si>
  <si>
    <t>used to say that something will happen or be true if something else does not happen or is not true</t>
  </si>
  <si>
    <t>used when saying what bad thing will happen if something is not done</t>
  </si>
  <si>
    <t>used to say that something will only be possible if something else happens or is done</t>
  </si>
  <si>
    <t>used when talking about a possible condition or situation, and then imagining the result</t>
  </si>
  <si>
    <t>as a way of being safe from something that might happen or might be true</t>
  </si>
  <si>
    <t>to make it possible for someone to experience new ideas, ways of life etc</t>
  </si>
  <si>
    <t>if something or someone lives up to a particular standard or promise, they do as well as they were expected to, do what they promised etc</t>
  </si>
  <si>
    <t>someone who answers questions, especially in a survey</t>
  </si>
  <si>
    <t>a remark or action that is offensive or deliberately rude</t>
  </si>
  <si>
    <t>a contradiction in terms is a combination of words that seem to be the opposite of each other, with the result that the phrase has no clear meaning</t>
  </si>
  <si>
    <t xml:space="preserve">in spite of something </t>
  </si>
  <si>
    <t>to talk to someone in a way which seems friendly but shows that you think they are not as intelligent or do not know as much as you</t>
  </si>
  <si>
    <t>to formally ask someone to write an official report, produce a work of art for you etc</t>
  </si>
  <si>
    <t>a way of selling products to people in which you telephone people to see if they want to buy something</t>
  </si>
  <si>
    <t>something that is given away free, especially something that a shop gives you when you buy a product</t>
  </si>
  <si>
    <t>an amount of money that is given to someone by an educational organization to help pay for their education</t>
  </si>
  <si>
    <t>the crime of stealing things from shops, for example by hiding them in a bag or under your clothes</t>
  </si>
  <si>
    <t xml:space="preserve">the ability to understand other people’s feelings and problems </t>
  </si>
  <si>
    <t>the state of being able to have or do anything you want</t>
  </si>
  <si>
    <t>a book about a city, country etc</t>
  </si>
  <si>
    <t>information from a computer that is printed out onto paper, or the printed papers themselves</t>
  </si>
  <si>
    <t xml:space="preserve">the process of printing a book, magazine etc and offering it for sale </t>
  </si>
  <si>
    <t>a musical instrument with four strings, like a small guitar</t>
  </si>
  <si>
    <t>the light of the moon</t>
  </si>
  <si>
    <t xml:space="preserve">feeling or showing respect </t>
  </si>
  <si>
    <t>admired by many people because of your good work or achievements</t>
  </si>
  <si>
    <t>if you are aware that a situation exists, you realize or know that it exists</t>
  </si>
  <si>
    <t>knowledge or understanding of a particular subject or situation</t>
  </si>
  <si>
    <t xml:space="preserve">attractive or interesting </t>
  </si>
  <si>
    <t>a good knowledge of a particular subject or place</t>
  </si>
  <si>
    <t>someone or something that is familiar is well-known to you and easy to recognize</t>
  </si>
  <si>
    <t>to make someone remember someone that they know or something that happened in the past</t>
  </si>
  <si>
    <t>something that makes you notice, remember, or think about something</t>
  </si>
  <si>
    <t xml:space="preserve">an object that you buy or keep to remind yourself of a special occasion or a place you have visited </t>
  </si>
  <si>
    <t>relating to your spirit rather than to your body or mind</t>
  </si>
  <si>
    <t xml:space="preserve">an image of a person or animal that is made in solid material such as stone or metal and is usually large </t>
  </si>
  <si>
    <t xml:space="preserve">someone who thinks they are better than people from a lower social class </t>
  </si>
  <si>
    <t>objects, films etc that are cheap and unfashionable, and which often amuse people because of this</t>
  </si>
  <si>
    <t xml:space="preserve">a hard sweet made of boiled sugar on a stick </t>
  </si>
  <si>
    <t>a picture showing an area of countryside or land</t>
  </si>
  <si>
    <t>wood floating in the sea or left on the shore</t>
  </si>
  <si>
    <t>when you make an impulse purchase, you buy something you had not planned to buy</t>
  </si>
  <si>
    <t xml:space="preserve">to have to deal with something difficult or unpleasant </t>
  </si>
  <si>
    <t>not at all interested in someone or something</t>
  </si>
  <si>
    <t>used to emphasize that something is certainly true</t>
  </si>
  <si>
    <t xml:space="preserve">someone who enters another country to live there permanently </t>
  </si>
  <si>
    <t xml:space="preserve">used to show you are giving your opinion about something </t>
  </si>
  <si>
    <t>to help a plan, idea, feeling etc to develop</t>
  </si>
  <si>
    <t>the state of not reacting to or being involved in something in an emotional way</t>
  </si>
  <si>
    <t>not very important or valuable</t>
  </si>
  <si>
    <t>frightening in a way that makes you feel less confident</t>
  </si>
  <si>
    <t>full of energy and new ideas, and determined to succeed</t>
  </si>
  <si>
    <t>without being affected or influenced by something</t>
  </si>
  <si>
    <t>to eagerly accept a new idea, opinion, religion etc</t>
  </si>
  <si>
    <t>very pretty or attractive</t>
  </si>
  <si>
    <t>to make someone decide to do something</t>
  </si>
  <si>
    <t>an expatriate, is someone who lives in a foreign country</t>
  </si>
  <si>
    <t>if someone or something blends in with people or objects, they match them or are similar, and you do not notice them</t>
  </si>
  <si>
    <t>doing something in a very determined way because you have very strong beliefs, aims etc</t>
  </si>
  <si>
    <t>continuing only for a short time</t>
  </si>
  <si>
    <t>to make a difficult situation worse by adding more problems</t>
  </si>
  <si>
    <t>if something reaches a peak, it is at its best, greatest, highest, most successful etc</t>
  </si>
  <si>
    <t>steady and not likely to move or change</t>
  </si>
  <si>
    <t>to develop or increase more quickly than someone or something else and become more successful, more important, or more advanced than them</t>
  </si>
  <si>
    <t>the process of becoming less, or the amount by which something becomes less</t>
  </si>
  <si>
    <t>a decrease in the quality, quantity, or importance of something</t>
  </si>
  <si>
    <t>relating or belonging to a very large city</t>
  </si>
  <si>
    <t>the process of leaving your own country in order to live in another country</t>
  </si>
  <si>
    <t xml:space="preserve">the process of entering another country in order to live there permanently </t>
  </si>
  <si>
    <t>to tell someone what you think they should do, especially when you know more than they do about something</t>
  </si>
  <si>
    <t>to advise someone to do something, especially because you have special knowledge of a situation or subject</t>
  </si>
  <si>
    <t xml:space="preserve">to tell someone your ideas about what they should do, where they should go etc </t>
  </si>
  <si>
    <t>to strongly suggest that someone does something</t>
  </si>
  <si>
    <t>to say that you believe someone is guilty of a crime or of doing something bad</t>
  </si>
  <si>
    <t xml:space="preserve">to say that you have done something wrong, especially something criminal </t>
  </si>
  <si>
    <t>to officially tell people about something, especially about a plan or a decision</t>
  </si>
  <si>
    <t>to say or think that someone or something is responsible for something bad</t>
  </si>
  <si>
    <t>to ask someone to come to a party, wedding, meal etc</t>
  </si>
  <si>
    <t>to feel or say that you oppose or disapprove of something</t>
  </si>
  <si>
    <t>to allow something to happen, especially by an official decision, rule, or law</t>
  </si>
  <si>
    <t>to tell someone that something bad or dangerous may happen, so that they can avoid it or prevent it</t>
  </si>
  <si>
    <t>someone who sees a crime or an accident and can describe what happened</t>
  </si>
  <si>
    <t>to make someone feel calmer and less worried or frightened about a problem or situation</t>
  </si>
  <si>
    <t xml:space="preserve">to give someone the courage or confidence to do something </t>
  </si>
  <si>
    <t>to say firmly and often that something is true, especially when other people think it may not be true</t>
  </si>
  <si>
    <t>someone who goes to live in another area or country, especially in order to find work</t>
  </si>
  <si>
    <t>special treatment to help people stop drinking alcohol or taking drugs</t>
  </si>
  <si>
    <t>if people flock to a place, they go there in large numbers because something interesting or exciting is happening there</t>
  </si>
  <si>
    <t>if people assimilate, or are assimilated into a country or group, they become part of that group and are accepted by the people in that group</t>
  </si>
  <si>
    <t>the education and care that you are given as a child, and the way it affects your later development and attitudes</t>
  </si>
  <si>
    <t>to not happen according to the principles you would expect</t>
  </si>
  <si>
    <t>difficult to imagine and very big, strange, or complicated</t>
  </si>
  <si>
    <t>to look at something or someone for a long time without moving your eyes, for example because you are surprised, angry, or bored</t>
  </si>
  <si>
    <t>the place where something is or where something happens, and the general environment</t>
  </si>
  <si>
    <t>without looking at or thinking about anything else</t>
  </si>
  <si>
    <t>used to emphasize a negative statement</t>
  </si>
  <si>
    <t>damage to someone’s brain caused by an accident or illness</t>
  </si>
  <si>
    <t>a difficult problem that is fun trying to solve</t>
  </si>
  <si>
    <t>someone who knows what someone else is thinking without being told</t>
  </si>
  <si>
    <t>if you have a brainstorm, you are suddenly unable to think clearly or sensibly</t>
  </si>
  <si>
    <t>to make someone believe something that is not true, by using force, confusing them, or continuously repeating it over a long period of time</t>
  </si>
  <si>
    <t>a sudden clever idea</t>
  </si>
  <si>
    <t>a movement of highly skilled or professional people from their own country to a country where they can earn more money</t>
  </si>
  <si>
    <t>a process in which detailed photographs of the inside of your brain are taken and examined by a doctor</t>
  </si>
  <si>
    <t>an idea, plan, organization etc that someone has thought of without any help from anyone else</t>
  </si>
  <si>
    <t>having a meaning that is mysterious or not easily understood</t>
  </si>
  <si>
    <t>an extremely bad headache, during which you feel sick and have pain behind your eyes</t>
  </si>
  <si>
    <t xml:space="preserve">used to tell someone not to worry or be upset about something </t>
  </si>
  <si>
    <t xml:space="preserve">to remember a fact or piece of information that is important or could be useful in the future </t>
  </si>
  <si>
    <t>if you tell someone to mind their language, you ask them to stop using bad language</t>
  </si>
  <si>
    <t>used when saying something that is almost the opposite of what you have just said, or that explains or emphasizes it</t>
  </si>
  <si>
    <t>if a group of people pull together, they all work hard to achieve something</t>
  </si>
  <si>
    <t>the quality of being good at leading a group, organization, country etc</t>
  </si>
  <si>
    <t>working together with other people</t>
  </si>
  <si>
    <t>wide sticky grey tape used in household repairs</t>
  </si>
  <si>
    <t>a place to live, considered as one of the basic needs of life</t>
  </si>
  <si>
    <t>to disagree with someone in words, often in an angry way</t>
  </si>
  <si>
    <t xml:space="preserve">having a good effect </t>
  </si>
  <si>
    <t>a kind of corn that swells and bursts open when heated, and is usually eaten warm with salt or sugar as a snack</t>
  </si>
  <si>
    <t>worried and embarrassed about what you look like or what other people think of you</t>
  </si>
  <si>
    <t xml:space="preserve">a thin piece of material, like string, that goes through holes in the front of your shoes and is used to fasten them </t>
  </si>
  <si>
    <t>relating to the ability to hear</t>
  </si>
  <si>
    <t>if an idea, plan etc crystallises or is crystallised, it becomes very clear in your mind</t>
  </si>
  <si>
    <t xml:space="preserve">broken into a lot of small separate parts </t>
  </si>
  <si>
    <t>a period of time, especially during the night, when you stay awake in order to pray, remain with someone who is ill, or watch for danger</t>
  </si>
  <si>
    <t>willingness to consider new ideas or listen to someone else’s opinions</t>
  </si>
  <si>
    <t>an important new discovery in something you are studying, especially one made after trying for a long time</t>
  </si>
  <si>
    <t>the branch of psychology that deals with the nervous system, especially the brain, and functions such as language, memory, and perception</t>
  </si>
  <si>
    <t>happening or coming after something else</t>
  </si>
  <si>
    <t>to become firmly stuck somewhere, or to make something become stuck</t>
  </si>
  <si>
    <t>to combine separate things into a complete whole</t>
  </si>
  <si>
    <t>not to work or operate as it should</t>
  </si>
  <si>
    <t>the process of discovering exactly what is wrong with someone or something, by examining them closely</t>
  </si>
  <si>
    <t>groundbreaking work involves making new discoveries, using new methods etc</t>
  </si>
  <si>
    <t xml:space="preserve">really badly </t>
  </si>
  <si>
    <t>to plan or invent a new way of doing something</t>
  </si>
  <si>
    <t>a card with a word or picture on it, used in teaching</t>
  </si>
  <si>
    <t>the state of being able to read and write</t>
  </si>
  <si>
    <t xml:space="preserve">the ability to do calculations and understand simple mathematics </t>
  </si>
  <si>
    <t>a state in which you feel confused and cannot think clearly</t>
  </si>
  <si>
    <t>making you feel more active</t>
  </si>
  <si>
    <t>extreme tiredness</t>
  </si>
  <si>
    <t>to form a particular opinion after thinking about a situation</t>
  </si>
  <si>
    <t>completely new and different, especially in a way that leads to great improvements</t>
  </si>
  <si>
    <t>to replace or balance the effect of something bad</t>
  </si>
  <si>
    <t>a statement or idea that you accept as true and use as a base for developing other ideas</t>
  </si>
  <si>
    <t>a combination of things or people that do not work well together or are not suitable for each other</t>
  </si>
  <si>
    <t xml:space="preserve">to decide that someone or something is useless, unimportant, or a failure </t>
  </si>
  <si>
    <t>if you have a memory like a sieve, you forget things very easily</t>
  </si>
  <si>
    <t>likely to forget things, especially because you are thinking about something else</t>
  </si>
  <si>
    <t>a foolish action, remark etc is stupid and shows that someone is not thinking sensibly</t>
  </si>
  <si>
    <t>likely to do something or suffer from something, especially something bad or harmful</t>
  </si>
  <si>
    <t>being the thing that makes someone or something different or special</t>
  </si>
  <si>
    <t>to make something that is spoken or written shorter, by not giving as much detail or using fewer words to give the same information</t>
  </si>
  <si>
    <t>to try to get as much as you can out of a situation, sometimes unfairly</t>
  </si>
  <si>
    <t>to ask someone questions about something that they have just said, to see if they are telling the truth, especially in a court of law</t>
  </si>
  <si>
    <t>to leave a school or university before your course has finished</t>
  </si>
  <si>
    <t>to stop yourself from having something that you like very much or doing something that you want to do</t>
  </si>
  <si>
    <t>to officially arrange to join a school, university, or course, or to arrange for someone else to do this</t>
  </si>
  <si>
    <t>tricks of the trade are clever methods used in a particular job</t>
  </si>
  <si>
    <t>if someone is as bright as a button, they are very intelligent and full of energy</t>
  </si>
  <si>
    <t xml:space="preserve">having a natural ability to do one or more things extremely well </t>
  </si>
  <si>
    <t>extremely great or surprising</t>
  </si>
  <si>
    <t>to take a number or an amount from a larger number or amount</t>
  </si>
  <si>
    <t>to not do something that you usually do or that you should do</t>
  </si>
  <si>
    <t>very famous and admired</t>
  </si>
  <si>
    <t>one of the foods that you use to make a particular food or dish</t>
  </si>
  <si>
    <t>unusual, especially in an interesting way</t>
  </si>
  <si>
    <t>to give special attention to one particular person or thing, or to make people do this</t>
  </si>
  <si>
    <t>reasonable, practical, and showing good judgment</t>
  </si>
  <si>
    <t>willing to try anything and expect that it will work</t>
  </si>
  <si>
    <t xml:space="preserve">the ability to understand or know something because of a feeling rather than by considering the facts </t>
  </si>
  <si>
    <t>knowledge gained over a long period of time through learning or experience</t>
  </si>
  <si>
    <t xml:space="preserve">money that you receive as payment from the organization you work for, usually paid to you every month </t>
  </si>
  <si>
    <t xml:space="preserve">an advantage, improvement, or help that you get from something </t>
  </si>
  <si>
    <t>when you stop working, usually because of your age</t>
  </si>
  <si>
    <t>to make the effort to do something</t>
  </si>
  <si>
    <t xml:space="preserve">feeling that something is as good as it should be, or that something has happened in the way that you want </t>
  </si>
  <si>
    <t xml:space="preserve">the ability to understand a situation only after it has happened </t>
  </si>
  <si>
    <t>two people who are married or having a sexual or romantic relationship</t>
  </si>
  <si>
    <t>to plan carefully how something will happen</t>
  </si>
  <si>
    <t>someone whose job is to help other people be successful in their lives. A life coach helps his or her client to be clear about what they want to do in the future and helps them to make a plan that will allow them to achieve their aims.</t>
  </si>
  <si>
    <t>to delay doing something or to arrange to do something at a later time or date, especially because there is a problem or you do not want to do it now</t>
  </si>
  <si>
    <t xml:space="preserve">detailed and exact </t>
  </si>
  <si>
    <t xml:space="preserve">able to be measured </t>
  </si>
  <si>
    <t>a drawing that uses a line or lines to show how two or more sets of measurements are related to each other</t>
  </si>
  <si>
    <t>able to be achieved</t>
  </si>
  <si>
    <t xml:space="preserve">something that you are trying to achieve, such as a total, an amount, or a time </t>
  </si>
  <si>
    <t>someone’s character, especially the way they behave towards other people</t>
  </si>
  <si>
    <t>to reduce the number of things included in a range</t>
  </si>
  <si>
    <t>to reach an agreement in which everyone involved accepts less than what they wanted at first</t>
  </si>
  <si>
    <t>the planting and growing of plants and crops</t>
  </si>
  <si>
    <t>to make a problem or subject easy to notice so that people pay attention to it</t>
  </si>
  <si>
    <t>a thing, place, activity etc that you get something from</t>
  </si>
  <si>
    <t>to find a satisfactory way of dealing with a problem or difficulty</t>
  </si>
  <si>
    <t>produced by combining different artificial substances, rather than being naturally produced</t>
  </si>
  <si>
    <t>always wanting more and more of something</t>
  </si>
  <si>
    <t>the final result of a meeting, discussion, war etc – used especially when no one knows what it will be until it actually happens</t>
  </si>
  <si>
    <t>radical ideas are very new and different, and are against what most people think or believe</t>
  </si>
  <si>
    <t>to gather crops from the fields</t>
  </si>
  <si>
    <t>a plant that grows in the sea</t>
  </si>
  <si>
    <t>more than enough in quantity</t>
  </si>
  <si>
    <t>the way that a particular type of food feels in your mouth</t>
  </si>
  <si>
    <t>to make you dislike something or not want to do something</t>
  </si>
  <si>
    <t>forming the greatest or most important part of something</t>
  </si>
  <si>
    <t>to add something, especially to what you earn or eat, in order to increase it to an acceptable level</t>
  </si>
  <si>
    <t>a small hard piece of something</t>
  </si>
  <si>
    <t xml:space="preserve">to use time, energy, goods etc </t>
  </si>
  <si>
    <t>if something is in the forefront, it is in a leading position in an important activity that is trying to achieve something or develop new ideas</t>
  </si>
  <si>
    <t xml:space="preserve">to look after a person or animal until they are fully grown </t>
  </si>
  <si>
    <t>a special type of cell in the body, that can divide in order to form other types of cells that have particular qualities or purposes</t>
  </si>
  <si>
    <t xml:space="preserve">something that you think is true although you have no definite proof </t>
  </si>
  <si>
    <t xml:space="preserve">not having much experience of how complicated life is, so that you trust people too much and believe that good things will always happen </t>
  </si>
  <si>
    <t>to admit something that you feel embarrassed about</t>
  </si>
  <si>
    <t>a person who disagrees with particular claims and statements, especially those that are generally thought to be true</t>
  </si>
  <si>
    <t xml:space="preserve">not damaged or affected by something </t>
  </si>
  <si>
    <t>a long period of dry weather when there is not enough water for plants and animals to live</t>
  </si>
  <si>
    <t>to cover a place with water, or to become covered with water</t>
  </si>
  <si>
    <t xml:space="preserve">a small animal or insect that destroys crops or food supplies </t>
  </si>
  <si>
    <t>the amount of profits, crops etc that something produces</t>
  </si>
  <si>
    <t>to do something bad, extreme, or difficult because you cannot think of any other way to deal with a problem</t>
  </si>
  <si>
    <t xml:space="preserve">a small change made in something such as a design, plan, or system </t>
  </si>
  <si>
    <t>a wild plant growing where it is not wanted that prevents crops or garden flowers from growing properly</t>
  </si>
  <si>
    <t>plants that are tolerant of particular weather or soil conditions can exist in those conditions</t>
  </si>
  <si>
    <t>causing harm</t>
  </si>
  <si>
    <t>severe problems, injuries, illnesses etc are very bad or very serious</t>
  </si>
  <si>
    <t>to use something such as a method, idea, or law in a particular situation, activity, or process</t>
  </si>
  <si>
    <t>the grain that bread is made from, or the plant that it grows on</t>
  </si>
  <si>
    <t>a structure made of wires or bars in which birds or animals can be kept</t>
  </si>
  <si>
    <t>the process of making air, water, soil etc dangerously dirty and not suitable for people to use, or the state of being dangerously dirty</t>
  </si>
  <si>
    <t>the cultivation of marine creatures for food</t>
  </si>
  <si>
    <t>a large area of land where it is always very dry, and there is a lot of sand</t>
  </si>
  <si>
    <t>relating to the sea and the creatures that live there</t>
  </si>
  <si>
    <t>having water that contains no salt</t>
  </si>
  <si>
    <t>the time or state when someone or something is fully grown or developed</t>
  </si>
  <si>
    <t xml:space="preserve">the process of treating used objects or materials so that they can be used again </t>
  </si>
  <si>
    <t>something that you get because you have done something good or helpful or have worked hard</t>
  </si>
  <si>
    <t>a strong feeling that you must do the same things as other people of your age if you want them to like you</t>
  </si>
  <si>
    <t>an official rule or order</t>
  </si>
  <si>
    <t>the piece of paper or plastic that covers something when it is sold</t>
  </si>
  <si>
    <t xml:space="preserve">a container in a public place, for things people throw away, such as papers or cans </t>
  </si>
  <si>
    <t>to leave waste paper, cans etc on the ground in a public place</t>
  </si>
  <si>
    <t>to gently persuade or encourage someone to take a particular decision or action</t>
  </si>
  <si>
    <t>an action, especially an official one, that is intended to deal with a particular problem</t>
  </si>
  <si>
    <t>the amount of energy, oil, electricity etc that is used</t>
  </si>
  <si>
    <t>to try to judge the value, size, speed, cost etc of something, without calculating it exactly</t>
  </si>
  <si>
    <t>a company, organisation, or business</t>
  </si>
  <si>
    <t>if you pay money upfront, you pay it before any work has been done or before any goods are supplied</t>
  </si>
  <si>
    <t>to make as much use as possible of the ideas, experience, knowledge etc that a group of people has</t>
  </si>
  <si>
    <t>a group, event etc that is less important or popular than the main group etc, or whose opinions are not accepted by most other people involved in the same activity</t>
  </si>
  <si>
    <t>a fashion, game, type of music etc that becomes very popular for a short time</t>
  </si>
  <si>
    <t xml:space="preserve">someone who publicly supports someone or something </t>
  </si>
  <si>
    <t>used to say that although something is true of one thing, it is not true of another</t>
  </si>
  <si>
    <t>to tell information to someone and be given information in return</t>
  </si>
  <si>
    <t>a business deal or action, such as buying or selling something</t>
  </si>
  <si>
    <t>used when talking about a choice you have to make or about something that is not certain</t>
  </si>
  <si>
    <t>to state, giving clear reasons, that something is true, should be done etc</t>
  </si>
  <si>
    <t>if you keep up with the Joneses, you try to have the same new impressive possessions that other people have</t>
  </si>
  <si>
    <t>a machine used for cutting grass</t>
  </si>
  <si>
    <t>a piece of clothing which has been used by someone and then given to another person</t>
  </si>
  <si>
    <t>using a lot of petrol</t>
  </si>
  <si>
    <t>a situation in which there is not enough of something that people need.</t>
  </si>
  <si>
    <t>having enough money to buy or pay for something</t>
  </si>
  <si>
    <t>happening or existing now</t>
  </si>
  <si>
    <t>a word used especially in letters or speeches to introduce the subject you are writing or talking about</t>
  </si>
  <si>
    <t>when you get rid of something</t>
  </si>
  <si>
    <t>not thinking about the needs and feelings of other people, especially because you are thinking about what you want</t>
  </si>
  <si>
    <t xml:space="preserve">to get rid of something </t>
  </si>
  <si>
    <t>something that may be dangerous, or cause accidents or problems</t>
  </si>
  <si>
    <t>extremely and suddenly</t>
  </si>
  <si>
    <t>the practice of burying waste under the ground, or the waste buried in this way</t>
  </si>
  <si>
    <t>to deliberately pay no attention to something that you have been told or that you know about</t>
  </si>
  <si>
    <t>the process of finding new people to work in a company, join an organisation, do a job etc</t>
  </si>
  <si>
    <t>the thing that you think is most important and that needs attention before anything else</t>
  </si>
  <si>
    <t>someone who has an unusually high level of intelligence, mental skill, or ability</t>
  </si>
  <si>
    <t>a method or set of principles that you use to solve a problem or to make sure that something is successful</t>
  </si>
  <si>
    <t>being of the Hindu religion</t>
  </si>
  <si>
    <t>important</t>
  </si>
  <si>
    <t>a special way of doing something</t>
  </si>
  <si>
    <t>so surprising that it is almost impossible to believe</t>
  </si>
  <si>
    <t>to give a piece of information that is written down somewhere</t>
  </si>
  <si>
    <t>to form a particular amount or part of something</t>
  </si>
  <si>
    <t>very small in degree or amount, especially the smallest degree or amount possible</t>
  </si>
  <si>
    <t xml:space="preserve">the ability to have a good relationship with someone because you have similar interests, ideas etc </t>
  </si>
  <si>
    <t xml:space="preserve">two people that are compatible are able to have a good relationship because they have similar opinions or interests </t>
  </si>
  <si>
    <t>complementary things go well together, although they are usually different</t>
  </si>
  <si>
    <t>if you are on the same wavelength as someone, you have the same or different opinions and feelings as someone else</t>
  </si>
  <si>
    <t>if you get on like a house a fire with someone, you quickly have a very friendly relationship</t>
  </si>
  <si>
    <t>to be very similar to or the same as something else</t>
  </si>
  <si>
    <t xml:space="preserve">if one thing matches another, or if two things match, they look attractive together because they are a similar colour, pattern etc </t>
  </si>
  <si>
    <t>to be equal to something in value, size, or quality</t>
  </si>
  <si>
    <t>if a piece of clothing fits you, it is the right size for your body</t>
  </si>
  <si>
    <t>to be acceptable, suitable, or convenient for a particular person or in a particular situation</t>
  </si>
  <si>
    <t>clothes, colours etc that suit you make you look attractive</t>
  </si>
  <si>
    <t>something, especially money, that you give to a person or an organization in order to help them</t>
  </si>
  <si>
    <t>a sudden shaking of the earth’s surface that often causes a lot of damage</t>
  </si>
  <si>
    <t>an amount of money that is collected and kept for a particular purpose</t>
  </si>
  <si>
    <t>used to say that you would never do something because you think it is bad or wrong</t>
  </si>
  <si>
    <t>to appear, sometimes unexpectedly</t>
  </si>
  <si>
    <t xml:space="preserve">to produce or cause something </t>
  </si>
  <si>
    <t>seeming very boring and unfashionable, and not good in social situations</t>
  </si>
  <si>
    <t>the scientific study of the way in which information is moved and controlled in machines, the brain, and the nervous system</t>
  </si>
  <si>
    <t>a performance in which dancing and music tell a story without any speaking</t>
  </si>
  <si>
    <t>prepared to do something, or having no reason to not want to do it</t>
  </si>
  <si>
    <t>official information about something</t>
  </si>
  <si>
    <t>showing strong feelings of love</t>
  </si>
  <si>
    <t>meeting other people in order to have a romantic relationship</t>
  </si>
  <si>
    <t>the state of being very well designed and very advanced, and often working in a complicated way</t>
  </si>
  <si>
    <t>to limit or control the size, amount, or range of something</t>
  </si>
  <si>
    <t>facts or signs that show clearly that something exists or is true</t>
  </si>
  <si>
    <t>to gradually make someone or something less strong or effective</t>
  </si>
  <si>
    <t>the state of being logically or factually acceptable</t>
  </si>
  <si>
    <t>seeming to have a particular feeling or attitude, although this may not be true</t>
  </si>
  <si>
    <t xml:space="preserve">to not allow someone to take part in something or not allow them to enter a place, especially in a way that seems wrong or unfair </t>
  </si>
  <si>
    <t>to pay money regularly to be a member of an organization or to help its work</t>
  </si>
  <si>
    <t>someone who pays money to be part of an organization or to help its work</t>
  </si>
  <si>
    <t xml:space="preserve">to completely get rid of something that is unnecessary or unwanted </t>
  </si>
  <si>
    <t>to put someone’s or something’s name on an official list</t>
  </si>
  <si>
    <t>to say firmly that you will not do something that someone has asked you to do</t>
  </si>
  <si>
    <t>if something is done seductively it is interesting or attractive and persuades you to do something you would not usually do</t>
  </si>
  <si>
    <t>to make it certain that something will happen</t>
  </si>
  <si>
    <t>one of the two periods of time that a year at high schools and universities is divided into, especially in the US</t>
  </si>
  <si>
    <t xml:space="preserve">to start doing something that is bigger, better, or more important </t>
  </si>
  <si>
    <t>an amount of money you pay regularly to be a member of an organization or to help its work, or the act of paying money for this</t>
  </si>
  <si>
    <t>if you roam through something, you look slowly at all parts of it</t>
  </si>
  <si>
    <t>a card with a pattern of holes in it that was used in the past for putting information into a computer</t>
  </si>
  <si>
    <t xml:space="preserve">to obtain a special document giving you the right to make or sell a new invention or product </t>
  </si>
  <si>
    <t>someone who scientifically studies people, their societies, cultures etc</t>
  </si>
  <si>
    <t>careful, thorough, and exact</t>
  </si>
  <si>
    <t>if you pour cold water on something, you criticize someone’s plan, idea, or desire to do something so much that they no longer feel excited about it</t>
  </si>
  <si>
    <t>a set of instructions that are followed in a fixed order and used for solving a mathematical problem, making a computer program etc</t>
  </si>
  <si>
    <t>careful and thorough examination of someone or something</t>
  </si>
  <si>
    <t>an opinion about whether a person, group, or idea is good or bad that influences how you deal with it</t>
  </si>
  <si>
    <t>the usual or normal situation, way of doing something etc</t>
  </si>
  <si>
    <t>used to emphasize the first of a series of facts, opinions, questions etc</t>
  </si>
  <si>
    <t>the amount of money you have left to spend after you have paid your taxes, bills etc</t>
  </si>
  <si>
    <t>an eligible man or woman would be good to marry because they are rich, attractive, and not married</t>
  </si>
  <si>
    <t>to get rid of people or things that are not very good</t>
  </si>
  <si>
    <t>someone you have a very close relationship with because you share or understand the same emotions and interests</t>
  </si>
  <si>
    <t>a harmless substance given to a sick person instead of medicine, without telling them it is not real. Placebos are often used in tests in which some people take real medicine and others take a placebo, so that doctors can compare the results to see if the real medicine works properly.</t>
  </si>
  <si>
    <t>a quality or feeling that seems to surround or come from a person or a place</t>
  </si>
  <si>
    <t xml:space="preserve">to say what medicine or treatment a sick person should have </t>
  </si>
  <si>
    <t>when two things are joined or connected</t>
  </si>
  <si>
    <t>to make someone feel that their ideas and feelings are respected and considered seriously</t>
  </si>
  <si>
    <t xml:space="preserve">if someone divorces their husband or wife, or if two people divorce, they legally end their marriage </t>
  </si>
  <si>
    <t>a rule, problem etc that prevents people from doing something, or limits what they can do</t>
  </si>
  <si>
    <t>an event at which you meet and talk to a lot of different people for only a few minutes at a time. People do this in order to try to meet someone and have a romantic relationship.</t>
  </si>
  <si>
    <t>a room where the directors of a company have meetings</t>
  </si>
  <si>
    <t>to start doing something or making plans to do something in order to achieve a particular result</t>
  </si>
  <si>
    <t xml:space="preserve">to start a company, organization, committee etc </t>
  </si>
  <si>
    <t>to accept an invitation or suggestion</t>
  </si>
  <si>
    <t>something that is spontaneous has not been planned or organized, but happens by itself, or because you suddenly feel you want to do it</t>
  </si>
  <si>
    <t xml:space="preserve">the quality of being correct or true </t>
  </si>
  <si>
    <t>angry and surprised because you feel insulted or unfairly treated</t>
  </si>
  <si>
    <t>thinking that someone might be guilty of doing something wrong or dishonest</t>
  </si>
  <si>
    <t>something such as a bag, belt, or jewellery that you wear or carry because it is attractive</t>
  </si>
  <si>
    <t>damaged</t>
  </si>
  <si>
    <t>relating to the preparation of a newspaper, book, television programme etc for printing or broadcasting</t>
  </si>
  <si>
    <t>an occasion when someone takes photographs or makes a film</t>
  </si>
  <si>
    <t>when you work together with another person or group to achieve something, especially in science or art</t>
  </si>
  <si>
    <t>if you don’t get a wink of sleep, you are not able to sleep at all</t>
  </si>
  <si>
    <t>a set of pictures or other pieces of work that an artist, photographer etc has done</t>
  </si>
  <si>
    <t>to provide or organize something officially as part of your job</t>
  </si>
  <si>
    <t>a categorical statement is a clear statement that something is definitely true or false</t>
  </si>
  <si>
    <t>a short journey arranged so that a group of people can visit a place, especially while they are on holiday</t>
  </si>
  <si>
    <t>a place in the countryside that is famous because it is very pretty</t>
  </si>
  <si>
    <t>if one type of person or thing predominates in a group or area, there are more of this type than any other</t>
  </si>
  <si>
    <t>used when saying that a particular fact has no effect on a situation and is not important</t>
  </si>
  <si>
    <t>the recorded music from a film</t>
  </si>
  <si>
    <t>if the wind, sea etc lashes something, it hits it with violent force</t>
  </si>
  <si>
    <t>to make a connection in your mind between one thing or person and another</t>
  </si>
  <si>
    <t>a feeling of being happy, excited, and full of energy</t>
  </si>
  <si>
    <t>your nails are the hard smooth layers on the ends of your fingers and toes</t>
  </si>
  <si>
    <t>a blackboard</t>
  </si>
  <si>
    <t>a machine or tool that does a special job</t>
  </si>
  <si>
    <t>if something repels you, it is so unpleasant that you do not want to be near it, or it makes you feel ill</t>
  </si>
  <si>
    <t xml:space="preserve">to stand or wait somewhere, especially in a public place, without any clear reason </t>
  </si>
  <si>
    <t>not upset or worried by something</t>
  </si>
  <si>
    <t>to behave in a way that makes someone leave</t>
  </si>
  <si>
    <t>to stop someone from doing something, by making them realize it will be difficult or have bad results</t>
  </si>
  <si>
    <t>the sound made by a telephone, especially a mobile phone, when someone is calling it</t>
  </si>
  <si>
    <t>if something is undetectable, it won't be noticed or discovered</t>
  </si>
  <si>
    <t>canned music is recorded music used on television or radio programmes, airports, shops etc</t>
  </si>
  <si>
    <t>worrying or upsetting</t>
  </si>
  <si>
    <t>happening without being planned or intended</t>
  </si>
  <si>
    <t>if a situation is uncontrollable, nothing can be done to control it or stop it getting worse</t>
  </si>
  <si>
    <t>when you understand something that you had not understood before</t>
  </si>
  <si>
    <t>to cause a reaction or feeling, especially a sudden one</t>
  </si>
  <si>
    <t>being in danger</t>
  </si>
  <si>
    <t>unable to hear very well</t>
  </si>
  <si>
    <t>something that is unheard of is so unusual that it has not happened or been known before</t>
  </si>
  <si>
    <t>to accidentally hear what other people are saying, when they do not know that you have heard</t>
  </si>
  <si>
    <t>a period of time when a group of workers deliberately stop working because of a disagreement about pay, working conditions etc</t>
  </si>
  <si>
    <t>if you can’t hear yourself think, you are unable to think because the environment you are in is so noisy</t>
  </si>
  <si>
    <t>if you won’t hear of something you refuse to agree with a suggestion or proposal</t>
  </si>
  <si>
    <t>a small object which fits into or behind your ear to make sounds louder, worn by people who cannot hear well</t>
  </si>
  <si>
    <t xml:space="preserve">continuing without stopping </t>
  </si>
  <si>
    <t>to make a low continuous sound</t>
  </si>
  <si>
    <t>the state of being pleasantly calm, quiet and peaceful</t>
  </si>
  <si>
    <t>confident, happy, and active</t>
  </si>
  <si>
    <t>to stop a fire from burning by pouring water on it</t>
  </si>
  <si>
    <t>used to emphasize the great size of something, especially something that cannot be measured</t>
  </si>
  <si>
    <t>to make someone feel slightly nervous, worried, or upset</t>
  </si>
  <si>
    <t>to walk very slowly and noisily, without lifting your feet off the ground</t>
  </si>
  <si>
    <t>a soundproof wall, room etc is one that sound cannot pass through or into</t>
  </si>
  <si>
    <t>a room used for a special purpose</t>
  </si>
  <si>
    <t>to move very fast with a soft rushing sound</t>
  </si>
  <si>
    <t xml:space="preserve">if water gurgles, it flows along gently with a pleasant low sound </t>
  </si>
  <si>
    <t>to move around within a system, or to make something do this</t>
  </si>
  <si>
    <t xml:space="preserve">a very wide road in the US, built for fast travel </t>
  </si>
  <si>
    <t>to make something become less sharp or clear</t>
  </si>
  <si>
    <t>very private and quiet</t>
  </si>
  <si>
    <t>very friendly and willing to talk a lot</t>
  </si>
  <si>
    <t>a scientist who studies ecology</t>
  </si>
  <si>
    <t>a very small green plant that grows in a thick soft furry mass on wet soil, trees, or rocks</t>
  </si>
  <si>
    <t>a main branch on a tree</t>
  </si>
  <si>
    <t>the quality of being very exact or correct</t>
  </si>
  <si>
    <t>very loud</t>
  </si>
  <si>
    <t>the quality of making sound louder, especially musical sound</t>
  </si>
  <si>
    <t>the part of a theatre where people sit when watching a play, concert etc</t>
  </si>
  <si>
    <t>if something, especially water, patters, it makes quiet sounds as it keeps hitting a surface lightly and quickly</t>
  </si>
  <si>
    <t>a piece of music written for a Christian ceremony in which prayers are said for someone who has died</t>
  </si>
  <si>
    <t>a lot of noise or angry protest about something</t>
  </si>
  <si>
    <t xml:space="preserve">to make someone extremely angry </t>
  </si>
  <si>
    <t>worried, disappointed, and upset when something unpleasant happens</t>
  </si>
  <si>
    <t>to let liquid fall in drops</t>
  </si>
  <si>
    <t>to break with a sudden sharp noise, or to make something do this</t>
  </si>
  <si>
    <t>to make a short sound like a small explosion, or to make something do this</t>
  </si>
  <si>
    <t>if something such as a door, wooden floor, old bed, or stair creaks, it makes a long high noise when someone opens it, walks on it, sits on it etc</t>
  </si>
  <si>
    <t>to make a short hard sound, or make something produce this sound</t>
  </si>
  <si>
    <t>if a liquid splashes, it hits or falls on something and makes a noise</t>
  </si>
  <si>
    <t>to speak or say something very quietly, using your breath rather than your voice</t>
  </si>
  <si>
    <t>if leaves, papers, clothes etc rustle, or if you rustle them, they make a noise as they rub against each other</t>
  </si>
  <si>
    <t>if the wind sighs, it makes a long sound like someone sighing</t>
  </si>
  <si>
    <t>the sound a duck makes</t>
  </si>
  <si>
    <t>a bird with large eyes that hunts at night</t>
  </si>
  <si>
    <t>if an owl hoots, it makes a long ‘oo’ sound</t>
  </si>
  <si>
    <t>to make a deep low sound like the sound a frog makes</t>
  </si>
  <si>
    <t>to make a noise which sounds like ‘ssss’</t>
  </si>
  <si>
    <t>the use of words that sound like the thing that they are describing, for example ‘hiss’ or ‘boom’</t>
  </si>
  <si>
    <t>if costs are prohibitively high, they prevent people from buying or doing something</t>
  </si>
  <si>
    <t>a group of people who sing together for other people to listen to</t>
  </si>
  <si>
    <t>anti-social behaviour is violent or harmful to other people, or shows that you do not care about other people</t>
  </si>
  <si>
    <t>careful to do everything that it is your job or duty to do</t>
  </si>
  <si>
    <t>containing new and interesting ideas</t>
  </si>
  <si>
    <t>someone who is introverted is quiet and shy and does not enjoy being with other people</t>
  </si>
  <si>
    <t>the quality of being fair</t>
  </si>
  <si>
    <t>the feeling that an event or place gives you</t>
  </si>
  <si>
    <t>when people vote to choose someone for an official position</t>
  </si>
  <si>
    <t>very sensitive and delicate in the way you behave or do things</t>
  </si>
  <si>
    <t>a book, list, record etc which consists of different pieces of information, songs etc</t>
  </si>
  <si>
    <t>used to refer to popular music that is performed by new bands or singers, and produced by small independent companies</t>
  </si>
  <si>
    <t>to develop as a result of something else</t>
  </si>
  <si>
    <t>a song or tune</t>
  </si>
  <si>
    <t>a catchy tune or phrase is easy to remember</t>
  </si>
  <si>
    <t>to sing a tune by making a continuous sound with your lips closed</t>
  </si>
  <si>
    <t>one of the songs or pieces of music on a record, cassette, or CD</t>
  </si>
  <si>
    <t>too or very</t>
  </si>
  <si>
    <t>making careful judgments about how good or bad something is</t>
  </si>
  <si>
    <t>a repeated series of notes in popular or jazz music</t>
  </si>
  <si>
    <t>relating to a telephone line that is used to send information from one computer to another</t>
  </si>
  <si>
    <t>a piece of electronic equipment that allows information from one computer to be sent along telephone wires to another computer</t>
  </si>
  <si>
    <t>a sound that someone makes, or something that they say, especially a complaint</t>
  </si>
  <si>
    <t>one of the pieces of flesh inside your body that you use in order to move, and that connect your bones together</t>
  </si>
  <si>
    <t>to make an angry, unhappy, or confused expression, moving your eyebrows together</t>
  </si>
  <si>
    <t>involving everyone in the world or in a particular group</t>
  </si>
  <si>
    <t>to behave as if something is true when in fact you know it is not, in order to deceive people or for fun</t>
  </si>
  <si>
    <t>complete surprise</t>
  </si>
  <si>
    <t>the feeling of being angry, jealous, and upset because you think you have been treated unfairly</t>
  </si>
  <si>
    <t>when you do not understand what is happening or what something means because it is not clear</t>
  </si>
  <si>
    <t xml:space="preserve">the state of being happy and satisfied </t>
  </si>
  <si>
    <t>a feeling of great pleasure and satisfaction</t>
  </si>
  <si>
    <t>the feeling you have when you are embarrassed</t>
  </si>
  <si>
    <t>extreme excitement that makes people cry, laugh, shout etc in a way that is out of control</t>
  </si>
  <si>
    <t>lack of interest or concern</t>
  </si>
  <si>
    <t>the state of being worried or frightened about something, and unable to relax</t>
  </si>
  <si>
    <t xml:space="preserve">a feeling of comfort when something frightening, worrying, or painful has ended or has not happened </t>
  </si>
  <si>
    <t>the feeling you have when you feel guilty and embarrassed because you, or someone who is close to you, have done something wrong</t>
  </si>
  <si>
    <t>a jump from a plane to fall through the sky before opening a parachute</t>
  </si>
  <si>
    <t xml:space="preserve">to recognize or express the difference between things or people </t>
  </si>
  <si>
    <t>someone who regularly watches or pays attention to particular things, events, situations etc</t>
  </si>
  <si>
    <t>based on instinct and not involving thought</t>
  </si>
  <si>
    <t>a short story based on your personal experience</t>
  </si>
  <si>
    <t>a copy of a valuable object, painting etc that is intended to deceive people</t>
  </si>
  <si>
    <t>to prove that something is true or real</t>
  </si>
  <si>
    <t>a large building where people can see famous pieces of art</t>
  </si>
  <si>
    <t xml:space="preserve">someone who steals things from another person or place </t>
  </si>
  <si>
    <t>a space or room just below the roof of a house, often used for storing things</t>
  </si>
  <si>
    <t>to sell something at an auction</t>
  </si>
  <si>
    <t>a sudden strong feeling of excitement and pleasure, or the thing that makes you feel this</t>
  </si>
  <si>
    <t>to become higher or increase, or to make something do this</t>
  </si>
  <si>
    <t>an exact copy of something that you can use in the same way</t>
  </si>
  <si>
    <t>something genuine really is what it seems to be</t>
  </si>
  <si>
    <t>something that you say or do to make people laugh, especially a funny story or trick</t>
  </si>
  <si>
    <t xml:space="preserve">to replace one thing with another, or exchange things </t>
  </si>
  <si>
    <t>a situation that could possibly happen</t>
  </si>
  <si>
    <t xml:space="preserve">directly relating to the subject or problem being discussed or considered </t>
  </si>
  <si>
    <t>a painting, drawing, or photograph of a person</t>
  </si>
  <si>
    <t xml:space="preserve">the quality of always being the same, doing things in the same way, having the same standards etc </t>
  </si>
  <si>
    <t xml:space="preserve">noticing or realizing something </t>
  </si>
  <si>
    <t>the state of directly relating to the subject or problem  being discussed or considered</t>
  </si>
  <si>
    <t xml:space="preserve">a photograph </t>
  </si>
  <si>
    <t>to describe or show someone or something in a particular way, according to your opinion of them</t>
  </si>
  <si>
    <t>a movement of part of your body, especially your hands or head, to show what you mean or how you feel</t>
  </si>
  <si>
    <t>the thing or person that you show when you paint a picture, take a photograph etc</t>
  </si>
  <si>
    <t>someone famous who is admired by many people and is thought to represent an important idea</t>
  </si>
  <si>
    <t>not relaxed or comfortable</t>
  </si>
  <si>
    <t>to free someone from feelings or conditions that make their life unhappy or difficult</t>
  </si>
  <si>
    <t xml:space="preserve">to make something seem more important than it really is </t>
  </si>
  <si>
    <t>a way of behaving that hides your real feelings</t>
  </si>
  <si>
    <t>famous</t>
  </si>
  <si>
    <t>not feeling embarrassed or ashamed about something that people might disapprove of</t>
  </si>
  <si>
    <t>things such as money, influence, possessions etc that are related to a particular type of person, job, or way of life</t>
  </si>
  <si>
    <t>to make people understand what you mean without saying it directly</t>
  </si>
  <si>
    <t>to copy something because you think it is good</t>
  </si>
  <si>
    <t>an idea of what you think something should be like</t>
  </si>
  <si>
    <t>very careful about small details, and always making sure that everything is done correctly</t>
  </si>
  <si>
    <t>the way in which the different parts that make up a photograph or picture are arranged</t>
  </si>
  <si>
    <t>someone who is very good at doing something</t>
  </si>
  <si>
    <t>the art of painting or drawing pictures of people</t>
  </si>
  <si>
    <t>when you do not include or do not do something</t>
  </si>
  <si>
    <t>the way someone or something is described or shown in a book, film, play etc</t>
  </si>
  <si>
    <t>the opinion that people have about someone or something because of what has happened in the past</t>
  </si>
  <si>
    <t>to succeed in recording, showing, or describing a situation or feeling, using words or pictures</t>
  </si>
  <si>
    <t>to include all of a period of time</t>
  </si>
  <si>
    <t>a small object such as a book, weapon etc, used by actors in a play or film</t>
  </si>
  <si>
    <t>someone whose job is to make sure that people know about a new product, film, book etc or what a famous person is doing</t>
  </si>
  <si>
    <t>to make something look or seem more important or better than it is</t>
  </si>
  <si>
    <t>arranged according to when things happened or were made</t>
  </si>
  <si>
    <t xml:space="preserve">someone or something that you love or admire very much </t>
  </si>
  <si>
    <t>there’s no denying is used to say that it is very clear that something is true</t>
  </si>
  <si>
    <t>to succeed in doing something difficult</t>
  </si>
  <si>
    <t>to trick someone into believing something that is not true</t>
  </si>
  <si>
    <t>the power to make impossible things happen by saying special words or doing special actions</t>
  </si>
  <si>
    <t>a wax model of a person</t>
  </si>
  <si>
    <t>a particular type of clothing worn by all the members of a group or organization such as the police, the army etc</t>
  </si>
  <si>
    <t>clothes</t>
  </si>
  <si>
    <t>to put on a hat, coat etc</t>
  </si>
  <si>
    <t>without any faults and impossible to criticize</t>
  </si>
  <si>
    <t>a piece of clothing that is tailored is made to fit very well</t>
  </si>
  <si>
    <t>dirty and untidy</t>
  </si>
  <si>
    <t>to represent, mean, or be a sign of something</t>
  </si>
  <si>
    <t>the ability to control your own behaviour, so that you do what you are expected to do</t>
  </si>
  <si>
    <t>in view of is used to introduce the reason for a decision or action</t>
  </si>
  <si>
    <t>except for</t>
  </si>
  <si>
    <t xml:space="preserve">taking something into account </t>
  </si>
  <si>
    <t>in addition</t>
  </si>
  <si>
    <t>in addition – used to introduce information that adds to or supports what has previously been said</t>
  </si>
  <si>
    <t>using an alternative idea, plan etc that is different from the one you have and can be used instead</t>
  </si>
  <si>
    <t>in addition to what has already been said</t>
  </si>
  <si>
    <t>a difference between people, ideas, situations, things etc that are being compared</t>
  </si>
  <si>
    <t>used when adding another reason</t>
  </si>
  <si>
    <t xml:space="preserve">used to say that something happens or is true even though something else might have prevented it </t>
  </si>
  <si>
    <t>even so is used to introduce something that is true although it is different from something that you have just said</t>
  </si>
  <si>
    <t>on the contrary is used to add to a negative statement, to disagree with a negative statement by someone else, or to answer no to a question</t>
  </si>
  <si>
    <t xml:space="preserve">as a result </t>
  </si>
  <si>
    <t>to have a small hole made in your ears, nose etc so that you can wear jewellery through the hole</t>
  </si>
  <si>
    <t>a picture or writing that is permanently marked on your skin using a needle and ink</t>
  </si>
  <si>
    <t>a loose jacket or top made of soft material, which has a hood</t>
  </si>
  <si>
    <t xml:space="preserve">open summer shoes, usually made of rubber, with a V-shaped band across the front to hold your feet </t>
  </si>
  <si>
    <t>not suitable or right for a particular purpose or in a particular situation</t>
  </si>
  <si>
    <t xml:space="preserve">willing to cooperate </t>
  </si>
  <si>
    <t>to behave in a dishonest way in order to win or to get an advantage, especially in a competition, game, or examination</t>
  </si>
  <si>
    <t xml:space="preserve">an entertainer who performs magic tricks </t>
  </si>
  <si>
    <t>obeying, supporting, or copying someone completely</t>
  </si>
  <si>
    <t>someone who establishes a business, organization, school etc</t>
  </si>
  <si>
    <t>a group of people who have the same interests, religion, race etc</t>
  </si>
  <si>
    <t>the distance from the end of one wing to the end of the other</t>
  </si>
  <si>
    <t>to make small changes to something in order to improve it and make it more suitable or effective</t>
  </si>
  <si>
    <t>to tell someone something that they did not already know or had not thought about</t>
  </si>
  <si>
    <t xml:space="preserve">to suggest a plan, proposal, idea etc for other people to consider or discuss </t>
  </si>
  <si>
    <t>to consider or include particular facts or details when making a decision or judgment about something</t>
  </si>
  <si>
    <t>if you take issue with somebody or something, you disagree or argue with someone about something</t>
  </si>
  <si>
    <t>to do something that needs to be organized and planned</t>
  </si>
  <si>
    <t>to try to find out the truth about a problem, crime etc in order to solve it</t>
  </si>
  <si>
    <t xml:space="preserve">to make something clearer or easier to understand </t>
  </si>
  <si>
    <t>a clear difference or separation between two similar things</t>
  </si>
  <si>
    <t>the process by which you gain knowledge or learn a skill</t>
  </si>
  <si>
    <t xml:space="preserve">to suggest something as a plan or course of action </t>
  </si>
  <si>
    <t>to say or do something to make your wishes, intentions etc clear</t>
  </si>
  <si>
    <t>a mistake or problem in an argument, plan, set of ideas etc</t>
  </si>
  <si>
    <t>the set of methods and principles that you use when studying a particular subject or doing a particular kind of work</t>
  </si>
  <si>
    <t>a cat with light and dark lines on its fur</t>
  </si>
  <si>
    <t>to say formally that you do not accept something or do not agree with it</t>
  </si>
  <si>
    <t>a short sleep, especially during the day</t>
  </si>
  <si>
    <t xml:space="preserve">to keep asking someone to do something, or to keep complaining to someone about their behaviour, in an annoying way </t>
  </si>
  <si>
    <t>to send out electronic signals, messages etc using radio, television, or other similar equipment</t>
  </si>
  <si>
    <t>used for, relating to, or resulting from experiments</t>
  </si>
  <si>
    <t>relating to substances, the study of substances, or processes involving changes in substances</t>
  </si>
  <si>
    <t>if you hit a wall, you are suddenly not be able to make any progress</t>
  </si>
  <si>
    <t>to write a short piece of information quickly</t>
  </si>
  <si>
    <t xml:space="preserve">to find the meaning of something that is difficult to read or understand </t>
  </si>
  <si>
    <t>if you have a vivid imagination, you can imagine unlikely situations very clearly</t>
  </si>
  <si>
    <t>a tragic event or situation makes you feel very sad, especially because it involves death or suffering</t>
  </si>
  <si>
    <t>a small shop that sells fashionable clothes or other objects</t>
  </si>
  <si>
    <t>information or a story that is passed from one person to another and which may or may not be true</t>
  </si>
  <si>
    <t>a way of communicating in which thoughts are sent from one person’s mind to another person’s mind</t>
  </si>
  <si>
    <t>(the) humanities are subjects of study such as literature, history, or art, rather than science or mathematics</t>
  </si>
  <si>
    <t>if you pip someone at the post, you beat them at the last moment in a race, competition etc, when they were expecting to win</t>
  </si>
  <si>
    <t>happening or done in the same period of time</t>
  </si>
  <si>
    <t>a type of matter that scientists think may exist. It cannot be seen but seems to affect the movements of stars</t>
  </si>
  <si>
    <t>causing a lot of disagreement, because many people have strong opinions about the subject being discussed</t>
  </si>
  <si>
    <t xml:space="preserve">a person, group etc that gives something, especially money, to help an organization or country </t>
  </si>
  <si>
    <t>goods that are being sold</t>
  </si>
  <si>
    <t>shiny and smooth</t>
  </si>
  <si>
    <t>a generous attitude, or generous behaviour</t>
  </si>
  <si>
    <t>if someone’s honesty, kindness etc knows no bounds, they are extremely honest etc</t>
  </si>
  <si>
    <t>to regard or describe someone as a particular type of person</t>
  </si>
  <si>
    <t>someone who suffers because of something bad that happens or because of an illness</t>
  </si>
  <si>
    <t>to move gradually with several small movements, or to make something do this</t>
  </si>
  <si>
    <t>an imaginary or ancient creature that is large, ugly, and frightening</t>
  </si>
  <si>
    <t>to cause someone’s shame, failure etc</t>
  </si>
  <si>
    <t xml:space="preserve">being a perfect example of a particular type of person or thing </t>
  </si>
  <si>
    <t>a very strong feeling of hatred</t>
  </si>
  <si>
    <t xml:space="preserve">able to be divided, for example by a number </t>
  </si>
  <si>
    <t xml:space="preserve">a place in a wall where you can connect electrical equipment to the supply of electricity </t>
  </si>
  <si>
    <t>a piece of equipment, especially electrical equipment, such as a cooker or washing machine, used in people’s homes</t>
  </si>
  <si>
    <t>showing very strong feelings or opinions</t>
  </si>
  <si>
    <t>someone who says bad things about someone or something, in order to make them seem less good than they really are</t>
  </si>
  <si>
    <t>to praise someone or something very much</t>
  </si>
  <si>
    <t>to strongly criticize a film, play etc in a newspaper or on television or radio</t>
  </si>
  <si>
    <t>a question you ask in order to get information</t>
  </si>
  <si>
    <t xml:space="preserve">someone who is not popular because they wear unfashionable clothes, do not know how to behave in social situations, or do strange things </t>
  </si>
  <si>
    <t>request that is urgent or full of emotion</t>
  </si>
  <si>
    <t>to make a formal, usually public, promise that you will do something</t>
  </si>
  <si>
    <t>to start something, usually something big or important</t>
  </si>
  <si>
    <t>to help something to develop or increase</t>
  </si>
  <si>
    <t>the state of being famous or well known for something that is bad or that people do not approve of</t>
  </si>
  <si>
    <t>a wire or a metal tube in a continuous circular shape that produces light or heat when electricity is passed through it</t>
  </si>
  <si>
    <t>crossing the Atlantic Ocean</t>
  </si>
  <si>
    <t>an official plan that is intended to help people in some way, for example by providing education or training</t>
  </si>
  <si>
    <t>the use of money to get a profit or to make a business activity successful, or the money that is used</t>
  </si>
  <si>
    <t>a series of light waves, sound waves etc that carry an image, sound, or message, for example in radio or television</t>
  </si>
  <si>
    <t>seeming to be everywhere – sometimes used humorously</t>
  </si>
  <si>
    <t>a feeling of strong dislike towards someone or something</t>
  </si>
  <si>
    <t>someone who defends a particular idea, belief, person etc</t>
  </si>
  <si>
    <t>an object that provides a supply of electricity for something such as a radio, car, or toy</t>
  </si>
  <si>
    <t>if someone or something is efficient, they work well without wasting time, money, or energy</t>
  </si>
  <si>
    <t>someone who is volatile can suddenly become angry or violent</t>
  </si>
  <si>
    <t>admired as one of the best and most important</t>
  </si>
  <si>
    <t>to admit that you are wrong or that you have lost an argument</t>
  </si>
  <si>
    <t xml:space="preserve">the feeling of being grateful </t>
  </si>
  <si>
    <t>to have earned something by good or bad actions or behaviour</t>
  </si>
  <si>
    <t>not enough, or not great enough</t>
  </si>
  <si>
    <t>to develop something new, especially a strong relationship with other people, groups, or countries</t>
  </si>
  <si>
    <t>when a subject or event is reported on television or radio, or in newspapers</t>
  </si>
  <si>
    <t xml:space="preserve">freedom that a place or an organization has to govern or control itself </t>
  </si>
  <si>
    <t>to take action or make changes that you have officially decided should happen</t>
  </si>
  <si>
    <t>a reduction in something, such as the number of workers in a company or the amount of money a government or company spends</t>
  </si>
  <si>
    <t>to see something happen, especially a crime or accident</t>
  </si>
  <si>
    <t>a substance that is in foods such as sugar, bread, and potatoes, which provides your body with heat and energy and which consists of oxygen, hydrogen, and carbon</t>
  </si>
  <si>
    <t xml:space="preserve">causing harm or damage </t>
  </si>
  <si>
    <t>if similar things diverge, they develop in different ways and so are no longer similar</t>
  </si>
  <si>
    <t>to spoil or destroy something completely</t>
  </si>
  <si>
    <t>feeling of liking or love and caring</t>
  </si>
  <si>
    <t>the act of officially suggesting someone or something for a position, duty, or prize, or the fact of being suggested for it</t>
  </si>
  <si>
    <t>the words that are written down for actors to say in a film, and the instructions that tell them what they should do</t>
  </si>
  <si>
    <t>someone who believes that good things will happen</t>
  </si>
  <si>
    <t>to make someone believe something that is not true</t>
  </si>
  <si>
    <t xml:space="preserve">to control or influence something </t>
  </si>
  <si>
    <t>when something begins to be known or noticed</t>
  </si>
  <si>
    <t xml:space="preserve">a special quality someone or something has that makes people like them, feel attracted to them, or be easily influenced by them </t>
  </si>
  <si>
    <t>not having the right qualities for a particular job or purpose</t>
  </si>
  <si>
    <t xml:space="preserve">not in a good physical condition </t>
  </si>
  <si>
    <t>not good enough, big enough, skilled enough etc for a particular purpose</t>
  </si>
  <si>
    <t>a thin wall that separates one part of a room from another</t>
  </si>
  <si>
    <t>a small part of a room that is separated from the rest of the room</t>
  </si>
  <si>
    <t>someone whose job is to design buildings</t>
  </si>
  <si>
    <t>clear and direct</t>
  </si>
  <si>
    <t>a strong and direct criticism of someone or something</t>
  </si>
  <si>
    <t xml:space="preserve">done or made in the traditional or original way </t>
  </si>
  <si>
    <t>word</t>
  </si>
  <si>
    <t>meaning</t>
  </si>
  <si>
    <t>grasp an opportunity</t>
  </si>
  <si>
    <t>match</t>
  </si>
  <si>
    <t>seize every opportunity</t>
  </si>
  <si>
    <t>suit</t>
  </si>
  <si>
    <t>grasp the fact</t>
  </si>
  <si>
    <t>seize power</t>
  </si>
  <si>
    <t>/ˈæbstrækt/ </t>
  </si>
  <si>
    <t>/ˈædvəkɪt/ </t>
  </si>
  <si>
    <t>/ˈælɔɪ/ </t>
  </si>
  <si>
    <t>/əˈprəʊprɪɪt/ </t>
  </si>
  <si>
    <t>/ɑːˈtɪkjʊlɪt/ </t>
  </si>
  <si>
    <t>/əˈsəʊʃɪɪt/ </t>
  </si>
  <si>
    <t>/əˈtɛnjʊɪt/ </t>
  </si>
  <si>
    <t>/ˈætrɪbjuːt/ </t>
  </si>
  <si>
    <t>/bræʃ/ </t>
  </si>
  <si>
    <t>/kæn/-/duː/  </t>
  </si>
  <si>
    <t>/ˈkærət/ /ənd/ /stɪk/ /əˈprəʊʧ/ </t>
  </si>
  <si>
    <t>/ˈkɒmplɪmənt/ </t>
  </si>
  <si>
    <t>/ˈkɒmpaʊnd/ </t>
  </si>
  <si>
    <t>/ˈkɒndʌkt/ </t>
  </si>
  <si>
    <t>/ˈkɒnflɪkt/ </t>
  </si>
  <si>
    <t>/kənˈsəʊl/ </t>
  </si>
  <si>
    <t>/kənˈsʌmɪt/ </t>
  </si>
  <si>
    <t>/ˈkɒntɛnt/ </t>
  </si>
  <si>
    <t>/ˈkɒntɛst/  </t>
  </si>
  <si>
    <t>/ˈkɒnvɜːt/ </t>
  </si>
  <si>
    <t>/ˈkɒnvɪkt/ </t>
  </si>
  <si>
    <t>/ˈkʌvət/ </t>
  </si>
  <si>
    <t>/ˈdiːkriːs/ </t>
  </si>
  <si>
    <t>/ˈdɛzət/ </t>
  </si>
  <si>
    <t>/ˈdɪkteɪt/ </t>
  </si>
  <si>
    <t>/ˈdɪskɑːd/ </t>
  </si>
  <si>
    <t>/ˈdjuːplɪkɪt/ </t>
  </si>
  <si>
    <t>/ɪˈlæbərɪt/ </t>
  </si>
  <si>
    <t>/ˈɛstɪmɪt/ </t>
  </si>
  <si>
    <t>/ˈɛksplɔɪt/ </t>
  </si>
  <si>
    <t>/ɪksˈpəʊz/ </t>
  </si>
  <si>
    <t>/ˈfɜːmɛnt/ </t>
  </si>
  <si>
    <t>/ˈfɔːbeə/ </t>
  </si>
  <si>
    <t>/gɛt/ /wɪnd/ /ɒv/ </t>
  </si>
  <si>
    <t>/ˈgrædjʊət/ /frɒm/ </t>
  </si>
  <si>
    <t>/grɑːf/ </t>
  </si>
  <si>
    <t>/greɪv/ </t>
  </si>
  <si>
    <t>/ˈhæləʊ/ </t>
  </si>
  <si>
    <t>/ˈhʌsl/ /ənd/ /ˈbʌsl/ </t>
  </si>
  <si>
    <t>/ˈɪmpækt/ </t>
  </si>
  <si>
    <t>/ˈɪmplɪmənt/ </t>
  </si>
  <si>
    <t>/ɪn/ /ˈkɒntrɑːst/ </t>
  </si>
  <si>
    <t>/ˈɪnsʌlt/ </t>
  </si>
  <si>
    <t>/ˈɪntə(ː)dɪkt/ </t>
  </si>
  <si>
    <t>/ˈɪntɪmɪt/ </t>
  </si>
  <si>
    <t>/ˈɪntrəʊˌvɜːt/  </t>
  </si>
  <si>
    <t>/laɪk/ /ə/ /haʊs/ /ɒn/ /ˈfaɪə/ </t>
  </si>
  <si>
    <t>/lɪv/ /ʌp/ /tʊ/ </t>
  </si>
  <si>
    <t>/ˈləʊgəʊ/ </t>
  </si>
  <si>
    <t>/ˈmɛdɪə/ </t>
  </si>
  <si>
    <t>/maɪnd/ /juː/ </t>
  </si>
  <si>
    <t>/ˈɒbʤɪkt/ </t>
  </si>
  <si>
    <t>/ɒn/ /ðə/ /ˈkɒntrəri/ </t>
  </si>
  <si>
    <t>/ˈaʊtraɪt/ </t>
  </si>
  <si>
    <t>/ˈəʊvəhɔːl/ </t>
  </si>
  <si>
    <t>/ˈpeɪtənt/ </t>
  </si>
  <si>
    <t>/ˈpɜːmɪt/ </t>
  </si>
  <si>
    <t>/piːk/ </t>
  </si>
  <si>
    <t>/ˈprɛmɪs/ </t>
  </si>
  <si>
    <t>/ˈprɒspɛkt/ </t>
  </si>
  <si>
    <t>/ˌriːˈkaʊnt/ </t>
  </si>
  <si>
    <t>/ˌriːˈfjuːz/ </t>
  </si>
  <si>
    <t>/ˈriːʤɛkt/ </t>
  </si>
  <si>
    <t>/rɪˈsɔːs/ </t>
  </si>
  <si>
    <t>/ˈriːteɪl/  </t>
  </si>
  <si>
    <t>/ˈsʌbʤɪkt/ </t>
  </si>
  <si>
    <t>/sjuːˈpaɪn/ </t>
  </si>
  <si>
    <t>/ˈsʌplɪmənt/  </t>
  </si>
  <si>
    <t>/ˈsɜːʧɑːʤ/ </t>
  </si>
  <si>
    <t>/ˈsɜːveɪ/ </t>
  </si>
  <si>
    <t>/teɪk/ /ˈɪntə/ /əˈkaʊnt/ </t>
  </si>
  <si>
    <t>/ˈtɔːmənt/ </t>
  </si>
  <si>
    <t>/ʌpˈdeɪt/ </t>
  </si>
  <si>
    <t>/vɜːv/ </t>
  </si>
  <si>
    <t>/ˈwʊdnt/ /həv/ /drɛmt/ /əv/ /ˈbaɪɪŋ/ </t>
  </si>
  <si>
    <t>(kénytelen meghátrálni</t>
  </si>
  <si>
    <t>megragadni a lehetőséget</t>
  </si>
  <si>
    <t>mérkőzés</t>
  </si>
  <si>
    <t>ragadjon meg minden lehetőséget</t>
  </si>
  <si>
    <t>öltöny</t>
  </si>
  <si>
    <t>megragadni azt a tényt,</t>
  </si>
  <si>
    <t>hatalomátvételre</t>
  </si>
  <si>
    <t>egy sereg</t>
  </si>
  <si>
    <t>golyós számológép</t>
  </si>
  <si>
    <t>elhagyni</t>
  </si>
  <si>
    <t>érvénytelenít</t>
  </si>
  <si>
    <t>rövidítés</t>
  </si>
  <si>
    <t>lemondás</t>
  </si>
  <si>
    <t>eltérés</t>
  </si>
  <si>
    <t>felbujt</t>
  </si>
  <si>
    <t>felfüggesztve</t>
  </si>
  <si>
    <t>gyűlöl</t>
  </si>
  <si>
    <t>maradjatok</t>
  </si>
  <si>
    <t>esküvel tagad</t>
  </si>
  <si>
    <t>bővelkedik</t>
  </si>
  <si>
    <t>horzsolt</t>
  </si>
  <si>
    <t>külföldön</t>
  </si>
  <si>
    <t>hatályon kívül helyezi,</t>
  </si>
  <si>
    <t>megszökik</t>
  </si>
  <si>
    <t>távollét</t>
  </si>
  <si>
    <t>szórakozott</t>
  </si>
  <si>
    <t>abszorpció</t>
  </si>
  <si>
    <t>absztrakt</t>
  </si>
  <si>
    <t>homályos</t>
  </si>
  <si>
    <t>határos vmivel</t>
  </si>
  <si>
    <t>feneketlen</t>
  </si>
  <si>
    <t>gyümölcstelen</t>
  </si>
  <si>
    <t>hozzáférés</t>
  </si>
  <si>
    <t>kiegészítők</t>
  </si>
  <si>
    <t>véletlen</t>
  </si>
  <si>
    <t>elismert</t>
  </si>
  <si>
    <t>elismerés</t>
  </si>
  <si>
    <t>számla</t>
  </si>
  <si>
    <t>növekedés</t>
  </si>
  <si>
    <t>felhalmozódnak</t>
  </si>
  <si>
    <t>pontosság</t>
  </si>
  <si>
    <t>pontos</t>
  </si>
  <si>
    <t>vádol</t>
  </si>
  <si>
    <t>elérhető</t>
  </si>
  <si>
    <t>tanul</t>
  </si>
  <si>
    <t>akusztikus</t>
  </si>
  <si>
    <t>ismerős</t>
  </si>
  <si>
    <t>szerez</t>
  </si>
  <si>
    <t>beszerzés</t>
  </si>
  <si>
    <t>hajthatatlan</t>
  </si>
  <si>
    <t>rabja</t>
  </si>
  <si>
    <t>emellett</t>
  </si>
  <si>
    <t>cím</t>
  </si>
  <si>
    <t>beállítani</t>
  </si>
  <si>
    <t>adminisztrálni</t>
  </si>
  <si>
    <t>bevallani</t>
  </si>
  <si>
    <t>figyelmeztető</t>
  </si>
  <si>
    <t>serdülő</t>
  </si>
  <si>
    <t>szépít</t>
  </si>
  <si>
    <t>felnőtt</t>
  </si>
  <si>
    <t>hamisítás</t>
  </si>
  <si>
    <t>előny</t>
  </si>
  <si>
    <t>balsors</t>
  </si>
  <si>
    <t>reklámkampány</t>
  </si>
  <si>
    <t>tanácsot ad</t>
  </si>
  <si>
    <t>ügyvéd</t>
  </si>
  <si>
    <t>barátságos</t>
  </si>
  <si>
    <t>szeretet</t>
  </si>
  <si>
    <t>affinitás</t>
  </si>
  <si>
    <t>megfizethető</t>
  </si>
  <si>
    <t>súlyosbítaná</t>
  </si>
  <si>
    <t>agresszív</t>
  </si>
  <si>
    <t>agilis</t>
  </si>
  <si>
    <t>öregedés</t>
  </si>
  <si>
    <t>izgatott</t>
  </si>
  <si>
    <t>gyötrelem</t>
  </si>
  <si>
    <t>gyengélkedik</t>
  </si>
  <si>
    <t>cél</t>
  </si>
  <si>
    <t>folyosó</t>
  </si>
  <si>
    <t>vidámság</t>
  </si>
  <si>
    <t>habár</t>
  </si>
  <si>
    <t>alkóv</t>
  </si>
  <si>
    <t>algoritmus</t>
  </si>
  <si>
    <t>elidegenítés</t>
  </si>
  <si>
    <t>hűség</t>
  </si>
  <si>
    <t>allergiás</t>
  </si>
  <si>
    <t>allergia</t>
  </si>
  <si>
    <t>enyhítésére</t>
  </si>
  <si>
    <t>ötvözet</t>
  </si>
  <si>
    <t>tartózkodó</t>
  </si>
  <si>
    <t>alternatív</t>
  </si>
  <si>
    <t>vagylagosan</t>
  </si>
  <si>
    <t>foncsorozott</t>
  </si>
  <si>
    <t>kétkezes</t>
  </si>
  <si>
    <t>kétértelmű</t>
  </si>
  <si>
    <t>becsvágyó</t>
  </si>
  <si>
    <t>ambivalens</t>
  </si>
  <si>
    <t>fejleszt</t>
  </si>
  <si>
    <t>amnézia</t>
  </si>
  <si>
    <t>amortizál</t>
  </si>
  <si>
    <t>mennyiség</t>
  </si>
  <si>
    <t>erősítés</t>
  </si>
  <si>
    <t>szórakoztatás</t>
  </si>
  <si>
    <t>anatómia</t>
  </si>
  <si>
    <t>ős</t>
  </si>
  <si>
    <t>ősi</t>
  </si>
  <si>
    <t>származás</t>
  </si>
  <si>
    <t>anekdota</t>
  </si>
  <si>
    <t>kín</t>
  </si>
  <si>
    <t>ellenségeskedés</t>
  </si>
  <si>
    <t>bejelent</t>
  </si>
  <si>
    <t>antropológus</t>
  </si>
  <si>
    <t>előérzet</t>
  </si>
  <si>
    <t>ellenméreg</t>
  </si>
  <si>
    <t>ellenszenv</t>
  </si>
  <si>
    <t>társadalomellenes</t>
  </si>
  <si>
    <t>ellentétes</t>
  </si>
  <si>
    <t>aggódó</t>
  </si>
  <si>
    <t>attól eltekintve</t>
  </si>
  <si>
    <t>faji megkülönböztetés</t>
  </si>
  <si>
    <t>higgadtság</t>
  </si>
  <si>
    <t>hitehagyott</t>
  </si>
  <si>
    <t>megdicsőülés</t>
  </si>
  <si>
    <t>felháborodva</t>
  </si>
  <si>
    <t>látszólagos</t>
  </si>
  <si>
    <t>fellebbezni</t>
  </si>
  <si>
    <t>tetszetős</t>
  </si>
  <si>
    <t>kielégít</t>
  </si>
  <si>
    <t>készülék</t>
  </si>
  <si>
    <t>vonatkoznak</t>
  </si>
  <si>
    <t>méltányol</t>
  </si>
  <si>
    <t>nyugtalan</t>
  </si>
  <si>
    <t>értesít</t>
  </si>
  <si>
    <t>jóváhagyás</t>
  </si>
  <si>
    <t>megfelelő</t>
  </si>
  <si>
    <t>apropó</t>
  </si>
  <si>
    <t>hajlamos</t>
  </si>
  <si>
    <t>akvakultúra</t>
  </si>
  <si>
    <t>arabeszk</t>
  </si>
  <si>
    <t>fán élő</t>
  </si>
  <si>
    <t>régész</t>
  </si>
  <si>
    <t>építészmérnök</t>
  </si>
  <si>
    <t>archívum</t>
  </si>
  <si>
    <t>lelkesedés</t>
  </si>
  <si>
    <t>fáradságos</t>
  </si>
  <si>
    <t>terület</t>
  </si>
  <si>
    <t>tolvajnyelv</t>
  </si>
  <si>
    <t>azzal érvelnek,</t>
  </si>
  <si>
    <t>hírhedt</t>
  </si>
  <si>
    <t>gőg</t>
  </si>
  <si>
    <t>artéria</t>
  </si>
  <si>
    <t>tagolt</t>
  </si>
  <si>
    <t>művésziesség</t>
  </si>
  <si>
    <t>felszáll</t>
  </si>
  <si>
    <t>meggyőződik</t>
  </si>
  <si>
    <t>aszkéta</t>
  </si>
  <si>
    <t>tulajdonít vkinek</t>
  </si>
  <si>
    <t>steril</t>
  </si>
  <si>
    <t>spárga</t>
  </si>
  <si>
    <t>darabosság</t>
  </si>
  <si>
    <t>rágalom</t>
  </si>
  <si>
    <t>megtámad</t>
  </si>
  <si>
    <t>vagyontárgy</t>
  </si>
  <si>
    <t>szorgalmas</t>
  </si>
  <si>
    <t>beolvaszt</t>
  </si>
  <si>
    <t>társult</t>
  </si>
  <si>
    <t>csillapít</t>
  </si>
  <si>
    <t>Feltételezem</t>
  </si>
  <si>
    <t>feltevés</t>
  </si>
  <si>
    <t>csillag</t>
  </si>
  <si>
    <t>megdöbbent</t>
  </si>
  <si>
    <t>csodálkozás</t>
  </si>
  <si>
    <t>meghökkentő</t>
  </si>
  <si>
    <t>összehúzó</t>
  </si>
  <si>
    <t>ravasz</t>
  </si>
  <si>
    <t>sportoló</t>
  </si>
  <si>
    <t>légkör</t>
  </si>
  <si>
    <t>engesztelés</t>
  </si>
  <si>
    <t>támadás</t>
  </si>
  <si>
    <t>részvétel</t>
  </si>
  <si>
    <t>padlás</t>
  </si>
  <si>
    <t>viselet</t>
  </si>
  <si>
    <t>hozzáállás</t>
  </si>
  <si>
    <t>tulajdonság</t>
  </si>
  <si>
    <t>összeegyeztet</t>
  </si>
  <si>
    <t>árverés</t>
  </si>
  <si>
    <t>vakmerő</t>
  </si>
  <si>
    <t>előadóterem</t>
  </si>
  <si>
    <t>auditív</t>
  </si>
  <si>
    <t>jövendölés</t>
  </si>
  <si>
    <t>augusztus</t>
  </si>
  <si>
    <t>kedvező</t>
  </si>
  <si>
    <t>szigorú</t>
  </si>
  <si>
    <t>hiteles</t>
  </si>
  <si>
    <t>hitelesítse</t>
  </si>
  <si>
    <t>irányadó</t>
  </si>
  <si>
    <t>önéletrajz</t>
  </si>
  <si>
    <t>autonómia</t>
  </si>
  <si>
    <t>kiegészítő</t>
  </si>
  <si>
    <t>avangard</t>
  </si>
  <si>
    <t>bizonyít</t>
  </si>
  <si>
    <t>idegenkedés</t>
  </si>
  <si>
    <t>mohó</t>
  </si>
  <si>
    <t>elkerül</t>
  </si>
  <si>
    <t>elismer</t>
  </si>
  <si>
    <t>tudatában van</t>
  </si>
  <si>
    <t>tudatosság</t>
  </si>
  <si>
    <t>fantasztikus</t>
  </si>
  <si>
    <t>kínos</t>
  </si>
  <si>
    <t>visszavonulás</t>
  </si>
  <si>
    <t>megzavarodott</t>
  </si>
  <si>
    <t>kopasz</t>
  </si>
  <si>
    <t>káros</t>
  </si>
  <si>
    <t>mestergerenda</t>
  </si>
  <si>
    <t>balett</t>
  </si>
  <si>
    <t>zenekari kocsi felvonuláson</t>
  </si>
  <si>
    <t>vészes</t>
  </si>
  <si>
    <t>száműz</t>
  </si>
  <si>
    <t>bankügylet</t>
  </si>
  <si>
    <t>csődbe jutott</t>
  </si>
  <si>
    <t>évődés</t>
  </si>
  <si>
    <t>legszükségesebbeket</t>
  </si>
  <si>
    <t>csupasz ember lelke</t>
  </si>
  <si>
    <t>alig</t>
  </si>
  <si>
    <t>bark1</t>
  </si>
  <si>
    <t>zárótűz</t>
  </si>
  <si>
    <t>meddő</t>
  </si>
  <si>
    <t>akadály</t>
  </si>
  <si>
    <t>sütkérezik</t>
  </si>
  <si>
    <t>akkumulátor</t>
  </si>
  <si>
    <t>Lesújthat által</t>
  </si>
  <si>
    <t>észben tart</t>
  </si>
  <si>
    <t>medvék .... ki</t>
  </si>
  <si>
    <t>boldoggá tesz</t>
  </si>
  <si>
    <t>szépségtapasz</t>
  </si>
  <si>
    <t>felcicomáz</t>
  </si>
  <si>
    <t>sípoló</t>
  </si>
  <si>
    <t>könyörög</t>
  </si>
  <si>
    <t>megver</t>
  </si>
  <si>
    <t>késedelmesen</t>
  </si>
  <si>
    <t>hihető</t>
  </si>
  <si>
    <t>harcias</t>
  </si>
  <si>
    <t>hadviselő</t>
  </si>
  <si>
    <t>has</t>
  </si>
  <si>
    <t>jótevő</t>
  </si>
  <si>
    <t>előnyös</t>
  </si>
  <si>
    <t>haszon</t>
  </si>
  <si>
    <t>jóakarat</t>
  </si>
  <si>
    <t>jóindulatú</t>
  </si>
  <si>
    <t>hagyaték</t>
  </si>
  <si>
    <t>szid</t>
  </si>
  <si>
    <t>megfosztotta</t>
  </si>
  <si>
    <t>Emellett</t>
  </si>
  <si>
    <t>megtéveszt</t>
  </si>
  <si>
    <t>előítélet</t>
  </si>
  <si>
    <t>ajánlat</t>
  </si>
  <si>
    <t>bigott</t>
  </si>
  <si>
    <t>fenékvíz</t>
  </si>
  <si>
    <t>keserű</t>
  </si>
  <si>
    <t>keserűen</t>
  </si>
  <si>
    <t>keserűség</t>
  </si>
  <si>
    <t>Keserédes</t>
  </si>
  <si>
    <t>bizarr</t>
  </si>
  <si>
    <t>szemrehányás</t>
  </si>
  <si>
    <t>hízelgés</t>
  </si>
  <si>
    <t>robbanás</t>
  </si>
  <si>
    <t>kirívó</t>
  </si>
  <si>
    <t>keverednek</t>
  </si>
  <si>
    <t>bekötött szemmel</t>
  </si>
  <si>
    <t>vidám</t>
  </si>
  <si>
    <t>blokkolja le</t>
  </si>
  <si>
    <t>tanácsteremben</t>
  </si>
  <si>
    <t>dicsekszik</t>
  </si>
  <si>
    <t>számú kutatás</t>
  </si>
  <si>
    <t>féktelen</t>
  </si>
  <si>
    <t>párna</t>
  </si>
  <si>
    <t>pótlék</t>
  </si>
  <si>
    <t>fellendülés</t>
  </si>
  <si>
    <t>faragatlan</t>
  </si>
  <si>
    <t>zavar</t>
  </si>
  <si>
    <t>faág</t>
  </si>
  <si>
    <t>ugráló vár</t>
  </si>
  <si>
    <t>butik</t>
  </si>
  <si>
    <t>fiús</t>
  </si>
  <si>
    <t>agykárosodás</t>
  </si>
  <si>
    <t>agyelszívás</t>
  </si>
  <si>
    <t>agyvizsgálat</t>
  </si>
  <si>
    <t>szellemi gyerek</t>
  </si>
  <si>
    <t>elmezavar</t>
  </si>
  <si>
    <t>összerakós játékaik</t>
  </si>
  <si>
    <t>agymosás</t>
  </si>
  <si>
    <t>ragyogó ötlet</t>
  </si>
  <si>
    <t>pimasz</t>
  </si>
  <si>
    <t>sárgaréz</t>
  </si>
  <si>
    <t>arcátlan</t>
  </si>
  <si>
    <t>megszegi</t>
  </si>
  <si>
    <t>áttörés</t>
  </si>
  <si>
    <t>ziháló</t>
  </si>
  <si>
    <t>szellő</t>
  </si>
  <si>
    <t>fényes, mint egy gomb</t>
  </si>
  <si>
    <t>törékeny</t>
  </si>
  <si>
    <t>nyárs</t>
  </si>
  <si>
    <t>patak</t>
  </si>
  <si>
    <t>költségvetés</t>
  </si>
  <si>
    <t>megfélemlítés</t>
  </si>
  <si>
    <t>úszóképes</t>
  </si>
  <si>
    <t>teher</t>
  </si>
  <si>
    <t>elterjedés</t>
  </si>
  <si>
    <t>betörő</t>
  </si>
  <si>
    <t>csiszol</t>
  </si>
  <si>
    <t>zümmögés</t>
  </si>
  <si>
    <t>Ugyanezen az alapon</t>
  </si>
  <si>
    <t>helyhatósági rendelet</t>
  </si>
  <si>
    <t>összeesküvés</t>
  </si>
  <si>
    <t>koldul</t>
  </si>
  <si>
    <t>koffeintartalmú</t>
  </si>
  <si>
    <t>ketrec</t>
  </si>
  <si>
    <t>hízelegve rábeszél</t>
  </si>
  <si>
    <t>körző</t>
  </si>
  <si>
    <t>őszinte</t>
  </si>
  <si>
    <t>képes csinálni</t>
  </si>
  <si>
    <t>gépzene</t>
  </si>
  <si>
    <t>ferde</t>
  </si>
  <si>
    <t>Nem hallom magam azt gondolom,</t>
  </si>
  <si>
    <t>kötekedő</t>
  </si>
  <si>
    <t>korteskedik</t>
  </si>
  <si>
    <t>hajszálcsöves</t>
  </si>
  <si>
    <t>tőkésítés</t>
  </si>
  <si>
    <t>kapitalizmus</t>
  </si>
  <si>
    <t>elfog</t>
  </si>
  <si>
    <t>szénhidrát</t>
  </si>
  <si>
    <t>karrier</t>
  </si>
  <si>
    <t>sárgarépa és a bot megközelítés</t>
  </si>
  <si>
    <t>végezzen</t>
  </si>
  <si>
    <t>öntvény</t>
  </si>
  <si>
    <t>büntet</t>
  </si>
  <si>
    <t>büntetés</t>
  </si>
  <si>
    <t>katalizátor</t>
  </si>
  <si>
    <t>fülbemászó</t>
  </si>
  <si>
    <t>kategorikus</t>
  </si>
  <si>
    <t>maró</t>
  </si>
  <si>
    <t>üreg</t>
  </si>
  <si>
    <t>ünnepelt</t>
  </si>
  <si>
    <t>híres ember</t>
  </si>
  <si>
    <t>bírálat</t>
  </si>
  <si>
    <t>népszámlálás</t>
  </si>
  <si>
    <t>százéves</t>
  </si>
  <si>
    <t>százados,</t>
  </si>
  <si>
    <t>század</t>
  </si>
  <si>
    <t>palatábla</t>
  </si>
  <si>
    <t>kihívás</t>
  </si>
  <si>
    <t>kamra</t>
  </si>
  <si>
    <t>bajnok</t>
  </si>
  <si>
    <t>jellegzetes</t>
  </si>
  <si>
    <t>jótékonyság</t>
  </si>
  <si>
    <t>báj</t>
  </si>
  <si>
    <t>óvatos</t>
  </si>
  <si>
    <t>fenyítést</t>
  </si>
  <si>
    <t>csevegés</t>
  </si>
  <si>
    <t>beszélgetni-up vonal</t>
  </si>
  <si>
    <t>soviniszta</t>
  </si>
  <si>
    <t>csal</t>
  </si>
  <si>
    <t>kémiai</t>
  </si>
  <si>
    <t>pörösködés</t>
  </si>
  <si>
    <t>gyerekes</t>
  </si>
  <si>
    <t>hűvös</t>
  </si>
  <si>
    <t>csipog</t>
  </si>
  <si>
    <t>véső</t>
  </si>
  <si>
    <t>kórus</t>
  </si>
  <si>
    <t>házimunka</t>
  </si>
  <si>
    <t>időrendi</t>
  </si>
  <si>
    <t>paraszt</t>
  </si>
  <si>
    <t>fahéj</t>
  </si>
  <si>
    <t>kering</t>
  </si>
  <si>
    <t>igényt tart</t>
  </si>
  <si>
    <t>kiabálás</t>
  </si>
  <si>
    <t>taps</t>
  </si>
  <si>
    <t>tisztázása</t>
  </si>
  <si>
    <t>klausztrofóbia</t>
  </si>
  <si>
    <t>lelkész</t>
  </si>
  <si>
    <t>kettyenés</t>
  </si>
  <si>
    <t>vevőkör</t>
  </si>
  <si>
    <t>megegyezik</t>
  </si>
  <si>
    <t>ragaszkodik</t>
  </si>
  <si>
    <t>alvadék</t>
  </si>
  <si>
    <t>CLOTURE</t>
  </si>
  <si>
    <t>fürt</t>
  </si>
  <si>
    <t>alvadás</t>
  </si>
  <si>
    <t>csalogat</t>
  </si>
  <si>
    <t>kóda</t>
  </si>
  <si>
    <t>elkényeztet</t>
  </si>
  <si>
    <t>kényszerítsen</t>
  </si>
  <si>
    <t>egykorú</t>
  </si>
  <si>
    <t>Nyomós</t>
  </si>
  <si>
    <t>kigondol</t>
  </si>
  <si>
    <t>megismerő</t>
  </si>
  <si>
    <t>tudomással bíró</t>
  </si>
  <si>
    <t>tekercs</t>
  </si>
  <si>
    <t>érme</t>
  </si>
  <si>
    <t>szűrőedény</t>
  </si>
  <si>
    <t>együttműködés</t>
  </si>
  <si>
    <t>közösen</t>
  </si>
  <si>
    <t>kolléga</t>
  </si>
  <si>
    <t>köznyelvi</t>
  </si>
  <si>
    <t>összejátszás</t>
  </si>
  <si>
    <t>rovatvezető</t>
  </si>
  <si>
    <t>égés</t>
  </si>
  <si>
    <t>komfort zónában</t>
  </si>
  <si>
    <t>megünnepel</t>
  </si>
  <si>
    <t>jutalék</t>
  </si>
  <si>
    <t>tágas</t>
  </si>
  <si>
    <t>közös</t>
  </si>
  <si>
    <t>közösség</t>
  </si>
  <si>
    <t>ingázik</t>
  </si>
  <si>
    <t>ingázó</t>
  </si>
  <si>
    <t>összehasonlítás</t>
  </si>
  <si>
    <t>kompatibilitás</t>
  </si>
  <si>
    <t>összeegyeztethető</t>
  </si>
  <si>
    <t>kompenzálni</t>
  </si>
  <si>
    <t>összeállítás</t>
  </si>
  <si>
    <t>előzékenység</t>
  </si>
  <si>
    <t>összetett</t>
  </si>
  <si>
    <t>bók</t>
  </si>
  <si>
    <t>megfelelnek</t>
  </si>
  <si>
    <t>összetevő</t>
  </si>
  <si>
    <t>összetétel</t>
  </si>
  <si>
    <t>kompromisszum</t>
  </si>
  <si>
    <t>bűntudat</t>
  </si>
  <si>
    <t>elrejtsék</t>
  </si>
  <si>
    <t>önteltség</t>
  </si>
  <si>
    <t>koncentráció</t>
  </si>
  <si>
    <t>koncepció</t>
  </si>
  <si>
    <t>érintett</t>
  </si>
  <si>
    <t>békülékeny</t>
  </si>
  <si>
    <t>egyetértés</t>
  </si>
  <si>
    <t>csapódhat</t>
  </si>
  <si>
    <t>megbocsát</t>
  </si>
  <si>
    <t>magatartás</t>
  </si>
  <si>
    <t>Megvallom</t>
  </si>
  <si>
    <t>erősítse</t>
  </si>
  <si>
    <t>összeütközés</t>
  </si>
  <si>
    <t>szembeszáll</t>
  </si>
  <si>
    <t>megdermed</t>
  </si>
  <si>
    <t>összekapcsol</t>
  </si>
  <si>
    <t>műértő</t>
  </si>
  <si>
    <t>másodlagos jelentés</t>
  </si>
  <si>
    <t>lelkiismeretes</t>
  </si>
  <si>
    <t>lelkiismeretesség</t>
  </si>
  <si>
    <t>tudatos</t>
  </si>
  <si>
    <t>egymás utáni</t>
  </si>
  <si>
    <t>következmény</t>
  </si>
  <si>
    <t>következményes</t>
  </si>
  <si>
    <t>következésképpen</t>
  </si>
  <si>
    <t>következetesség</t>
  </si>
  <si>
    <t>konzol</t>
  </si>
  <si>
    <t>feltűnő</t>
  </si>
  <si>
    <t>összeesküszik</t>
  </si>
  <si>
    <t>megdöbbenés</t>
  </si>
  <si>
    <t>kényszerít</t>
  </si>
  <si>
    <t>szorít</t>
  </si>
  <si>
    <t>fogyaszt</t>
  </si>
  <si>
    <t>fogyasztó</t>
  </si>
  <si>
    <t>fogyasztó-központú</t>
  </si>
  <si>
    <t>tökéletes</t>
  </si>
  <si>
    <t>fogyasztás</t>
  </si>
  <si>
    <t>megvet</t>
  </si>
  <si>
    <t>szándékozik</t>
  </si>
  <si>
    <t>kortárs</t>
  </si>
  <si>
    <t>küzdeniük</t>
  </si>
  <si>
    <t>tartalom</t>
  </si>
  <si>
    <t>vitás</t>
  </si>
  <si>
    <t>megelégedés</t>
  </si>
  <si>
    <t>verseny</t>
  </si>
  <si>
    <t>határos</t>
  </si>
  <si>
    <t>ellentmondás</t>
  </si>
  <si>
    <t>egymásnak ellentmondó</t>
  </si>
  <si>
    <t>hozzájárul</t>
  </si>
  <si>
    <t>bűnbánó</t>
  </si>
  <si>
    <t>ellentmondásosan</t>
  </si>
  <si>
    <t>makacs</t>
  </si>
  <si>
    <t>találós kérdés</t>
  </si>
  <si>
    <t>egyezmény</t>
  </si>
  <si>
    <t>hagyományos bölcsesség</t>
  </si>
  <si>
    <t>beszélgetés</t>
  </si>
  <si>
    <t>megtérít</t>
  </si>
  <si>
    <t>közvetít</t>
  </si>
  <si>
    <t>elítélt</t>
  </si>
  <si>
    <t>meggyőződés</t>
  </si>
  <si>
    <t>meggyőződése,</t>
  </si>
  <si>
    <t>meggyőző</t>
  </si>
  <si>
    <t>egybehív</t>
  </si>
  <si>
    <t>csavart</t>
  </si>
  <si>
    <t>szövetkezet</t>
  </si>
  <si>
    <t>szívélyes</t>
  </si>
  <si>
    <t>kordon</t>
  </si>
  <si>
    <t>bőségszaru</t>
  </si>
  <si>
    <t>testi</t>
  </si>
  <si>
    <t>korreláció</t>
  </si>
  <si>
    <t>megerősítés</t>
  </si>
  <si>
    <t>cough1</t>
  </si>
  <si>
    <t>cough2</t>
  </si>
  <si>
    <t>arckifejezés</t>
  </si>
  <si>
    <t>hamisítvány</t>
  </si>
  <si>
    <t>ellensúlyoz</t>
  </si>
  <si>
    <t>párosít</t>
  </si>
  <si>
    <t>csatlakozó</t>
  </si>
  <si>
    <t>bátorság</t>
  </si>
  <si>
    <t>udvarias</t>
  </si>
  <si>
    <t>lefedettség</t>
  </si>
  <si>
    <t>rejtett</t>
  </si>
  <si>
    <t>kapzsi</t>
  </si>
  <si>
    <t>meglapul</t>
  </si>
  <si>
    <t>félénk</t>
  </si>
  <si>
    <t>repedés</t>
  </si>
  <si>
    <t>keksz</t>
  </si>
  <si>
    <t>zsúfolva</t>
  </si>
  <si>
    <t>durva</t>
  </si>
  <si>
    <t>nyakkendő</t>
  </si>
  <si>
    <t>gyáva</t>
  </si>
  <si>
    <t>hóbort</t>
  </si>
  <si>
    <t>nyikorog</t>
  </si>
  <si>
    <t>ránc</t>
  </si>
  <si>
    <t>kreativitás</t>
  </si>
  <si>
    <t>hitel</t>
  </si>
  <si>
    <t>hiszékenység</t>
  </si>
  <si>
    <t>hiszékeny</t>
  </si>
  <si>
    <t>kúsznak fel</t>
  </si>
  <si>
    <t>megalázkodik</t>
  </si>
  <si>
    <t>kritikai</t>
  </si>
  <si>
    <t>kritika</t>
  </si>
  <si>
    <t>kuruttyol</t>
  </si>
  <si>
    <t>határokon vizsgálata</t>
  </si>
  <si>
    <t>nyers</t>
  </si>
  <si>
    <t>szétzúz</t>
  </si>
  <si>
    <t>rejtélyes</t>
  </si>
  <si>
    <t>rejtélyes keresztrejtvény</t>
  </si>
  <si>
    <t>kikristályosodni</t>
  </si>
  <si>
    <t>hálófülke</t>
  </si>
  <si>
    <t>művelt</t>
  </si>
  <si>
    <t>termesztés</t>
  </si>
  <si>
    <t>nehézkes</t>
  </si>
  <si>
    <t>kíváncsi</t>
  </si>
  <si>
    <t>Kíváncsian</t>
  </si>
  <si>
    <t>összegömbölyödik</t>
  </si>
  <si>
    <t>goromba fráter</t>
  </si>
  <si>
    <t>jelenlegi</t>
  </si>
  <si>
    <t>tanterv</t>
  </si>
  <si>
    <t>felületes</t>
  </si>
  <si>
    <t>megnyirbálni</t>
  </si>
  <si>
    <t>kivág</t>
  </si>
  <si>
    <t>leépítés</t>
  </si>
  <si>
    <t>aranyos</t>
  </si>
  <si>
    <t>számítógépes zaklatás</t>
  </si>
  <si>
    <t>kibernetika</t>
  </si>
  <si>
    <t>cinizmus</t>
  </si>
  <si>
    <t>kecses</t>
  </si>
  <si>
    <t>merészel</t>
  </si>
  <si>
    <t>sötét anyag</t>
  </si>
  <si>
    <t>társkereső</t>
  </si>
  <si>
    <t>megfélemlít</t>
  </si>
  <si>
    <t>ijesztő</t>
  </si>
  <si>
    <t>piszmogó</t>
  </si>
  <si>
    <t>halott</t>
  </si>
  <si>
    <t>zsákutca munkát</t>
  </si>
  <si>
    <t>határidő</t>
  </si>
  <si>
    <t>süket</t>
  </si>
  <si>
    <t>süketítő</t>
  </si>
  <si>
    <t>ínség</t>
  </si>
  <si>
    <t>bukás</t>
  </si>
  <si>
    <t>vita</t>
  </si>
  <si>
    <t>adósság</t>
  </si>
  <si>
    <t>becsap</t>
  </si>
  <si>
    <t>megfejtés</t>
  </si>
  <si>
    <t>hanyatlás</t>
  </si>
  <si>
    <t>illem</t>
  </si>
  <si>
    <t>csökkenés</t>
  </si>
  <si>
    <t>rendelet</t>
  </si>
  <si>
    <t>becsmérel</t>
  </si>
  <si>
    <t>elszánt</t>
  </si>
  <si>
    <t>mély</t>
  </si>
  <si>
    <t>vereség</t>
  </si>
  <si>
    <t>védő</t>
  </si>
  <si>
    <t>elhalaszt</t>
  </si>
  <si>
    <t>beleegyezés</t>
  </si>
  <si>
    <t>tiszteletteljes</t>
  </si>
  <si>
    <t>ellenszegülés</t>
  </si>
  <si>
    <t>véglegesen</t>
  </si>
  <si>
    <t>dacol</t>
  </si>
  <si>
    <t>szándékosan</t>
  </si>
  <si>
    <t>élvezet</t>
  </si>
  <si>
    <t>vázol</t>
  </si>
  <si>
    <t>özönvíz</t>
  </si>
  <si>
    <t>demagóg</t>
  </si>
  <si>
    <t>viselkedés</t>
  </si>
  <si>
    <t>habozás</t>
  </si>
  <si>
    <t>becsmérli</t>
  </si>
  <si>
    <t>kifejlet</t>
  </si>
  <si>
    <t>tagadni</t>
  </si>
  <si>
    <t>ábrázol</t>
  </si>
  <si>
    <t>elhasznál</t>
  </si>
  <si>
    <t>lerakódás</t>
  </si>
  <si>
    <t>megront</t>
  </si>
  <si>
    <t>nyomasztó</t>
  </si>
  <si>
    <t>elhanyagolás</t>
  </si>
  <si>
    <t>kicsúfolás</t>
  </si>
  <si>
    <t>derivált</t>
  </si>
  <si>
    <t>méltatlan</t>
  </si>
  <si>
    <t>meglát</t>
  </si>
  <si>
    <t>sivatag</t>
  </si>
  <si>
    <t>megérdemlik</t>
  </si>
  <si>
    <t>párátlanítót</t>
  </si>
  <si>
    <t>vágy</t>
  </si>
  <si>
    <t>ennek ellenére</t>
  </si>
  <si>
    <t>sors</t>
  </si>
  <si>
    <t>elévülés</t>
  </si>
  <si>
    <t>ötletszerű</t>
  </si>
  <si>
    <t>leválás</t>
  </si>
  <si>
    <t>elrettent</t>
  </si>
  <si>
    <t>romlik</t>
  </si>
  <si>
    <t>méregtelenítés</t>
  </si>
  <si>
    <t>kisebbítés</t>
  </si>
  <si>
    <t>becsmérlő</t>
  </si>
  <si>
    <t>hátrányos</t>
  </si>
  <si>
    <t>lelohadás</t>
  </si>
  <si>
    <t>elpusztított</t>
  </si>
  <si>
    <t>deviancia</t>
  </si>
  <si>
    <t>eszköz</t>
  </si>
  <si>
    <t>dolgozzon</t>
  </si>
  <si>
    <t>odaadó</t>
  </si>
  <si>
    <t>ügyesség</t>
  </si>
  <si>
    <t>diagnózis</t>
  </si>
  <si>
    <t>tárcsáz</t>
  </si>
  <si>
    <t>áttetsző</t>
  </si>
  <si>
    <t>naplóíró</t>
  </si>
  <si>
    <t>gyalázkodás</t>
  </si>
  <si>
    <t>diktál</t>
  </si>
  <si>
    <t>különbséget</t>
  </si>
  <si>
    <t>bátortalanság</t>
  </si>
  <si>
    <t>tágul</t>
  </si>
  <si>
    <t>félhomályos</t>
  </si>
  <si>
    <t>könyvtárban</t>
  </si>
  <si>
    <t>fogyatékosság</t>
  </si>
  <si>
    <t>hátrány</t>
  </si>
  <si>
    <t>kellemetlen</t>
  </si>
  <si>
    <t>helytelenít</t>
  </si>
  <si>
    <t>rosszallás</t>
  </si>
  <si>
    <t>megválni</t>
  </si>
  <si>
    <t>megkülönböztet</t>
  </si>
  <si>
    <t>fegyelem</t>
  </si>
  <si>
    <t>meghiúsít</t>
  </si>
  <si>
    <t>megszakított</t>
  </si>
  <si>
    <t>elbátortalanít</t>
  </si>
  <si>
    <t>társalgás</t>
  </si>
  <si>
    <t>lejárassa</t>
  </si>
  <si>
    <t>diszkrét</t>
  </si>
  <si>
    <t>megvetés</t>
  </si>
  <si>
    <t>tehermentesít</t>
  </si>
  <si>
    <t>elégedetlen</t>
  </si>
  <si>
    <t>kócos</t>
  </si>
  <si>
    <t>kiábrándult</t>
  </si>
  <si>
    <t>idegenkedik attól,</t>
  </si>
  <si>
    <t>exhumál</t>
  </si>
  <si>
    <t>eltávolít</t>
  </si>
  <si>
    <t>komor</t>
  </si>
  <si>
    <t>csúfosan</t>
  </si>
  <si>
    <t>lebontották</t>
  </si>
  <si>
    <t>döbbenet</t>
  </si>
  <si>
    <t>utasítsa</t>
  </si>
  <si>
    <t>eltérő</t>
  </si>
  <si>
    <t>rendelkezésre álló jövedelem</t>
  </si>
  <si>
    <t>ártalmatlanítása</t>
  </si>
  <si>
    <t>cáfolat</t>
  </si>
  <si>
    <t>eltitkol</t>
  </si>
  <si>
    <t>terjesztése</t>
  </si>
  <si>
    <t>nézeteltérés</t>
  </si>
  <si>
    <t>feloszlatását</t>
  </si>
  <si>
    <t>megkülönböztetés</t>
  </si>
  <si>
    <t>megkülönböztető</t>
  </si>
  <si>
    <t>megkülönböztetni</t>
  </si>
  <si>
    <t>eltérít</t>
  </si>
  <si>
    <t>zaklatott</t>
  </si>
  <si>
    <t>zavarodott</t>
  </si>
  <si>
    <t>szorongás</t>
  </si>
  <si>
    <t>zavart</t>
  </si>
  <si>
    <t>zavaró</t>
  </si>
  <si>
    <t>eltér</t>
  </si>
  <si>
    <t>különböző</t>
  </si>
  <si>
    <t>leválasztás</t>
  </si>
  <si>
    <t>osztható</t>
  </si>
  <si>
    <t>elvált</t>
  </si>
  <si>
    <t>közzétesz</t>
  </si>
  <si>
    <t>DNS</t>
  </si>
  <si>
    <t>versike</t>
  </si>
  <si>
    <t>dogmatikus</t>
  </si>
  <si>
    <t>tökfej</t>
  </si>
  <si>
    <t>Don</t>
  </si>
  <si>
    <t>adományoz</t>
  </si>
  <si>
    <t>adomány</t>
  </si>
  <si>
    <t>végzet</t>
  </si>
  <si>
    <t>alvó</t>
  </si>
  <si>
    <t>fecseg</t>
  </si>
  <si>
    <t>kétség</t>
  </si>
  <si>
    <t>bevon</t>
  </si>
  <si>
    <t>Downer</t>
  </si>
  <si>
    <t>lesiklás</t>
  </si>
  <si>
    <t>drasztikusan</t>
  </si>
  <si>
    <t>vontatottan beszél</t>
  </si>
  <si>
    <t>retteg</t>
  </si>
  <si>
    <t>kötelező viselet</t>
  </si>
  <si>
    <t>uszadék</t>
  </si>
  <si>
    <t>csöpög</t>
  </si>
  <si>
    <t>elűzzék</t>
  </si>
  <si>
    <t>bohókás</t>
  </si>
  <si>
    <t>zümmög</t>
  </si>
  <si>
    <t>kiesett valamiből</t>
  </si>
  <si>
    <t>aszály</t>
  </si>
  <si>
    <t>álmosság</t>
  </si>
  <si>
    <t>kétes</t>
  </si>
  <si>
    <t>szövetbetétes ragasztószalag</t>
  </si>
  <si>
    <t>tehetetlen</t>
  </si>
  <si>
    <t>édes</t>
  </si>
  <si>
    <t>unalmas</t>
  </si>
  <si>
    <t>lerak</t>
  </si>
  <si>
    <t>balek</t>
  </si>
  <si>
    <t>másolat</t>
  </si>
  <si>
    <t>kétszínűség</t>
  </si>
  <si>
    <t>tartós</t>
  </si>
  <si>
    <t>kényszer</t>
  </si>
  <si>
    <t>törpe</t>
  </si>
  <si>
    <t>lakos</t>
  </si>
  <si>
    <t>csökken</t>
  </si>
  <si>
    <t>dinamikus</t>
  </si>
  <si>
    <t>dinamó</t>
  </si>
  <si>
    <t>agyagedény</t>
  </si>
  <si>
    <t>földrengés</t>
  </si>
  <si>
    <t>felforrás</t>
  </si>
  <si>
    <t>forrásban levő</t>
  </si>
  <si>
    <t>ökológus</t>
  </si>
  <si>
    <t>ökumenikus</t>
  </si>
  <si>
    <t>falánk</t>
  </si>
  <si>
    <t>örvény</t>
  </si>
  <si>
    <t>él</t>
  </si>
  <si>
    <t>ehető</t>
  </si>
  <si>
    <t>szerkesztőségi</t>
  </si>
  <si>
    <t>terméketlen</t>
  </si>
  <si>
    <t>hatékonyság</t>
  </si>
  <si>
    <t>hatékony</t>
  </si>
  <si>
    <t>arcátlanság</t>
  </si>
  <si>
    <t>kijárat</t>
  </si>
  <si>
    <t>bonyolult</t>
  </si>
  <si>
    <t>választás</t>
  </si>
  <si>
    <t>elégia</t>
  </si>
  <si>
    <t>elem</t>
  </si>
  <si>
    <t>kisüt</t>
  </si>
  <si>
    <t>választható</t>
  </si>
  <si>
    <t>kiküszöbölésére</t>
  </si>
  <si>
    <t>ékesszólás</t>
  </si>
  <si>
    <t>lesoványít</t>
  </si>
  <si>
    <t>megzavar</t>
  </si>
  <si>
    <t>díszít</t>
  </si>
  <si>
    <t>sikkaszt</t>
  </si>
  <si>
    <t>megtestesítik</t>
  </si>
  <si>
    <t>ölelés</t>
  </si>
  <si>
    <t>megjelenése</t>
  </si>
  <si>
    <t>kivándorlás</t>
  </si>
  <si>
    <t>érzelem</t>
  </si>
  <si>
    <t>empatikusak</t>
  </si>
  <si>
    <t>átélés</t>
  </si>
  <si>
    <t>empirikus</t>
  </si>
  <si>
    <t>képessé</t>
  </si>
  <si>
    <t>versenyez</t>
  </si>
  <si>
    <t>magukba</t>
  </si>
  <si>
    <t>Encomium</t>
  </si>
  <si>
    <t>találkozás</t>
  </si>
  <si>
    <t>ösztönözze</t>
  </si>
  <si>
    <t>terhelés</t>
  </si>
  <si>
    <t>veszélyeztetett</t>
  </si>
  <si>
    <t>megnyerő</t>
  </si>
  <si>
    <t>törekvés</t>
  </si>
  <si>
    <t>helyi</t>
  </si>
  <si>
    <t>endorfin</t>
  </si>
  <si>
    <t>jóváhagy</t>
  </si>
  <si>
    <t>ruházná</t>
  </si>
  <si>
    <t>kitartóbb</t>
  </si>
  <si>
    <t>erőtlen</t>
  </si>
  <si>
    <t>szül</t>
  </si>
  <si>
    <t>bevés</t>
  </si>
  <si>
    <t>lekötő</t>
  </si>
  <si>
    <t>elnyel</t>
  </si>
  <si>
    <t>talány</t>
  </si>
  <si>
    <t>megvilágosító</t>
  </si>
  <si>
    <t>vizsgálat</t>
  </si>
  <si>
    <t>felvesz</t>
  </si>
  <si>
    <t>zászlós</t>
  </si>
  <si>
    <t>összezavar</t>
  </si>
  <si>
    <t>vállalkozás</t>
  </si>
  <si>
    <t>elbűvöl</t>
  </si>
  <si>
    <t>csábít</t>
  </si>
  <si>
    <t>teljesen</t>
  </si>
  <si>
    <t>vállalkozó</t>
  </si>
  <si>
    <t>kiejt</t>
  </si>
  <si>
    <t>enzim</t>
  </si>
  <si>
    <t>ínyenc</t>
  </si>
  <si>
    <t>levél</t>
  </si>
  <si>
    <t>díszítő jelző</t>
  </si>
  <si>
    <t>összegzés</t>
  </si>
  <si>
    <t>egyenletes</t>
  </si>
  <si>
    <t>egyenlő</t>
  </si>
  <si>
    <t>egykedvűség</t>
  </si>
  <si>
    <t>egyensúlyi</t>
  </si>
  <si>
    <t>egyensúly</t>
  </si>
  <si>
    <t>mellébeszél</t>
  </si>
  <si>
    <t>felszámolása</t>
  </si>
  <si>
    <t>akadozó</t>
  </si>
  <si>
    <t>kiterjeszt</t>
  </si>
  <si>
    <t>kikerül</t>
  </si>
  <si>
    <t>titokzatos</t>
  </si>
  <si>
    <t>támogat</t>
  </si>
  <si>
    <t>becslés</t>
  </si>
  <si>
    <t>örök</t>
  </si>
  <si>
    <t>dicshimnusz</t>
  </si>
  <si>
    <t>eufória</t>
  </si>
  <si>
    <t>eutanázia</t>
  </si>
  <si>
    <t>kitérő</t>
  </si>
  <si>
    <t>még akkor is</t>
  </si>
  <si>
    <t>megszerez</t>
  </si>
  <si>
    <t>bizonyíték</t>
  </si>
  <si>
    <t>megidéz</t>
  </si>
  <si>
    <t>fejlődik</t>
  </si>
  <si>
    <t>túloz</t>
  </si>
  <si>
    <t>feltárt</t>
  </si>
  <si>
    <t>haladja meg</t>
  </si>
  <si>
    <t>kivételes</t>
  </si>
  <si>
    <t>kizárják</t>
  </si>
  <si>
    <t>felsértés</t>
  </si>
  <si>
    <t>kiment</t>
  </si>
  <si>
    <t>kirándulás</t>
  </si>
  <si>
    <t>kimerültség</t>
  </si>
  <si>
    <t>kimerítő</t>
  </si>
  <si>
    <t>kiállítási tárgy</t>
  </si>
  <si>
    <t>jókedv</t>
  </si>
  <si>
    <t>végszükség</t>
  </si>
  <si>
    <t>megszabadítás</t>
  </si>
  <si>
    <t>túlzó</t>
  </si>
  <si>
    <t>kiterjedt</t>
  </si>
  <si>
    <t>terjengősen beszél</t>
  </si>
  <si>
    <t>várakozás</t>
  </si>
  <si>
    <t>célszerű</t>
  </si>
  <si>
    <t>kísérleti</t>
  </si>
  <si>
    <t>szakértelem</t>
  </si>
  <si>
    <t>vezeklés</t>
  </si>
  <si>
    <t>felrobban</t>
  </si>
  <si>
    <t>kihasználni</t>
  </si>
  <si>
    <t>exploite</t>
  </si>
  <si>
    <t>ki</t>
  </si>
  <si>
    <t>kivizsgál</t>
  </si>
  <si>
    <t>exponálás</t>
  </si>
  <si>
    <t>Expressz</t>
  </si>
  <si>
    <t>levág</t>
  </si>
  <si>
    <t>létező</t>
  </si>
  <si>
    <t>rögtönzött</t>
  </si>
  <si>
    <t>nagycsalád</t>
  </si>
  <si>
    <t>enyhít</t>
  </si>
  <si>
    <t>kihalt</t>
  </si>
  <si>
    <t>elolt</t>
  </si>
  <si>
    <t>kipusztít</t>
  </si>
  <si>
    <t>magasztal</t>
  </si>
  <si>
    <t>kicsikar</t>
  </si>
  <si>
    <t>jogon kívüli</t>
  </si>
  <si>
    <t>kihúzható</t>
  </si>
  <si>
    <t>extrovertált</t>
  </si>
  <si>
    <t>gazdagság</t>
  </si>
  <si>
    <t>homlokzat</t>
  </si>
  <si>
    <t>tréfás</t>
  </si>
  <si>
    <t>szemtől szembe</t>
  </si>
  <si>
    <t>könnyed</t>
  </si>
  <si>
    <t>tényleges</t>
  </si>
  <si>
    <t>halványul</t>
  </si>
  <si>
    <t>méltányosság</t>
  </si>
  <si>
    <t>tündérmese</t>
  </si>
  <si>
    <t>csalóka</t>
  </si>
  <si>
    <t>akadozik</t>
  </si>
  <si>
    <t>hírnév</t>
  </si>
  <si>
    <t>bizalmasság</t>
  </si>
  <si>
    <t>díszes</t>
  </si>
  <si>
    <t>fantáziál</t>
  </si>
  <si>
    <t>viteldíj</t>
  </si>
  <si>
    <t>elragadtatás</t>
  </si>
  <si>
    <t>divat lőni</t>
  </si>
  <si>
    <t>ostoba</t>
  </si>
  <si>
    <t>hibás</t>
  </si>
  <si>
    <t>őzborjú</t>
  </si>
  <si>
    <t>tett</t>
  </si>
  <si>
    <t>funkció</t>
  </si>
  <si>
    <t>felelőtlen</t>
  </si>
  <si>
    <t>termékeny</t>
  </si>
  <si>
    <t>visszacsatolás</t>
  </si>
  <si>
    <t>tettetés</t>
  </si>
  <si>
    <t>szerencsés</t>
  </si>
  <si>
    <t>gonosztevő</t>
  </si>
  <si>
    <t>erjedés</t>
  </si>
  <si>
    <t>vadság</t>
  </si>
  <si>
    <t>vadászmenyét</t>
  </si>
  <si>
    <t>heves</t>
  </si>
  <si>
    <t>buzgalom</t>
  </si>
  <si>
    <t>bűzös</t>
  </si>
  <si>
    <t>béklyóz</t>
  </si>
  <si>
    <t>viszály</t>
  </si>
  <si>
    <t>izgul</t>
  </si>
  <si>
    <t>ábra</t>
  </si>
  <si>
    <t>orrszobor</t>
  </si>
  <si>
    <t>ravaszság</t>
  </si>
  <si>
    <t>affektált</t>
  </si>
  <si>
    <t>válogatós</t>
  </si>
  <si>
    <t>maghasadás</t>
  </si>
  <si>
    <t>illő</t>
  </si>
  <si>
    <t>rögzítetten</t>
  </si>
  <si>
    <t>légvédelmi tűz</t>
  </si>
  <si>
    <t>rikító</t>
  </si>
  <si>
    <t>tanulókártya</t>
  </si>
  <si>
    <t>lakás</t>
  </si>
  <si>
    <t>hízeleg</t>
  </si>
  <si>
    <t>hiba</t>
  </si>
  <si>
    <t>len</t>
  </si>
  <si>
    <t>jogú</t>
  </si>
  <si>
    <t>flotta</t>
  </si>
  <si>
    <t>múló</t>
  </si>
  <si>
    <t>fricska</t>
  </si>
  <si>
    <t>hátrál</t>
  </si>
  <si>
    <t>flip-flop papucsok</t>
  </si>
  <si>
    <t>nyáj</t>
  </si>
  <si>
    <t>árvíz</t>
  </si>
  <si>
    <t>virágdíszes</t>
  </si>
  <si>
    <t>gúnyolódás</t>
  </si>
  <si>
    <t>szerencse</t>
  </si>
  <si>
    <t>izgalom</t>
  </si>
  <si>
    <t>összpontosított</t>
  </si>
  <si>
    <t>köd</t>
  </si>
  <si>
    <t>gyarlóság</t>
  </si>
  <si>
    <t>fólia</t>
  </si>
  <si>
    <t>borogat</t>
  </si>
  <si>
    <t>bolond</t>
  </si>
  <si>
    <t>üzembiztos</t>
  </si>
  <si>
    <t>hiú</t>
  </si>
  <si>
    <t>kezdőknek</t>
  </si>
  <si>
    <t>takarmány</t>
  </si>
  <si>
    <t>tűr</t>
  </si>
  <si>
    <t>türelem</t>
  </si>
  <si>
    <t>kényszerítve magát</t>
  </si>
  <si>
    <t>gázló</t>
  </si>
  <si>
    <t>élvonalban</t>
  </si>
  <si>
    <t>gátat vet</t>
  </si>
  <si>
    <t>bánatpénz</t>
  </si>
  <si>
    <t>kovácsműhely</t>
  </si>
  <si>
    <t>képletek</t>
  </si>
  <si>
    <t>szerencsesütit</t>
  </si>
  <si>
    <t>kövület</t>
  </si>
  <si>
    <t>Foster</t>
  </si>
  <si>
    <t>alapító</t>
  </si>
  <si>
    <t>perpatvar</t>
  </si>
  <si>
    <t>darabokra tört</t>
  </si>
  <si>
    <t>illatos</t>
  </si>
  <si>
    <t>őrjöngő</t>
  </si>
  <si>
    <t>autópálya</t>
  </si>
  <si>
    <t>őrületes</t>
  </si>
  <si>
    <t>frekvencia</t>
  </si>
  <si>
    <t>édesvízi</t>
  </si>
  <si>
    <t>bosszankodik</t>
  </si>
  <si>
    <t>rojt</t>
  </si>
  <si>
    <t>álnok</t>
  </si>
  <si>
    <t>homlokát ráncolja</t>
  </si>
  <si>
    <t>takarékos</t>
  </si>
  <si>
    <t>teljesítik</t>
  </si>
  <si>
    <t>teljesíteni a potenciális</t>
  </si>
  <si>
    <t>mennydörgés</t>
  </si>
  <si>
    <t>édeskés</t>
  </si>
  <si>
    <t>alap</t>
  </si>
  <si>
    <t>alapvető</t>
  </si>
  <si>
    <t>gombaféle</t>
  </si>
  <si>
    <t>dühös</t>
  </si>
  <si>
    <t>továbbá</t>
  </si>
  <si>
    <t>szerkentyű</t>
  </si>
  <si>
    <t>ellentmond</t>
  </si>
  <si>
    <t>Képtár</t>
  </si>
  <si>
    <t>összekever</t>
  </si>
  <si>
    <t>ruha</t>
  </si>
  <si>
    <t>csűr</t>
  </si>
  <si>
    <t>locsogás</t>
  </si>
  <si>
    <t>bőbeszédű</t>
  </si>
  <si>
    <t>benzinfaló</t>
  </si>
  <si>
    <t>Geek</t>
  </si>
  <si>
    <t>genealógia</t>
  </si>
  <si>
    <t>generál</t>
  </si>
  <si>
    <t>generáció</t>
  </si>
  <si>
    <t>nagylelkűség</t>
  </si>
  <si>
    <t>genetikai</t>
  </si>
  <si>
    <t>genetika</t>
  </si>
  <si>
    <t>zseni</t>
  </si>
  <si>
    <t>valódi</t>
  </si>
  <si>
    <t>geriátriai</t>
  </si>
  <si>
    <t>valaminek megfelelő</t>
  </si>
  <si>
    <t>gesztus</t>
  </si>
  <si>
    <t>megszabadul</t>
  </si>
  <si>
    <t>megszimatol</t>
  </si>
  <si>
    <t>az idegeimre megy</t>
  </si>
  <si>
    <t>kapok a lábát az ajtón</t>
  </si>
  <si>
    <t>óriás</t>
  </si>
  <si>
    <t>tehetséges</t>
  </si>
  <si>
    <t>kuncogás</t>
  </si>
  <si>
    <t>lényeg</t>
  </si>
  <si>
    <t>adott</t>
  </si>
  <si>
    <t>szed</t>
  </si>
  <si>
    <t>sima</t>
  </si>
  <si>
    <t>pislákol</t>
  </si>
  <si>
    <t>kéjsóvár tekintet</t>
  </si>
  <si>
    <t>fényes</t>
  </si>
  <si>
    <t>jóllakottság</t>
  </si>
  <si>
    <t>rág</t>
  </si>
  <si>
    <t>elmegy</t>
  </si>
  <si>
    <t>tovább</t>
  </si>
  <si>
    <t>ösztöke</t>
  </si>
  <si>
    <t>szurdok</t>
  </si>
  <si>
    <t>ökörnyál</t>
  </si>
  <si>
    <t>pletyka</t>
  </si>
  <si>
    <t>kivés</t>
  </si>
  <si>
    <t>Megragad</t>
  </si>
  <si>
    <t>végzett</t>
  </si>
  <si>
    <t>falfirkálás</t>
  </si>
  <si>
    <t>magtár</t>
  </si>
  <si>
    <t>dagályos</t>
  </si>
  <si>
    <t>megadását</t>
  </si>
  <si>
    <t>megadott</t>
  </si>
  <si>
    <t>szemcse</t>
  </si>
  <si>
    <t>grafikon</t>
  </si>
  <si>
    <t>hála</t>
  </si>
  <si>
    <t>sír</t>
  </si>
  <si>
    <t>temető</t>
  </si>
  <si>
    <t>horzsolás</t>
  </si>
  <si>
    <t>társas</t>
  </si>
  <si>
    <t>fájdalmas</t>
  </si>
  <si>
    <t>groan1</t>
  </si>
  <si>
    <t>groan2</t>
  </si>
  <si>
    <t>úttörő</t>
  </si>
  <si>
    <t>indokok</t>
  </si>
  <si>
    <t>hason csúszik</t>
  </si>
  <si>
    <t>morgás</t>
  </si>
  <si>
    <t>röfög</t>
  </si>
  <si>
    <t>garancia</t>
  </si>
  <si>
    <t>útikönyv</t>
  </si>
  <si>
    <t>csobog</t>
  </si>
  <si>
    <t>áradat</t>
  </si>
  <si>
    <t>széllökés</t>
  </si>
  <si>
    <t>esővízcsatorna</t>
  </si>
  <si>
    <t>csapkod</t>
  </si>
  <si>
    <t>jégeső</t>
  </si>
  <si>
    <t>jégmadár</t>
  </si>
  <si>
    <t>megszentel</t>
  </si>
  <si>
    <t>kéz-me-down</t>
  </si>
  <si>
    <t>szónoklat</t>
  </si>
  <si>
    <t>előhírnök</t>
  </si>
  <si>
    <t>papíralapú</t>
  </si>
  <si>
    <t>kemény graft</t>
  </si>
  <si>
    <t>nagyothalló</t>
  </si>
  <si>
    <t>nehéz eladni</t>
  </si>
  <si>
    <t>ártalmatlan</t>
  </si>
  <si>
    <t>összhang</t>
  </si>
  <si>
    <t>borona</t>
  </si>
  <si>
    <t>aratás</t>
  </si>
  <si>
    <t>gőgös</t>
  </si>
  <si>
    <t>veszély</t>
  </si>
  <si>
    <t>egészségügyi ellátás</t>
  </si>
  <si>
    <t>hallókészülék</t>
  </si>
  <si>
    <t>nehéz folyamatban</t>
  </si>
  <si>
    <t>Vigyázzatok</t>
  </si>
  <si>
    <t>kegyetlen</t>
  </si>
  <si>
    <t>ezért</t>
  </si>
  <si>
    <t>eretnekség</t>
  </si>
  <si>
    <t>örökség</t>
  </si>
  <si>
    <t>hermetikus</t>
  </si>
  <si>
    <t>hős</t>
  </si>
  <si>
    <t>heterogén</t>
  </si>
  <si>
    <t>vág</t>
  </si>
  <si>
    <t>nagy szórólap</t>
  </si>
  <si>
    <t>kultúrsznob</t>
  </si>
  <si>
    <t>kihangsúlyoz</t>
  </si>
  <si>
    <t>beképzelt</t>
  </si>
  <si>
    <t>éles</t>
  </si>
  <si>
    <t>utólagos bölcsesség</t>
  </si>
  <si>
    <t>hindu</t>
  </si>
  <si>
    <t>szőrös</t>
  </si>
  <si>
    <t>sziszegés</t>
  </si>
  <si>
    <t>falba ütközik</t>
  </si>
  <si>
    <t>félrevezetés</t>
  </si>
  <si>
    <t>Hoi</t>
  </si>
  <si>
    <t>üreges</t>
  </si>
  <si>
    <t>pisztolytáska</t>
  </si>
  <si>
    <t>hitszónoklattan</t>
  </si>
  <si>
    <t>fen</t>
  </si>
  <si>
    <t>kapucni</t>
  </si>
  <si>
    <t>rászed</t>
  </si>
  <si>
    <t>huhogás</t>
  </si>
  <si>
    <t>hormon</t>
  </si>
  <si>
    <t>vendégszerető</t>
  </si>
  <si>
    <t>vendégszeretet</t>
  </si>
  <si>
    <t>ellenséges</t>
  </si>
  <si>
    <t>önhittség</t>
  </si>
  <si>
    <t>hum1</t>
  </si>
  <si>
    <t>humán tárgyak</t>
  </si>
  <si>
    <t>zümmögő</t>
  </si>
  <si>
    <t>vadászat</t>
  </si>
  <si>
    <t>Csitt</t>
  </si>
  <si>
    <t>héj</t>
  </si>
  <si>
    <t>rekedt</t>
  </si>
  <si>
    <t>nyüzsgést</t>
  </si>
  <si>
    <t>hibrid</t>
  </si>
  <si>
    <t>képmutatás</t>
  </si>
  <si>
    <t>hipotézis</t>
  </si>
  <si>
    <t>hipotetikus</t>
  </si>
  <si>
    <t>hisztéria</t>
  </si>
  <si>
    <t>hisztérikus</t>
  </si>
  <si>
    <t>ikon</t>
  </si>
  <si>
    <t>ikonszerű</t>
  </si>
  <si>
    <t>képromboló</t>
  </si>
  <si>
    <t>idióma</t>
  </si>
  <si>
    <t>egyéni kifejezésmód</t>
  </si>
  <si>
    <t>bálvány</t>
  </si>
  <si>
    <t>bálványimádás</t>
  </si>
  <si>
    <t>idill</t>
  </si>
  <si>
    <t>alantas származású</t>
  </si>
  <si>
    <t>megalázó</t>
  </si>
  <si>
    <t>tudatlanság</t>
  </si>
  <si>
    <t>figyelmen kívül hagy</t>
  </si>
  <si>
    <t>tiltott</t>
  </si>
  <si>
    <t>kép</t>
  </si>
  <si>
    <t>ötletes</t>
  </si>
  <si>
    <t>bonyolultság</t>
  </si>
  <si>
    <t>utánoz</t>
  </si>
  <si>
    <t>hibátlan</t>
  </si>
  <si>
    <t>végtelenség</t>
  </si>
  <si>
    <t>bevándorló</t>
  </si>
  <si>
    <t>bevándorlás</t>
  </si>
  <si>
    <t>fenyegető</t>
  </si>
  <si>
    <t>változhatatlan</t>
  </si>
  <si>
    <t>hatás</t>
  </si>
  <si>
    <t>ronthatja</t>
  </si>
  <si>
    <t>közöl</t>
  </si>
  <si>
    <t>közömbös</t>
  </si>
  <si>
    <t>kifogástalanul</t>
  </si>
  <si>
    <t>pénztelen</t>
  </si>
  <si>
    <t>akadályozzák</t>
  </si>
  <si>
    <t>közelgő</t>
  </si>
  <si>
    <t>parancsoló</t>
  </si>
  <si>
    <t>múlandóság</t>
  </si>
  <si>
    <t>átmeneti</t>
  </si>
  <si>
    <t>áthatolhatatlan</t>
  </si>
  <si>
    <t>rendíthetetlen</t>
  </si>
  <si>
    <t>áthatolhatatlanság</t>
  </si>
  <si>
    <t>istentelenség</t>
  </si>
  <si>
    <t>engesztelhetetlen</t>
  </si>
  <si>
    <t>végrehajtása</t>
  </si>
  <si>
    <t>belekever</t>
  </si>
  <si>
    <t>vonzat</t>
  </si>
  <si>
    <t>hallgatólagos</t>
  </si>
  <si>
    <t>betódulás</t>
  </si>
  <si>
    <t>maga után von</t>
  </si>
  <si>
    <t>zaklat</t>
  </si>
  <si>
    <t>elrendelése</t>
  </si>
  <si>
    <t>átkozódás</t>
  </si>
  <si>
    <t>szemtelen</t>
  </si>
  <si>
    <t>kifogásolt</t>
  </si>
  <si>
    <t>impulzus vásárlás</t>
  </si>
  <si>
    <t>betud</t>
  </si>
  <si>
    <t>összhangban</t>
  </si>
  <si>
    <t>a félelem,</t>
  </si>
  <si>
    <t>esetében</t>
  </si>
  <si>
    <t>ellentétben</t>
  </si>
  <si>
    <t>tekintettel a</t>
  </si>
  <si>
    <t>nem megfelelő</t>
  </si>
  <si>
    <t>gondatlan</t>
  </si>
  <si>
    <t>véletlenül</t>
  </si>
  <si>
    <t>alkalmatlan</t>
  </si>
  <si>
    <t>amennyiben</t>
  </si>
  <si>
    <t>tömjén</t>
  </si>
  <si>
    <t>ösztönző</t>
  </si>
  <si>
    <t>szakadatlan</t>
  </si>
  <si>
    <t>kezdeti</t>
  </si>
  <si>
    <t>bevág</t>
  </si>
  <si>
    <t>ösztönöz</t>
  </si>
  <si>
    <t>jövedelem</t>
  </si>
  <si>
    <t>nem összeillő</t>
  </si>
  <si>
    <t>hitetlen</t>
  </si>
  <si>
    <t>lelkére köt</t>
  </si>
  <si>
    <t>inkumbens</t>
  </si>
  <si>
    <t>betörés</t>
  </si>
  <si>
    <t>kitörölhetetlen</t>
  </si>
  <si>
    <t>mélyreható</t>
  </si>
  <si>
    <t>jelzik</t>
  </si>
  <si>
    <t>indie</t>
  </si>
  <si>
    <t>közöny</t>
  </si>
  <si>
    <t>szűkölködés</t>
  </si>
  <si>
    <t>bennszülött</t>
  </si>
  <si>
    <t>felháborodott</t>
  </si>
  <si>
    <t>válogatás nélkül</t>
  </si>
  <si>
    <t>tunyaság</t>
  </si>
  <si>
    <t>megszelídíthetetlen</t>
  </si>
  <si>
    <t>rábírja</t>
  </si>
  <si>
    <t>elnéző</t>
  </si>
  <si>
    <t>kimondhatatlan</t>
  </si>
  <si>
    <t>hatástalan</t>
  </si>
  <si>
    <t>szükségszerű</t>
  </si>
  <si>
    <t>képtelenség</t>
  </si>
  <si>
    <t>elkerülhetetlenül</t>
  </si>
  <si>
    <t>rajongás</t>
  </si>
  <si>
    <t>pokol</t>
  </si>
  <si>
    <t>informátor</t>
  </si>
  <si>
    <t>tájékoztató</t>
  </si>
  <si>
    <t>infrastruktúra</t>
  </si>
  <si>
    <t>felbosszant</t>
  </si>
  <si>
    <t>betölt</t>
  </si>
  <si>
    <t>lenyelik</t>
  </si>
  <si>
    <t>hozzávaló</t>
  </si>
  <si>
    <t>velejáró</t>
  </si>
  <si>
    <t>örököl</t>
  </si>
  <si>
    <t>utánozhatatlan</t>
  </si>
  <si>
    <t>innováció</t>
  </si>
  <si>
    <t>kielégíthetetlen</t>
  </si>
  <si>
    <t>kifürkészhetetlen</t>
  </si>
  <si>
    <t>öntudatlan</t>
  </si>
  <si>
    <t>érzéketlen</t>
  </si>
  <si>
    <t>célozgat</t>
  </si>
  <si>
    <t>ragaszkodott</t>
  </si>
  <si>
    <t>nemtörődöm</t>
  </si>
  <si>
    <t>inspiráló</t>
  </si>
  <si>
    <t>példa</t>
  </si>
  <si>
    <t>ösztönösen</t>
  </si>
  <si>
    <t>elégtelen</t>
  </si>
  <si>
    <t>szigetjelleg</t>
  </si>
  <si>
    <t>sértés</t>
  </si>
  <si>
    <t>felkelés</t>
  </si>
  <si>
    <t>tilalom</t>
  </si>
  <si>
    <t>ideiglenes</t>
  </si>
  <si>
    <t>kölcsönhatás</t>
  </si>
  <si>
    <t>közbeszór</t>
  </si>
  <si>
    <t>meghitt</t>
  </si>
  <si>
    <t>meg nem alkuvás</t>
  </si>
  <si>
    <t>rettenthetetlen</t>
  </si>
  <si>
    <t>érdekes</t>
  </si>
  <si>
    <t>önelemzés</t>
  </si>
  <si>
    <t>introvertált</t>
  </si>
  <si>
    <t>befelé forduló</t>
  </si>
  <si>
    <t>intuíció</t>
  </si>
  <si>
    <t>elönt</t>
  </si>
  <si>
    <t>gyalázkodik</t>
  </si>
  <si>
    <t>feltalál</t>
  </si>
  <si>
    <t>találmányok</t>
  </si>
  <si>
    <t>kivizsgálására</t>
  </si>
  <si>
    <t>beruházás</t>
  </si>
  <si>
    <t>meggyökerezett</t>
  </si>
  <si>
    <t>legyőzhetetlen</t>
  </si>
  <si>
    <t>láthatatlan</t>
  </si>
  <si>
    <t>meghívás</t>
  </si>
  <si>
    <t>hirtelen haragú</t>
  </si>
  <si>
    <t>harag</t>
  </si>
  <si>
    <t>bosszantó</t>
  </si>
  <si>
    <t>ironikusan</t>
  </si>
  <si>
    <t>határozatlan</t>
  </si>
  <si>
    <t>tekintet nélkül a</t>
  </si>
  <si>
    <t>visszavonhatatlan</t>
  </si>
  <si>
    <t>irritáló</t>
  </si>
  <si>
    <t>szigetelés</t>
  </si>
  <si>
    <t>probléma</t>
  </si>
  <si>
    <t>utazgat</t>
  </si>
  <si>
    <t>féltékenység</t>
  </si>
  <si>
    <t>gúnyolódik</t>
  </si>
  <si>
    <t>tréfa</t>
  </si>
  <si>
    <t>lejegyez</t>
  </si>
  <si>
    <t>belátó</t>
  </si>
  <si>
    <t>levélszemét</t>
  </si>
  <si>
    <t>indokolás</t>
  </si>
  <si>
    <t>indokolják</t>
  </si>
  <si>
    <t>fiatalkori</t>
  </si>
  <si>
    <t>lépést tartani a Joneses</t>
  </si>
  <si>
    <t>tartsa szigorúankezelvkit</t>
  </si>
  <si>
    <t>giccs</t>
  </si>
  <si>
    <t>kötött</t>
  </si>
  <si>
    <t>knοw határtalan</t>
  </si>
  <si>
    <t>labirintus</t>
  </si>
  <si>
    <t>útvesztőszerű</t>
  </si>
  <si>
    <t>könnyes</t>
  </si>
  <si>
    <t>fakó</t>
  </si>
  <si>
    <t>lesimított</t>
  </si>
  <si>
    <t>panaszkodik</t>
  </si>
  <si>
    <t>hulladéklerakó</t>
  </si>
  <si>
    <t>tájékozódási pont</t>
  </si>
  <si>
    <t>táj</t>
  </si>
  <si>
    <t>ostor</t>
  </si>
  <si>
    <t>fáradtság</t>
  </si>
  <si>
    <t>dicsőítő</t>
  </si>
  <si>
    <t>dob</t>
  </si>
  <si>
    <t>levendula</t>
  </si>
  <si>
    <t>bőséges</t>
  </si>
  <si>
    <t>törvény</t>
  </si>
  <si>
    <t>fűnyírógép</t>
  </si>
  <si>
    <t>vezetés</t>
  </si>
  <si>
    <t>legendás</t>
  </si>
  <si>
    <t>szabadidő</t>
  </si>
  <si>
    <t>hagyja magát le</t>
  </si>
  <si>
    <t>király felkelése</t>
  </si>
  <si>
    <t>léhaság</t>
  </si>
  <si>
    <t>rágalmazás</t>
  </si>
  <si>
    <t>nagyvonalúság</t>
  </si>
  <si>
    <t>felszabadítsa</t>
  </si>
  <si>
    <t>szabados</t>
  </si>
  <si>
    <t>zálogjog</t>
  </si>
  <si>
    <t>életmód</t>
  </si>
  <si>
    <t>mint egy ház ég</t>
  </si>
  <si>
    <t>rajzol</t>
  </si>
  <si>
    <t>sántít</t>
  </si>
  <si>
    <t>látványosságokat megmutat</t>
  </si>
  <si>
    <t>műveltség</t>
  </si>
  <si>
    <t>karcsú</t>
  </si>
  <si>
    <t>szemét</t>
  </si>
  <si>
    <t>szemetes</t>
  </si>
  <si>
    <t>felérni</t>
  </si>
  <si>
    <t>élénk</t>
  </si>
  <si>
    <t>undor</t>
  </si>
  <si>
    <t>benyújtani</t>
  </si>
  <si>
    <t>logikusan</t>
  </si>
  <si>
    <t>csavargás</t>
  </si>
  <si>
    <t>lustálkodik</t>
  </si>
  <si>
    <t>Guba</t>
  </si>
  <si>
    <t>hosszú élet</t>
  </si>
  <si>
    <t>belenéz</t>
  </si>
  <si>
    <t>ügetés</t>
  </si>
  <si>
    <t>hűséges</t>
  </si>
  <si>
    <t>éjjel dolgozik</t>
  </si>
  <si>
    <t>gyászos</t>
  </si>
  <si>
    <t>szünet</t>
  </si>
  <si>
    <t>fűrészáru</t>
  </si>
  <si>
    <t>égitest</t>
  </si>
  <si>
    <t>leselkedik</t>
  </si>
  <si>
    <t>csillogó</t>
  </si>
  <si>
    <t>kísérteties</t>
  </si>
  <si>
    <t>áztat</t>
  </si>
  <si>
    <t>fondorlat</t>
  </si>
  <si>
    <t>készáru</t>
  </si>
  <si>
    <t>mágikus</t>
  </si>
  <si>
    <t>bűvész</t>
  </si>
  <si>
    <t>magasztalja</t>
  </si>
  <si>
    <t>kinevet vkit</t>
  </si>
  <si>
    <t>hogy jelemre</t>
  </si>
  <si>
    <t>ügyetlen</t>
  </si>
  <si>
    <t>rosszindulat</t>
  </si>
  <si>
    <t>üzemzavar</t>
  </si>
  <si>
    <t>rosszindulatú</t>
  </si>
  <si>
    <t>szimulál</t>
  </si>
  <si>
    <t>nyújtható</t>
  </si>
  <si>
    <t>emlős</t>
  </si>
  <si>
    <t>mamut-</t>
  </si>
  <si>
    <t>bilincs</t>
  </si>
  <si>
    <t>manipulál</t>
  </si>
  <si>
    <t>feltérképez</t>
  </si>
  <si>
    <t>maraton</t>
  </si>
  <si>
    <t>tengeri</t>
  </si>
  <si>
    <t>maszk</t>
  </si>
  <si>
    <t>mészárlás</t>
  </si>
  <si>
    <t>mestermű</t>
  </si>
  <si>
    <t>anyag</t>
  </si>
  <si>
    <t>egyetemi beiratkozás</t>
  </si>
  <si>
    <t>érett</t>
  </si>
  <si>
    <t>érettség</t>
  </si>
  <si>
    <t>érzelgős</t>
  </si>
  <si>
    <t>marcangol</t>
  </si>
  <si>
    <t>független</t>
  </si>
  <si>
    <t>majonéz</t>
  </si>
  <si>
    <t>mérhető</t>
  </si>
  <si>
    <t>intézkedés</t>
  </si>
  <si>
    <t>Mekkája</t>
  </si>
  <si>
    <t>média</t>
  </si>
  <si>
    <t>elmélkedés</t>
  </si>
  <si>
    <t>melankólia</t>
  </si>
  <si>
    <t>mézédes</t>
  </si>
  <si>
    <t>dallam</t>
  </si>
  <si>
    <t>memorizál</t>
  </si>
  <si>
    <t>memória, mint a szita</t>
  </si>
  <si>
    <t>hazudozás</t>
  </si>
  <si>
    <t>kolduló</t>
  </si>
  <si>
    <t>áru</t>
  </si>
  <si>
    <t>fürge</t>
  </si>
  <si>
    <t>hipnotizál</t>
  </si>
  <si>
    <t>módszertan</t>
  </si>
  <si>
    <t>aprólékos</t>
  </si>
  <si>
    <t>aprólékosan</t>
  </si>
  <si>
    <t>nagyvárosi</t>
  </si>
  <si>
    <t>vérmérséklet</t>
  </si>
  <si>
    <t>közepes</t>
  </si>
  <si>
    <t>migrén</t>
  </si>
  <si>
    <t>migráns munkavállaló</t>
  </si>
  <si>
    <t>vándorló</t>
  </si>
  <si>
    <t>finomkodik</t>
  </si>
  <si>
    <t>gondolatolvasó</t>
  </si>
  <si>
    <t>ne feledd</t>
  </si>
  <si>
    <t>Törődj a nyelven</t>
  </si>
  <si>
    <t>elképesztő</t>
  </si>
  <si>
    <t>minimális</t>
  </si>
  <si>
    <t>embergyűlölő</t>
  </si>
  <si>
    <t>csintalan</t>
  </si>
  <si>
    <t>tévhit</t>
  </si>
  <si>
    <t>fösvény</t>
  </si>
  <si>
    <t>balszerencse</t>
  </si>
  <si>
    <t>aggodalom</t>
  </si>
  <si>
    <t>félrevezetett</t>
  </si>
  <si>
    <t>félreértelmezés</t>
  </si>
  <si>
    <t>félrevezető</t>
  </si>
  <si>
    <t>nőgyűlölő</t>
  </si>
  <si>
    <t>sajtóhiba</t>
  </si>
  <si>
    <t>bizalmatlanság</t>
  </si>
  <si>
    <t>mérséklet</t>
  </si>
  <si>
    <t>korszerűsítésére</t>
  </si>
  <si>
    <t>módosítás</t>
  </si>
  <si>
    <t>módosít</t>
  </si>
  <si>
    <t>megengesztel</t>
  </si>
  <si>
    <t>vedlés</t>
  </si>
  <si>
    <t>szerzetes</t>
  </si>
  <si>
    <t>monoton</t>
  </si>
  <si>
    <t>szörnyeteg</t>
  </si>
  <si>
    <t>hangulat</t>
  </si>
  <si>
    <t>holdfény</t>
  </si>
  <si>
    <t>kóros</t>
  </si>
  <si>
    <t>ráadásul</t>
  </si>
  <si>
    <t>mogorva</t>
  </si>
  <si>
    <t>halandó</t>
  </si>
  <si>
    <t>jelzálog</t>
  </si>
  <si>
    <t>moha</t>
  </si>
  <si>
    <t>indíték</t>
  </si>
  <si>
    <t>penészes</t>
  </si>
  <si>
    <t>hangtompító</t>
  </si>
  <si>
    <t>sokféle</t>
  </si>
  <si>
    <t>földi</t>
  </si>
  <si>
    <t>izom</t>
  </si>
  <si>
    <t>számtalan</t>
  </si>
  <si>
    <t>mítosz</t>
  </si>
  <si>
    <t>mélypont</t>
  </si>
  <si>
    <t>gebe</t>
  </si>
  <si>
    <t>köröm</t>
  </si>
  <si>
    <t>naiv</t>
  </si>
  <si>
    <t>szieszta</t>
  </si>
  <si>
    <t>mesél</t>
  </si>
  <si>
    <t>leszűkítheti</t>
  </si>
  <si>
    <t>szűken</t>
  </si>
  <si>
    <t>orr</t>
  </si>
  <si>
    <t>születő</t>
  </si>
  <si>
    <t>navigáció</t>
  </si>
  <si>
    <t>tárgyal</t>
  </si>
  <si>
    <t>neofita</t>
  </si>
  <si>
    <t>idétlen</t>
  </si>
  <si>
    <t>idegesség</t>
  </si>
  <si>
    <t>neuropszichológusa</t>
  </si>
  <si>
    <t>nem fontos</t>
  </si>
  <si>
    <t>kapcsolat</t>
  </si>
  <si>
    <t>rágcsál</t>
  </si>
  <si>
    <t>becenév</t>
  </si>
  <si>
    <t>jelölés</t>
  </si>
  <si>
    <t>meghatározhatatlan</t>
  </si>
  <si>
    <t>norma</t>
  </si>
  <si>
    <t>csodaszer</t>
  </si>
  <si>
    <t>bejelentés</t>
  </si>
  <si>
    <t>fogalom</t>
  </si>
  <si>
    <t>hírhedtség</t>
  </si>
  <si>
    <t>ellenére</t>
  </si>
  <si>
    <t>ártalmas</t>
  </si>
  <si>
    <t>kis család</t>
  </si>
  <si>
    <t>meglökés</t>
  </si>
  <si>
    <t>számolás</t>
  </si>
  <si>
    <t>ápolják</t>
  </si>
  <si>
    <t>tárgy</t>
  </si>
  <si>
    <t>kötelezik</t>
  </si>
  <si>
    <t>feledékeny</t>
  </si>
  <si>
    <t>szégyen</t>
  </si>
  <si>
    <t>alázatos</t>
  </si>
  <si>
    <t>megfigyelő</t>
  </si>
  <si>
    <t>gyötör</t>
  </si>
  <si>
    <t>megszállottság</t>
  </si>
  <si>
    <t>akadálypályán</t>
  </si>
  <si>
    <t>hangos</t>
  </si>
  <si>
    <t>szerezni</t>
  </si>
  <si>
    <t>tolakodó</t>
  </si>
  <si>
    <t>tompa</t>
  </si>
  <si>
    <t>elhárítása</t>
  </si>
  <si>
    <t>elzáródott</t>
  </si>
  <si>
    <t>Furcsa módon</t>
  </si>
  <si>
    <t>utálatos</t>
  </si>
  <si>
    <t>gyalázat</t>
  </si>
  <si>
    <t>szag</t>
  </si>
  <si>
    <t>nincs következménye</t>
  </si>
  <si>
    <t>bűncselekmény</t>
  </si>
  <si>
    <t>támadó</t>
  </si>
  <si>
    <t>szolgálatkész</t>
  </si>
  <si>
    <t>baljóslatú</t>
  </si>
  <si>
    <t>mulasztás</t>
  </si>
  <si>
    <t>ellenkezőleg</t>
  </si>
  <si>
    <t>ugyanazon a hullámhosszon</t>
  </si>
  <si>
    <t>két okból</t>
  </si>
  <si>
    <t>a kampuszon</t>
  </si>
  <si>
    <t>terhes</t>
  </si>
  <si>
    <t>hangutánzó</t>
  </si>
  <si>
    <t>szivárog</t>
  </si>
  <si>
    <t>átlátszatlanság</t>
  </si>
  <si>
    <t>gyalázatos</t>
  </si>
  <si>
    <t>optimista</t>
  </si>
  <si>
    <t>Opció</t>
  </si>
  <si>
    <t>megpróbáltatás</t>
  </si>
  <si>
    <t>elcsontosít</t>
  </si>
  <si>
    <t>hivalkodás</t>
  </si>
  <si>
    <t>cserépszavazás</t>
  </si>
  <si>
    <t>egyébként</t>
  </si>
  <si>
    <t>eredmény</t>
  </si>
  <si>
    <t>vázlat</t>
  </si>
  <si>
    <t>kiáradása</t>
  </si>
  <si>
    <t>nyílt</t>
  </si>
  <si>
    <t>helység</t>
  </si>
  <si>
    <t>sokat eszik</t>
  </si>
  <si>
    <t>nagyjavítás</t>
  </si>
  <si>
    <t>kihallgat</t>
  </si>
  <si>
    <t>túlzott engedékenység</t>
  </si>
  <si>
    <t>túlságosan</t>
  </si>
  <si>
    <t>előzni</t>
  </si>
  <si>
    <t>túlóra</t>
  </si>
  <si>
    <t>elbizakodott</t>
  </si>
  <si>
    <t>túlnyomórészt</t>
  </si>
  <si>
    <t>bagoly</t>
  </si>
  <si>
    <t>hálaének</t>
  </si>
  <si>
    <t>szájpadlás</t>
  </si>
  <si>
    <t>fejedelmi</t>
  </si>
  <si>
    <t>kitapinthatóság</t>
  </si>
  <si>
    <t>lüktet</t>
  </si>
  <si>
    <t>Pán</t>
  </si>
  <si>
    <t>paradigma</t>
  </si>
  <si>
    <t>paradoxon</t>
  </si>
  <si>
    <t>zárójel</t>
  </si>
  <si>
    <t>pária</t>
  </si>
  <si>
    <t>parmezán sajt</t>
  </si>
  <si>
    <t>résztvevő</t>
  </si>
  <si>
    <t>részt venni</t>
  </si>
  <si>
    <t>partizán</t>
  </si>
  <si>
    <t>feloszt</t>
  </si>
  <si>
    <t>szenvedély</t>
  </si>
  <si>
    <t>szabadalom</t>
  </si>
  <si>
    <t>pátosz</t>
  </si>
  <si>
    <t>védnök</t>
  </si>
  <si>
    <t>oltalmaz</t>
  </si>
  <si>
    <t>minta</t>
  </si>
  <si>
    <t>csekélység</t>
  </si>
  <si>
    <t>fizet osztalékot</t>
  </si>
  <si>
    <t>kifizet</t>
  </si>
  <si>
    <t>tudálékos</t>
  </si>
  <si>
    <t>gyalogos</t>
  </si>
  <si>
    <t>kukucskál</t>
  </si>
  <si>
    <t>nyomásgyakorlás</t>
  </si>
  <si>
    <t>társaik</t>
  </si>
  <si>
    <t>átlátszó</t>
  </si>
  <si>
    <t>előszeretet</t>
  </si>
  <si>
    <t>felgyülemlett</t>
  </si>
  <si>
    <t>sivár</t>
  </si>
  <si>
    <t>nyomorúság</t>
  </si>
  <si>
    <t>észlel</t>
  </si>
  <si>
    <t>észlelés</t>
  </si>
  <si>
    <t>utazgatás</t>
  </si>
  <si>
    <t>ellentmondást nem tűrő</t>
  </si>
  <si>
    <t>perfekcionizmus</t>
  </si>
  <si>
    <t>maximalista</t>
  </si>
  <si>
    <t>hitszegés</t>
  </si>
  <si>
    <t>veszélyes</t>
  </si>
  <si>
    <t>időszakosan</t>
  </si>
  <si>
    <t>házaló</t>
  </si>
  <si>
    <t>elpusztul</t>
  </si>
  <si>
    <t>hamis eskü</t>
  </si>
  <si>
    <t>áthatják</t>
  </si>
  <si>
    <t>engedély</t>
  </si>
  <si>
    <t>elkövet</t>
  </si>
  <si>
    <t>kitartásra</t>
  </si>
  <si>
    <t>kitartás</t>
  </si>
  <si>
    <t>csinos</t>
  </si>
  <si>
    <t>személyiség</t>
  </si>
  <si>
    <t>tisztánlátás</t>
  </si>
  <si>
    <t>meggyőzze</t>
  </si>
  <si>
    <t>vonatkozik</t>
  </si>
  <si>
    <t>dögvész</t>
  </si>
  <si>
    <t>megkövesedett</t>
  </si>
  <si>
    <t>megkövesít</t>
  </si>
  <si>
    <t>köves</t>
  </si>
  <si>
    <t>ingerlékeny</t>
  </si>
  <si>
    <t>jelenség</t>
  </si>
  <si>
    <t>Filiszteus</t>
  </si>
  <si>
    <t>filozófia</t>
  </si>
  <si>
    <t>közönyös</t>
  </si>
  <si>
    <t>fiziológia</t>
  </si>
  <si>
    <t>pikareszk</t>
  </si>
  <si>
    <t>Pied</t>
  </si>
  <si>
    <t>Pierce</t>
  </si>
  <si>
    <t>háton</t>
  </si>
  <si>
    <t>csipet</t>
  </si>
  <si>
    <t>fenyő</t>
  </si>
  <si>
    <t>jámbor</t>
  </si>
  <si>
    <t>pip neki a postán</t>
  </si>
  <si>
    <t>pikáns</t>
  </si>
  <si>
    <t>neheztelés</t>
  </si>
  <si>
    <t>hangmagasság</t>
  </si>
  <si>
    <t>csapda</t>
  </si>
  <si>
    <t>bél</t>
  </si>
  <si>
    <t>döntő</t>
  </si>
  <si>
    <t>kiengesztel</t>
  </si>
  <si>
    <t>panaszos</t>
  </si>
  <si>
    <t>plakett</t>
  </si>
  <si>
    <t>közhely</t>
  </si>
  <si>
    <t>valószínű</t>
  </si>
  <si>
    <t>kifogás</t>
  </si>
  <si>
    <t>hivatkozhat</t>
  </si>
  <si>
    <t>fogadalom</t>
  </si>
  <si>
    <t>bővérűség</t>
  </si>
  <si>
    <t>hajlékony</t>
  </si>
  <si>
    <t>vánszorog</t>
  </si>
  <si>
    <t>függőleges</t>
  </si>
  <si>
    <t>nehezék</t>
  </si>
  <si>
    <t>fejesugrás</t>
  </si>
  <si>
    <t>réteg a kereskedelemben</t>
  </si>
  <si>
    <t>megrendítő</t>
  </si>
  <si>
    <t>rámutat</t>
  </si>
  <si>
    <t>környezetszennyezés</t>
  </si>
  <si>
    <t>poncsó</t>
  </si>
  <si>
    <t>súlyos</t>
  </si>
  <si>
    <t>Felugrik</t>
  </si>
  <si>
    <t>pattogatott kukorica</t>
  </si>
  <si>
    <t>népszerűség</t>
  </si>
  <si>
    <t>elmerül valamiben</t>
  </si>
  <si>
    <t>előjel</t>
  </si>
  <si>
    <t>portfóliók</t>
  </si>
  <si>
    <t>portrék</t>
  </si>
  <si>
    <t>személyleírás</t>
  </si>
  <si>
    <t>ábrázolás</t>
  </si>
  <si>
    <t>póz</t>
  </si>
  <si>
    <t>rendelkeznek</t>
  </si>
  <si>
    <t>lelomboz</t>
  </si>
  <si>
    <t>gyakorlatilag</t>
  </si>
  <si>
    <t>dicséret</t>
  </si>
  <si>
    <t>bizonytalan</t>
  </si>
  <si>
    <t>előírásai</t>
  </si>
  <si>
    <t>előzetes</t>
  </si>
  <si>
    <t>kiszámítható</t>
  </si>
  <si>
    <t>részrehajlás</t>
  </si>
  <si>
    <t>túlsúlyban van</t>
  </si>
  <si>
    <t>varr</t>
  </si>
  <si>
    <t>idő előtti</t>
  </si>
  <si>
    <t>premissza</t>
  </si>
  <si>
    <t>túlsúly</t>
  </si>
  <si>
    <t>felírni</t>
  </si>
  <si>
    <t>előadás</t>
  </si>
  <si>
    <t>tekintélyes</t>
  </si>
  <si>
    <t>vélelem</t>
  </si>
  <si>
    <t>színlel</t>
  </si>
  <si>
    <t>természetfölötti</t>
  </si>
  <si>
    <t>szép</t>
  </si>
  <si>
    <t>előfordulási</t>
  </si>
  <si>
    <t>uralkodó</t>
  </si>
  <si>
    <t>kertel</t>
  </si>
  <si>
    <t>megelőzése</t>
  </si>
  <si>
    <t>előző</t>
  </si>
  <si>
    <t>pedáns</t>
  </si>
  <si>
    <t>elsősorban</t>
  </si>
  <si>
    <t>alapelv</t>
  </si>
  <si>
    <t>kiemelten fontos</t>
  </si>
  <si>
    <t>magánélet</t>
  </si>
  <si>
    <t>kiváltság</t>
  </si>
  <si>
    <t>feddhetetlenség</t>
  </si>
  <si>
    <t>hajlam</t>
  </si>
  <si>
    <t>halogatás</t>
  </si>
  <si>
    <t>tékozló</t>
  </si>
  <si>
    <t>bámulatos</t>
  </si>
  <si>
    <t>profán</t>
  </si>
  <si>
    <t>profil</t>
  </si>
  <si>
    <t>nyereség</t>
  </si>
  <si>
    <t>kicsapongás</t>
  </si>
  <si>
    <t>feslett</t>
  </si>
  <si>
    <t>mélység</t>
  </si>
  <si>
    <t>megfizethetetlenül</t>
  </si>
  <si>
    <t>szaporodik</t>
  </si>
  <si>
    <t>szószátyár</t>
  </si>
  <si>
    <t>kiemelkedő</t>
  </si>
  <si>
    <t>Igérd meg</t>
  </si>
  <si>
    <t>elősegítése</t>
  </si>
  <si>
    <t>promóciós</t>
  </si>
  <si>
    <t>gyors</t>
  </si>
  <si>
    <t>elterült</t>
  </si>
  <si>
    <t>támaszt</t>
  </si>
  <si>
    <t>szaporítás</t>
  </si>
  <si>
    <t>közelség</t>
  </si>
  <si>
    <t>engesztelő</t>
  </si>
  <si>
    <t>arány</t>
  </si>
  <si>
    <t>javaslatot tesz</t>
  </si>
  <si>
    <t>prózai</t>
  </si>
  <si>
    <t>megtilt</t>
  </si>
  <si>
    <t>kilátás</t>
  </si>
  <si>
    <t>leendő</t>
  </si>
  <si>
    <t>elhúzódó</t>
  </si>
  <si>
    <t>feltéve</t>
  </si>
  <si>
    <t>előrelátó</t>
  </si>
  <si>
    <t>provokál</t>
  </si>
  <si>
    <t>óvatosság</t>
  </si>
  <si>
    <t>prűd</t>
  </si>
  <si>
    <t>szilva</t>
  </si>
  <si>
    <t>kíváncsiskodik</t>
  </si>
  <si>
    <t>pszichológus</t>
  </si>
  <si>
    <t>kiadvány</t>
  </si>
  <si>
    <t>publicista</t>
  </si>
  <si>
    <t>nyilvánosság</t>
  </si>
  <si>
    <t>gyermekes</t>
  </si>
  <si>
    <t>PUISSANCE</t>
  </si>
  <si>
    <t>lehúz</t>
  </si>
  <si>
    <t>húzd össze</t>
  </si>
  <si>
    <t>lyukkártya</t>
  </si>
  <si>
    <t>aprólékoskodó</t>
  </si>
  <si>
    <t>tudós</t>
  </si>
  <si>
    <t>élesség ízé</t>
  </si>
  <si>
    <t>tisztán</t>
  </si>
  <si>
    <t>tervszerű</t>
  </si>
  <si>
    <t>dorombolás</t>
  </si>
  <si>
    <t>szállít</t>
  </si>
  <si>
    <t>kishitű</t>
  </si>
  <si>
    <t>előadott</t>
  </si>
  <si>
    <t>félretesz</t>
  </si>
  <si>
    <t>rothadás</t>
  </si>
  <si>
    <t>halotti máglya</t>
  </si>
  <si>
    <t>kuruzsló</t>
  </si>
  <si>
    <t>nagy kortyokban iszik</t>
  </si>
  <si>
    <t>fürj</t>
  </si>
  <si>
    <t>furcsa</t>
  </si>
  <si>
    <t>aggály</t>
  </si>
  <si>
    <t>dilemma</t>
  </si>
  <si>
    <t>elnyom</t>
  </si>
  <si>
    <t>küldetés</t>
  </si>
  <si>
    <t>kibúvó</t>
  </si>
  <si>
    <t>nyugalom</t>
  </si>
  <si>
    <t>nyugodt</t>
  </si>
  <si>
    <t>bemondás</t>
  </si>
  <si>
    <t>mókás</t>
  </si>
  <si>
    <t>felhőkben járó</t>
  </si>
  <si>
    <t>idézet</t>
  </si>
  <si>
    <t>köznapi</t>
  </si>
  <si>
    <t>csőcselék</t>
  </si>
  <si>
    <t>anekdotázó</t>
  </si>
  <si>
    <t>radikális</t>
  </si>
  <si>
    <t>ordináré</t>
  </si>
  <si>
    <t>emel kifogást</t>
  </si>
  <si>
    <t>elágaztat</t>
  </si>
  <si>
    <t>gyűlölködő</t>
  </si>
  <si>
    <t>véletlenszerűen</t>
  </si>
  <si>
    <t>hatótávolság</t>
  </si>
  <si>
    <t>henceg</t>
  </si>
  <si>
    <t>ragadozó</t>
  </si>
  <si>
    <t>ritkít</t>
  </si>
  <si>
    <t>félrebeszél</t>
  </si>
  <si>
    <t>csúcs eléréséig</t>
  </si>
  <si>
    <t>reakciós</t>
  </si>
  <si>
    <t>megvalósítás</t>
  </si>
  <si>
    <t>nevelt</t>
  </si>
  <si>
    <t>megnyugtat</t>
  </si>
  <si>
    <t>Megnyugtató</t>
  </si>
  <si>
    <t>visszautasítás</t>
  </si>
  <si>
    <t>megtagad állítást</t>
  </si>
  <si>
    <t>átdolgozás</t>
  </si>
  <si>
    <t>fogékonyság</t>
  </si>
  <si>
    <t>visszaesés</t>
  </si>
  <si>
    <t>viszonosság</t>
  </si>
  <si>
    <t>preambulumbekezdést</t>
  </si>
  <si>
    <t>preambulumbekezdésében</t>
  </si>
  <si>
    <t>szaval</t>
  </si>
  <si>
    <t>remete</t>
  </si>
  <si>
    <t>Javasoljuk,</t>
  </si>
  <si>
    <t>jutalom</t>
  </si>
  <si>
    <t>összeegyeztetni</t>
  </si>
  <si>
    <t>újraszámlálás</t>
  </si>
  <si>
    <t>gyávaság</t>
  </si>
  <si>
    <t>toborzás</t>
  </si>
  <si>
    <t>meggyógyul</t>
  </si>
  <si>
    <t>újrafeldolgozás</t>
  </si>
  <si>
    <t>megvált</t>
  </si>
  <si>
    <t>félelmetes</t>
  </si>
  <si>
    <t>finomítani</t>
  </si>
  <si>
    <t>visszaverődés</t>
  </si>
  <si>
    <t>megtagadja</t>
  </si>
  <si>
    <t>ünnepi lakoma</t>
  </si>
  <si>
    <t>tekintettel</t>
  </si>
  <si>
    <t>tekintet</t>
  </si>
  <si>
    <t>királygyilkosság</t>
  </si>
  <si>
    <t>nyilvántartás</t>
  </si>
  <si>
    <t>megbánás</t>
  </si>
  <si>
    <t>sajnálatos</t>
  </si>
  <si>
    <t>szabályozás</t>
  </si>
  <si>
    <t>uralkodik</t>
  </si>
  <si>
    <t>megismételni,</t>
  </si>
  <si>
    <t>elutasít</t>
  </si>
  <si>
    <t>megfiatalodás</t>
  </si>
  <si>
    <t>fontosság</t>
  </si>
  <si>
    <t>ide vonatkozó</t>
  </si>
  <si>
    <t>szoruló</t>
  </si>
  <si>
    <t>megkönnyebbülés</t>
  </si>
  <si>
    <t>emlékeztet</t>
  </si>
  <si>
    <t>emlékeztető</t>
  </si>
  <si>
    <t>tiltakozik</t>
  </si>
  <si>
    <t>távoli</t>
  </si>
  <si>
    <t>megújít</t>
  </si>
  <si>
    <t>híres</t>
  </si>
  <si>
    <t>lakoma</t>
  </si>
  <si>
    <t>taszítják</t>
  </si>
  <si>
    <t>lemásolni</t>
  </si>
  <si>
    <t>mihaszna</t>
  </si>
  <si>
    <t>megtagad</t>
  </si>
  <si>
    <t>taszító</t>
  </si>
  <si>
    <t>rekviem</t>
  </si>
  <si>
    <t>jutalmaz</t>
  </si>
  <si>
    <t>elállni,</t>
  </si>
  <si>
    <t>hasonlítanak</t>
  </si>
  <si>
    <t>lemondó</t>
  </si>
  <si>
    <t>rugalmasság</t>
  </si>
  <si>
    <t>ellenáll</t>
  </si>
  <si>
    <t>ellenállás</t>
  </si>
  <si>
    <t>ellenálló</t>
  </si>
  <si>
    <t>határozottan</t>
  </si>
  <si>
    <t>elhatározás</t>
  </si>
  <si>
    <t>üdülőhely</t>
  </si>
  <si>
    <t>folyamodnak</t>
  </si>
  <si>
    <t>erőforrás</t>
  </si>
  <si>
    <t>tisztelt</t>
  </si>
  <si>
    <t>válaszoló</t>
  </si>
  <si>
    <t>válasz</t>
  </si>
  <si>
    <t>korlátozhatja</t>
  </si>
  <si>
    <t>újraélesztés</t>
  </si>
  <si>
    <t>kiskereskedelem</t>
  </si>
  <si>
    <t>megtartják</t>
  </si>
  <si>
    <t>tartózkodás</t>
  </si>
  <si>
    <t>visszavonul</t>
  </si>
  <si>
    <t>nyugdíjazás</t>
  </si>
  <si>
    <t>visszamegy</t>
  </si>
  <si>
    <t>visszahúzódik</t>
  </si>
  <si>
    <t>felfedi</t>
  </si>
  <si>
    <t>tisztel</t>
  </si>
  <si>
    <t>forradalmi</t>
  </si>
  <si>
    <t>díj</t>
  </si>
  <si>
    <t>ritmus</t>
  </si>
  <si>
    <t>rés</t>
  </si>
  <si>
    <t>kockázat</t>
  </si>
  <si>
    <t>versenytárs</t>
  </si>
  <si>
    <t>szegecs</t>
  </si>
  <si>
    <t>kóborol</t>
  </si>
  <si>
    <t>roar1</t>
  </si>
  <si>
    <t>roar2</t>
  </si>
  <si>
    <t>romantikus</t>
  </si>
  <si>
    <t>gyökér</t>
  </si>
  <si>
    <t>kerek</t>
  </si>
  <si>
    <t>útonálló</t>
  </si>
  <si>
    <t>ROM</t>
  </si>
  <si>
    <t>moraj</t>
  </si>
  <si>
    <t>szóbeszéd</t>
  </si>
  <si>
    <t>összegyűr</t>
  </si>
  <si>
    <t>elfutni</t>
  </si>
  <si>
    <t>zizeg</t>
  </si>
  <si>
    <t>kifosztották</t>
  </si>
  <si>
    <t>áldozat</t>
  </si>
  <si>
    <t>okos</t>
  </si>
  <si>
    <t>érzéki</t>
  </si>
  <si>
    <t>fizetés</t>
  </si>
  <si>
    <t>salétrom</t>
  </si>
  <si>
    <t>sós</t>
  </si>
  <si>
    <t>egészséges</t>
  </si>
  <si>
    <t>üdvös</t>
  </si>
  <si>
    <t>szenteskedés</t>
  </si>
  <si>
    <t>szankció</t>
  </si>
  <si>
    <t>bizakodó</t>
  </si>
  <si>
    <t>józanság</t>
  </si>
  <si>
    <t>szarkasztikus</t>
  </si>
  <si>
    <t>ablakszárny</t>
  </si>
  <si>
    <t>elégedett</t>
  </si>
  <si>
    <t>ízesít</t>
  </si>
  <si>
    <t>hozzáértés</t>
  </si>
  <si>
    <t>fűrészpor</t>
  </si>
  <si>
    <t>hüvely</t>
  </si>
  <si>
    <t>forgatókönyv</t>
  </si>
  <si>
    <t>illat</t>
  </si>
  <si>
    <t>szkeptikus</t>
  </si>
  <si>
    <t>szkepticizmus</t>
  </si>
  <si>
    <t>rendszer</t>
  </si>
  <si>
    <t>ösztöndíj</t>
  </si>
  <si>
    <t>megperzsel</t>
  </si>
  <si>
    <t>irkál</t>
  </si>
  <si>
    <t>ápolatlan</t>
  </si>
  <si>
    <t>ellenőrzés</t>
  </si>
  <si>
    <t>skorbut</t>
  </si>
  <si>
    <t>szezonális affektív zavar</t>
  </si>
  <si>
    <t>hínár</t>
  </si>
  <si>
    <t>elvonult</t>
  </si>
  <si>
    <t>világi</t>
  </si>
  <si>
    <t>csábítóan</t>
  </si>
  <si>
    <t>szorgos</t>
  </si>
  <si>
    <t>szelektív</t>
  </si>
  <si>
    <t>öntudatos</t>
  </si>
  <si>
    <t>önfegyelem</t>
  </si>
  <si>
    <t>szemeszter</t>
  </si>
  <si>
    <t>mag-</t>
  </si>
  <si>
    <t>szenzációs</t>
  </si>
  <si>
    <t>érzékeny</t>
  </si>
  <si>
    <t>érzékenység</t>
  </si>
  <si>
    <t>bölcs</t>
  </si>
  <si>
    <t>szentimentalizmus</t>
  </si>
  <si>
    <t>sorrend</t>
  </si>
  <si>
    <t>fonnyadt</t>
  </si>
  <si>
    <t>Komolyan</t>
  </si>
  <si>
    <t>szentbeszéd</t>
  </si>
  <si>
    <t>szerotonin</t>
  </si>
  <si>
    <t>fogazott</t>
  </si>
  <si>
    <t>fogazás</t>
  </si>
  <si>
    <t>szolgai</t>
  </si>
  <si>
    <t>meghatározott</t>
  </si>
  <si>
    <t>állítsa valamit egymástól</t>
  </si>
  <si>
    <t>beállít</t>
  </si>
  <si>
    <t>beállítás</t>
  </si>
  <si>
    <t>elválaszt</t>
  </si>
  <si>
    <t>végkielégítés</t>
  </si>
  <si>
    <t>árnyalatok</t>
  </si>
  <si>
    <t>sekély</t>
  </si>
  <si>
    <t>ál</t>
  </si>
  <si>
    <t>szilánk</t>
  </si>
  <si>
    <t>részvényes</t>
  </si>
  <si>
    <t>összetör</t>
  </si>
  <si>
    <t>menedék</t>
  </si>
  <si>
    <t>sörbet</t>
  </si>
  <si>
    <t>cipőfűző</t>
  </si>
  <si>
    <t>bolti lopás</t>
  </si>
  <si>
    <t>hiány</t>
  </si>
  <si>
    <t>lövés</t>
  </si>
  <si>
    <t>terít kártyát</t>
  </si>
  <si>
    <t>összezsugorodik</t>
  </si>
  <si>
    <t>borzadás</t>
  </si>
  <si>
    <t>keverés</t>
  </si>
  <si>
    <t>kitér</t>
  </si>
  <si>
    <t>testvér</t>
  </si>
  <si>
    <t>oldallépés</t>
  </si>
  <si>
    <t>sóhaj</t>
  </si>
  <si>
    <t>jel</t>
  </si>
  <si>
    <t>jelentős</t>
  </si>
  <si>
    <t>jelent</t>
  </si>
  <si>
    <t>vigyorog</t>
  </si>
  <si>
    <t>bűn</t>
  </si>
  <si>
    <t>kanyargós</t>
  </si>
  <si>
    <t>sziréna</t>
  </si>
  <si>
    <t>átsiklik</t>
  </si>
  <si>
    <t>Átugrani</t>
  </si>
  <si>
    <t>kabaréjelenet</t>
  </si>
  <si>
    <t>ejtőernyőzik</t>
  </si>
  <si>
    <t>laza</t>
  </si>
  <si>
    <t>olt</t>
  </si>
  <si>
    <t>pala</t>
  </si>
  <si>
    <t>szolgaian</t>
  </si>
  <si>
    <t>aludt Rákacsintás</t>
  </si>
  <si>
    <t>csúszik</t>
  </si>
  <si>
    <t>üt</t>
  </si>
  <si>
    <t>szlogen</t>
  </si>
  <si>
    <t>lusta</t>
  </si>
  <si>
    <t>elmosódik</t>
  </si>
  <si>
    <t>parázslik</t>
  </si>
  <si>
    <t>kígyómarás</t>
  </si>
  <si>
    <t>Snap</t>
  </si>
  <si>
    <t>sznob</t>
  </si>
  <si>
    <t>pisze</t>
  </si>
  <si>
    <t>józan</t>
  </si>
  <si>
    <t>foglalat</t>
  </si>
  <si>
    <t>átázott</t>
  </si>
  <si>
    <t>puha</t>
  </si>
  <si>
    <t>magány</t>
  </si>
  <si>
    <t>oldószer</t>
  </si>
  <si>
    <t>szomatikus</t>
  </si>
  <si>
    <t>némileg</t>
  </si>
  <si>
    <t>korom</t>
  </si>
  <si>
    <t>enyhítő</t>
  </si>
  <si>
    <t>kifinomult</t>
  </si>
  <si>
    <t>kifinomultság</t>
  </si>
  <si>
    <t>szofisztika</t>
  </si>
  <si>
    <t>bombasztikus</t>
  </si>
  <si>
    <t>altató</t>
  </si>
  <si>
    <t>mocskos</t>
  </si>
  <si>
    <t>lelki társ</t>
  </si>
  <si>
    <t>hangszigetelt</t>
  </si>
  <si>
    <t>hangzás</t>
  </si>
  <si>
    <t>hangsáv</t>
  </si>
  <si>
    <t>savanyú</t>
  </si>
  <si>
    <t>forrás</t>
  </si>
  <si>
    <t>ajándéktárgy</t>
  </si>
  <si>
    <t>arasz</t>
  </si>
  <si>
    <t>veréb</t>
  </si>
  <si>
    <t>térbeli</t>
  </si>
  <si>
    <t>sokatmondó</t>
  </si>
  <si>
    <t>lándzsa</t>
  </si>
  <si>
    <t>különleges</t>
  </si>
  <si>
    <t>leírás</t>
  </si>
  <si>
    <t>spekuláció</t>
  </si>
  <si>
    <t>beszéd</t>
  </si>
  <si>
    <t>lelki</t>
  </si>
  <si>
    <t>loccsanás</t>
  </si>
  <si>
    <t>rosszkedvű</t>
  </si>
  <si>
    <t>összefonás</t>
  </si>
  <si>
    <t>szivacs</t>
  </si>
  <si>
    <t>szponzor</t>
  </si>
  <si>
    <t>spontán</t>
  </si>
  <si>
    <t>szórványos</t>
  </si>
  <si>
    <t>elpazarol</t>
  </si>
  <si>
    <t>guggolás</t>
  </si>
  <si>
    <t>vinnyog</t>
  </si>
  <si>
    <t>vinnyogó</t>
  </si>
  <si>
    <t>stabil</t>
  </si>
  <si>
    <t>tántorgó</t>
  </si>
  <si>
    <t>tűzőgép</t>
  </si>
  <si>
    <t>bámul</t>
  </si>
  <si>
    <t>nyilatkozat</t>
  </si>
  <si>
    <t>statisztika</t>
  </si>
  <si>
    <t>szobor</t>
  </si>
  <si>
    <t>állapot</t>
  </si>
  <si>
    <t>meredeken</t>
  </si>
  <si>
    <t>őssejtek</t>
  </si>
  <si>
    <t>erednek</t>
  </si>
  <si>
    <t>harsogó hangú</t>
  </si>
  <si>
    <t>sztereotípiák</t>
  </si>
  <si>
    <t>utaskísérő</t>
  </si>
  <si>
    <t>szőrszálhasogató</t>
  </si>
  <si>
    <t>megbélyegzés</t>
  </si>
  <si>
    <t>megbélyegzése</t>
  </si>
  <si>
    <t>serkentő</t>
  </si>
  <si>
    <t>fullánk</t>
  </si>
  <si>
    <t>fukar</t>
  </si>
  <si>
    <t>megszorítás</t>
  </si>
  <si>
    <t>pontozófestés</t>
  </si>
  <si>
    <t>kikötik</t>
  </si>
  <si>
    <t>raktár</t>
  </si>
  <si>
    <t>bitang</t>
  </si>
  <si>
    <t>csík</t>
  </si>
  <si>
    <t>stresszes</t>
  </si>
  <si>
    <t>barázdált</t>
  </si>
  <si>
    <t>szigorúbb</t>
  </si>
  <si>
    <t>lépés</t>
  </si>
  <si>
    <t>sztrájk</t>
  </si>
  <si>
    <t>meglepő</t>
  </si>
  <si>
    <t>arra törekszenek,</t>
  </si>
  <si>
    <t>küzdelem</t>
  </si>
  <si>
    <t>támasz</t>
  </si>
  <si>
    <t>stutter1</t>
  </si>
  <si>
    <t>stutter2</t>
  </si>
  <si>
    <t>Stygian</t>
  </si>
  <si>
    <t>megakadályoz</t>
  </si>
  <si>
    <t>leigáz</t>
  </si>
  <si>
    <t>tantárgy</t>
  </si>
  <si>
    <t>fenséges</t>
  </si>
  <si>
    <t>alámerül</t>
  </si>
  <si>
    <t>megveszteget</t>
  </si>
  <si>
    <t>idézés</t>
  </si>
  <si>
    <t>előfizet</t>
  </si>
  <si>
    <t>előfizető</t>
  </si>
  <si>
    <t>előfizetés</t>
  </si>
  <si>
    <t>későbbi</t>
  </si>
  <si>
    <t>fennmarad</t>
  </si>
  <si>
    <t>alátámasztás</t>
  </si>
  <si>
    <t>helyettes</t>
  </si>
  <si>
    <t>beoszt</t>
  </si>
  <si>
    <t>apró</t>
  </si>
  <si>
    <t>finoman</t>
  </si>
  <si>
    <t>levon</t>
  </si>
  <si>
    <t>Kertváros</t>
  </si>
  <si>
    <t>tömör</t>
  </si>
  <si>
    <t>segítség</t>
  </si>
  <si>
    <t>elegendő</t>
  </si>
  <si>
    <t>megfullaszt</t>
  </si>
  <si>
    <t>javaslom</t>
  </si>
  <si>
    <t>sommásan</t>
  </si>
  <si>
    <t>pazar</t>
  </si>
  <si>
    <t>fölényes</t>
  </si>
  <si>
    <t>felesleges</t>
  </si>
  <si>
    <t>rárak</t>
  </si>
  <si>
    <t>helyébe</t>
  </si>
  <si>
    <t>hanyatt fekvő</t>
  </si>
  <si>
    <t>kiegészítés</t>
  </si>
  <si>
    <t>esdeklő</t>
  </si>
  <si>
    <t>esedezik</t>
  </si>
  <si>
    <t>feltételezve</t>
  </si>
  <si>
    <t>elnyomja</t>
  </si>
  <si>
    <t>legfőbb</t>
  </si>
  <si>
    <t>pótdíj</t>
  </si>
  <si>
    <t>megcsömörlik</t>
  </si>
  <si>
    <t>szürrealista</t>
  </si>
  <si>
    <t>felmérés</t>
  </si>
  <si>
    <t>gyanús</t>
  </si>
  <si>
    <t>nyelés</t>
  </si>
  <si>
    <t>csere</t>
  </si>
  <si>
    <t>félrefordul</t>
  </si>
  <si>
    <t>kapcsoló</t>
  </si>
  <si>
    <t>hízelgő</t>
  </si>
  <si>
    <t>szimbolizmus</t>
  </si>
  <si>
    <t>együttérzés</t>
  </si>
  <si>
    <t>szinopszis</t>
  </si>
  <si>
    <t>szintetizálni</t>
  </si>
  <si>
    <t>szintetikus</t>
  </si>
  <si>
    <t>cirmos macska</t>
  </si>
  <si>
    <t>hallgatag</t>
  </si>
  <si>
    <t>taktika</t>
  </si>
  <si>
    <t>ebihal</t>
  </si>
  <si>
    <t>szabott</t>
  </si>
  <si>
    <t>testreszabott</t>
  </si>
  <si>
    <t>viselkedj</t>
  </si>
  <si>
    <t>figyelembe kell venni</t>
  </si>
  <si>
    <t>veszem a kalapot, hogy</t>
  </si>
  <si>
    <t>vigye fel</t>
  </si>
  <si>
    <t>kifogásolta</t>
  </si>
  <si>
    <t>ledöngöl</t>
  </si>
  <si>
    <t>szabotázs</t>
  </si>
  <si>
    <t>érintő</t>
  </si>
  <si>
    <t>megérinti</t>
  </si>
  <si>
    <t>patinás</t>
  </si>
  <si>
    <t>bojt</t>
  </si>
  <si>
    <t>ízlelőbimbó</t>
  </si>
  <si>
    <t>tetoválás</t>
  </si>
  <si>
    <t>feszes</t>
  </si>
  <si>
    <t>tautológia</t>
  </si>
  <si>
    <t>cifra</t>
  </si>
  <si>
    <t>technika</t>
  </si>
  <si>
    <t>antialkoholista</t>
  </si>
  <si>
    <t>telepátia</t>
  </si>
  <si>
    <t>vakmerőség</t>
  </si>
  <si>
    <t>mértékletesség</t>
  </si>
  <si>
    <t>mérsékelt</t>
  </si>
  <si>
    <t>kísértés</t>
  </si>
  <si>
    <t>hajlamosak</t>
  </si>
  <si>
    <t>tendencia</t>
  </si>
  <si>
    <t>vékony</t>
  </si>
  <si>
    <t>langyos</t>
  </si>
  <si>
    <t>rémült</t>
  </si>
  <si>
    <t>ingerlékenység</t>
  </si>
  <si>
    <t>struktúra</t>
  </si>
  <si>
    <t>Az Advent</t>
  </si>
  <si>
    <t>A csomagtartó a másik lábát</t>
  </si>
  <si>
    <t>nincs tagadni (a tény)</t>
  </si>
  <si>
    <t>tolvaj</t>
  </si>
  <si>
    <t>meggondolatlanul</t>
  </si>
  <si>
    <t>fenyegetés</t>
  </si>
  <si>
    <t>takarékosság</t>
  </si>
  <si>
    <t>keresztben</t>
  </si>
  <si>
    <t>az eszembe</t>
  </si>
  <si>
    <t>talpnyaló</t>
  </si>
  <si>
    <t>totyogó kisgyerek</t>
  </si>
  <si>
    <t>toleráns</t>
  </si>
  <si>
    <t>beszédhibás</t>
  </si>
  <si>
    <t>tonik</t>
  </si>
  <si>
    <t>ledönt</t>
  </si>
  <si>
    <t>zsibbadt</t>
  </si>
  <si>
    <t>forgatónyomaték</t>
  </si>
  <si>
    <t>megható</t>
  </si>
  <si>
    <t>felhajtó</t>
  </si>
  <si>
    <t>nyom</t>
  </si>
  <si>
    <t>nyomon követni</t>
  </si>
  <si>
    <t>engedékeny</t>
  </si>
  <si>
    <t>tragikus</t>
  </si>
  <si>
    <t>tranzakció</t>
  </si>
  <si>
    <t>transzatlanti</t>
  </si>
  <si>
    <t>áthág</t>
  </si>
  <si>
    <t>átmenet</t>
  </si>
  <si>
    <t>továbbít</t>
  </si>
  <si>
    <t>csapdázás</t>
  </si>
  <si>
    <t>paródia</t>
  </si>
  <si>
    <t>tremble1</t>
  </si>
  <si>
    <t>tremble2</t>
  </si>
  <si>
    <t>felindulás</t>
  </si>
  <si>
    <t>a szakma fortélyait</t>
  </si>
  <si>
    <t>csekély</t>
  </si>
  <si>
    <t>elcsépelt</t>
  </si>
  <si>
    <t>jelentéktelen</t>
  </si>
  <si>
    <t>fegyverszünet</t>
  </si>
  <si>
    <t>garázdaság</t>
  </si>
  <si>
    <t>bizalom</t>
  </si>
  <si>
    <t>megbízható</t>
  </si>
  <si>
    <t>zavaros</t>
  </si>
  <si>
    <t>turbulencia</t>
  </si>
  <si>
    <t>duzzadt</t>
  </si>
  <si>
    <t>felfordulás</t>
  </si>
  <si>
    <t>fordulat</t>
  </si>
  <si>
    <t>kiderül</t>
  </si>
  <si>
    <t>aljasság</t>
  </si>
  <si>
    <t>türkiz</t>
  </si>
  <si>
    <t>agyar</t>
  </si>
  <si>
    <t>újonc</t>
  </si>
  <si>
    <t>mindenütt jelenlevő</t>
  </si>
  <si>
    <t>Ukelele</t>
  </si>
  <si>
    <t>végső</t>
  </si>
  <si>
    <t>végül</t>
  </si>
  <si>
    <t>árnyék</t>
  </si>
  <si>
    <t>más fajtájú</t>
  </si>
  <si>
    <t>igénytelen</t>
  </si>
  <si>
    <t>szemérmetlenül</t>
  </si>
  <si>
    <t>kiegyensúlyozatlan</t>
  </si>
  <si>
    <t>ellenőrizhetetlen</t>
  </si>
  <si>
    <t>nem meggyőző</t>
  </si>
  <si>
    <t>kiderüljön</t>
  </si>
  <si>
    <t>alákínál</t>
  </si>
  <si>
    <t>alávetni</t>
  </si>
  <si>
    <t>aláássák</t>
  </si>
  <si>
    <t>lemaradásunk</t>
  </si>
  <si>
    <t>alsó</t>
  </si>
  <si>
    <t>észrevehetetlen</t>
  </si>
  <si>
    <t>zavartalan</t>
  </si>
  <si>
    <t>visszacsinálás</t>
  </si>
  <si>
    <t>hullámzik</t>
  </si>
  <si>
    <t>felfedez</t>
  </si>
  <si>
    <t>előkerült</t>
  </si>
  <si>
    <t>nyugtalanságot</t>
  </si>
  <si>
    <t>tehermentes</t>
  </si>
  <si>
    <t>ismeretlen</t>
  </si>
  <si>
    <t>kedvezőtlenül</t>
  </si>
  <si>
    <t>egyenruha</t>
  </si>
  <si>
    <t>egyedi</t>
  </si>
  <si>
    <t>egyetemes</t>
  </si>
  <si>
    <t>hacsak</t>
  </si>
  <si>
    <t>kétségtelenül</t>
  </si>
  <si>
    <t>sértetlen</t>
  </si>
  <si>
    <t>gyanútlan</t>
  </si>
  <si>
    <t>kezelhetetlen</t>
  </si>
  <si>
    <t>leleplez</t>
  </si>
  <si>
    <t>nem hajlandó</t>
  </si>
  <si>
    <t>akár a füle munka</t>
  </si>
  <si>
    <t>zenei felütés</t>
  </si>
  <si>
    <t>megszid</t>
  </si>
  <si>
    <t>frissítés</t>
  </si>
  <si>
    <t>előre</t>
  </si>
  <si>
    <t>felemelő</t>
  </si>
  <si>
    <t>zajongás</t>
  </si>
  <si>
    <t>városi felújítások</t>
  </si>
  <si>
    <t>sürgesse</t>
  </si>
  <si>
    <t>teljes</t>
  </si>
  <si>
    <t>ingadozás</t>
  </si>
  <si>
    <t>bátor</t>
  </si>
  <si>
    <t>érvényben lévő</t>
  </si>
  <si>
    <t>érvényesít</t>
  </si>
  <si>
    <t>érvényesség</t>
  </si>
  <si>
    <t>merész</t>
  </si>
  <si>
    <t>vámpír</t>
  </si>
  <si>
    <t>vanília</t>
  </si>
  <si>
    <t>leküzd</t>
  </si>
  <si>
    <t>fajta</t>
  </si>
  <si>
    <t>irányváltozás</t>
  </si>
  <si>
    <t>ér</t>
  </si>
  <si>
    <t>megvesztegethető</t>
  </si>
  <si>
    <t>furnér</t>
  </si>
  <si>
    <t>tisztelet</t>
  </si>
  <si>
    <t>valóságtartalma</t>
  </si>
  <si>
    <t>zöldellő</t>
  </si>
  <si>
    <t>valószerűség</t>
  </si>
  <si>
    <t>valóságos</t>
  </si>
  <si>
    <t>változat</t>
  </si>
  <si>
    <t>bosszant</t>
  </si>
  <si>
    <t>keresztül</t>
  </si>
  <si>
    <t>életképes</t>
  </si>
  <si>
    <t>vibráló</t>
  </si>
  <si>
    <t>néző</t>
  </si>
  <si>
    <t>virrasztás</t>
  </si>
  <si>
    <t>éberség</t>
  </si>
  <si>
    <t>éber</t>
  </si>
  <si>
    <t>gazember</t>
  </si>
  <si>
    <t>bosszúszomjas</t>
  </si>
  <si>
    <t>házisárkány</t>
  </si>
  <si>
    <t>zsigeri</t>
  </si>
  <si>
    <t>nyúlós</t>
  </si>
  <si>
    <t>látomás</t>
  </si>
  <si>
    <t>vizuális</t>
  </si>
  <si>
    <t>lehord vkit</t>
  </si>
  <si>
    <t>Élénken</t>
  </si>
  <si>
    <t>ének</t>
  </si>
  <si>
    <t>illó</t>
  </si>
  <si>
    <t>pergő beszéd</t>
  </si>
  <si>
    <t>fuvallat</t>
  </si>
  <si>
    <t>csóválás</t>
  </si>
  <si>
    <t>jajgat</t>
  </si>
  <si>
    <t>vándorol</t>
  </si>
  <si>
    <t>meleg</t>
  </si>
  <si>
    <t>háborús uszító</t>
  </si>
  <si>
    <t>figyelmeztet</t>
  </si>
  <si>
    <t>szavatol</t>
  </si>
  <si>
    <t>viaszbáb</t>
  </si>
  <si>
    <t>elválasztott gyerek</t>
  </si>
  <si>
    <t>gyom</t>
  </si>
  <si>
    <t>kigyomlál</t>
  </si>
  <si>
    <t>mérjük</t>
  </si>
  <si>
    <t>jólét</t>
  </si>
  <si>
    <t>jól megalapozott</t>
  </si>
  <si>
    <t>fejetlenség</t>
  </si>
  <si>
    <t>irányít</t>
  </si>
  <si>
    <t>akármi</t>
  </si>
  <si>
    <t>búza</t>
  </si>
  <si>
    <t>mivel</t>
  </si>
  <si>
    <t>vajon</t>
  </si>
  <si>
    <t>szeszélyes</t>
  </si>
  <si>
    <t>nyafog</t>
  </si>
  <si>
    <t>suttogás</t>
  </si>
  <si>
    <t>teljes szívvel</t>
  </si>
  <si>
    <t>huss</t>
  </si>
  <si>
    <t>akarat</t>
  </si>
  <si>
    <t>hajlandó</t>
  </si>
  <si>
    <t>összerezzen</t>
  </si>
  <si>
    <t>szárnyfesztávolsága</t>
  </si>
  <si>
    <t>bölcsesség</t>
  </si>
  <si>
    <t>Bölcsen</t>
  </si>
  <si>
    <t>ábrándozás</t>
  </si>
  <si>
    <t>visszavonja</t>
  </si>
  <si>
    <t>tanú</t>
  </si>
  <si>
    <t>szellemes</t>
  </si>
  <si>
    <t>roskatag</t>
  </si>
  <si>
    <t>Hallani sem</t>
  </si>
  <si>
    <t>udvarol</t>
  </si>
  <si>
    <t>munka-magánélet egyensúly</t>
  </si>
  <si>
    <t>világhírű</t>
  </si>
  <si>
    <t>imádat</t>
  </si>
  <si>
    <t>méltó</t>
  </si>
  <si>
    <t>nem is álmodhatott vételi</t>
  </si>
  <si>
    <t>csomagolás</t>
  </si>
  <si>
    <t>írd le</t>
  </si>
  <si>
    <t>fonál</t>
  </si>
  <si>
    <t>hozam</t>
  </si>
  <si>
    <t>a fiatalok</t>
  </si>
  <si>
    <t>fiatalos</t>
  </si>
  <si>
    <t>pronunciation</t>
  </si>
  <si>
    <t>jelentés (google translate)</t>
  </si>
  <si>
    <t>sorsz</t>
  </si>
  <si>
    <t>analyse</t>
  </si>
  <si>
    <t>analysis</t>
  </si>
  <si>
    <t>analyst</t>
  </si>
  <si>
    <t>analytic</t>
  </si>
  <si>
    <t>analytical</t>
  </si>
  <si>
    <t>analytically</t>
  </si>
  <si>
    <t>approachable</t>
  </si>
  <si>
    <t>assess</t>
  </si>
  <si>
    <t>assessable</t>
  </si>
  <si>
    <t>assessment</t>
  </si>
  <si>
    <t>assumed</t>
  </si>
  <si>
    <t>assuming</t>
  </si>
  <si>
    <t>authority</t>
  </si>
  <si>
    <t>availability</t>
  </si>
  <si>
    <t>available</t>
  </si>
  <si>
    <t>beneficial</t>
  </si>
  <si>
    <t>beneficiary</t>
  </si>
  <si>
    <t>conception</t>
  </si>
  <si>
    <t>conceptual</t>
  </si>
  <si>
    <t>conceptually</t>
  </si>
  <si>
    <t>consist</t>
  </si>
  <si>
    <t>consistent</t>
  </si>
  <si>
    <t>consistently</t>
  </si>
  <si>
    <t>constituency</t>
  </si>
  <si>
    <t>constituent</t>
  </si>
  <si>
    <t>constitute</t>
  </si>
  <si>
    <t>constitution</t>
  </si>
  <si>
    <t>constitutional</t>
  </si>
  <si>
    <t>constitutionally</t>
  </si>
  <si>
    <t>constitutive</t>
  </si>
  <si>
    <t>context</t>
  </si>
  <si>
    <t>contextual</t>
  </si>
  <si>
    <t>contextualize</t>
  </si>
  <si>
    <t>contract</t>
  </si>
  <si>
    <t>contractor</t>
  </si>
  <si>
    <t>create</t>
  </si>
  <si>
    <t>creation</t>
  </si>
  <si>
    <t>creative</t>
  </si>
  <si>
    <t>creatively</t>
  </si>
  <si>
    <t>creator</t>
  </si>
  <si>
    <t>definable</t>
  </si>
  <si>
    <t>define</t>
  </si>
  <si>
    <t>definition</t>
  </si>
  <si>
    <t>derivation</t>
  </si>
  <si>
    <t>derive</t>
  </si>
  <si>
    <t>disestablish</t>
  </si>
  <si>
    <t>disestablishment</t>
  </si>
  <si>
    <t>dissimilar</t>
  </si>
  <si>
    <t>distribute</t>
  </si>
  <si>
    <t>distribution</t>
  </si>
  <si>
    <t>distributional</t>
  </si>
  <si>
    <t>distributive</t>
  </si>
  <si>
    <t>distributor</t>
  </si>
  <si>
    <t>economic</t>
  </si>
  <si>
    <t>economical</t>
  </si>
  <si>
    <t>economically</t>
  </si>
  <si>
    <t>economics</t>
  </si>
  <si>
    <t>economist</t>
  </si>
  <si>
    <t>economy</t>
  </si>
  <si>
    <t>environment</t>
  </si>
  <si>
    <t>environmental</t>
  </si>
  <si>
    <t>environmentalist</t>
  </si>
  <si>
    <t>environmentally</t>
  </si>
  <si>
    <t>establish</t>
  </si>
  <si>
    <t>established</t>
  </si>
  <si>
    <t>establishment</t>
  </si>
  <si>
    <t>evident</t>
  </si>
  <si>
    <t>evidential</t>
  </si>
  <si>
    <t>evidently</t>
  </si>
  <si>
    <t>export</t>
  </si>
  <si>
    <t>exporter</t>
  </si>
  <si>
    <t>finance</t>
  </si>
  <si>
    <t>financial</t>
  </si>
  <si>
    <t>financially</t>
  </si>
  <si>
    <t>financier</t>
  </si>
  <si>
    <t>formulate</t>
  </si>
  <si>
    <t>formulation</t>
  </si>
  <si>
    <t>functional</t>
  </si>
  <si>
    <t>functionally</t>
  </si>
  <si>
    <t>identifiable</t>
  </si>
  <si>
    <t>identification</t>
  </si>
  <si>
    <t>identify</t>
  </si>
  <si>
    <t>identity</t>
  </si>
  <si>
    <t>illegal</t>
  </si>
  <si>
    <t>illegality</t>
  </si>
  <si>
    <t>illegally</t>
  </si>
  <si>
    <t>inconsistency</t>
  </si>
  <si>
    <t>inconsistent</t>
  </si>
  <si>
    <t>indication</t>
  </si>
  <si>
    <t>indicative</t>
  </si>
  <si>
    <t>indicator</t>
  </si>
  <si>
    <t>individual</t>
  </si>
  <si>
    <t>individualism</t>
  </si>
  <si>
    <t>individualist</t>
  </si>
  <si>
    <t>individuality</t>
  </si>
  <si>
    <t>individually</t>
  </si>
  <si>
    <t>insignificant</t>
  </si>
  <si>
    <t>interpretation</t>
  </si>
  <si>
    <t>interpretative</t>
  </si>
  <si>
    <t>invariable</t>
  </si>
  <si>
    <t>invariably</t>
  </si>
  <si>
    <t>involve</t>
  </si>
  <si>
    <t>involved</t>
  </si>
  <si>
    <t>involvement</t>
  </si>
  <si>
    <t>labor</t>
  </si>
  <si>
    <t>labour</t>
  </si>
  <si>
    <t>legal</t>
  </si>
  <si>
    <t>legality</t>
  </si>
  <si>
    <t>legally</t>
  </si>
  <si>
    <t>legislate</t>
  </si>
  <si>
    <t>legislation</t>
  </si>
  <si>
    <t>legislative</t>
  </si>
  <si>
    <t>legislator</t>
  </si>
  <si>
    <t>legislature</t>
  </si>
  <si>
    <t>major</t>
  </si>
  <si>
    <t>majority</t>
  </si>
  <si>
    <t>methodical</t>
  </si>
  <si>
    <t>methodological</t>
  </si>
  <si>
    <t>misinterpret</t>
  </si>
  <si>
    <t>occur</t>
  </si>
  <si>
    <t>occurrence</t>
  </si>
  <si>
    <t>overestimate</t>
  </si>
  <si>
    <t>percentage</t>
  </si>
  <si>
    <t>period</t>
  </si>
  <si>
    <t>periodic</t>
  </si>
  <si>
    <t>periodical</t>
  </si>
  <si>
    <t>policy</t>
  </si>
  <si>
    <t>principled</t>
  </si>
  <si>
    <t>procedural</t>
  </si>
  <si>
    <t>procedure</t>
  </si>
  <si>
    <t>proceed</t>
  </si>
  <si>
    <t>proceeding</t>
  </si>
  <si>
    <t>proceeds</t>
  </si>
  <si>
    <t>processing</t>
  </si>
  <si>
    <t>reassess</t>
  </si>
  <si>
    <t>reassessment</t>
  </si>
  <si>
    <t>recreate</t>
  </si>
  <si>
    <t>redefine</t>
  </si>
  <si>
    <t>redistribute</t>
  </si>
  <si>
    <t>redistribution</t>
  </si>
  <si>
    <t>reformulate</t>
  </si>
  <si>
    <t>reformulation</t>
  </si>
  <si>
    <t>reinterpret</t>
  </si>
  <si>
    <t>reinterpretation</t>
  </si>
  <si>
    <t>reoccur</t>
  </si>
  <si>
    <t>require</t>
  </si>
  <si>
    <t>requirement</t>
  </si>
  <si>
    <t>research</t>
  </si>
  <si>
    <t>researcher</t>
  </si>
  <si>
    <t>respond</t>
  </si>
  <si>
    <t>responsive</t>
  </si>
  <si>
    <t>restructure</t>
  </si>
  <si>
    <t>restructuring</t>
  </si>
  <si>
    <t>role</t>
  </si>
  <si>
    <t>section</t>
  </si>
  <si>
    <t>sector</t>
  </si>
  <si>
    <t>significance</t>
  </si>
  <si>
    <t>significantly</t>
  </si>
  <si>
    <t>similarity</t>
  </si>
  <si>
    <t>similarly</t>
  </si>
  <si>
    <t>specifically</t>
  </si>
  <si>
    <t>specificity</t>
  </si>
  <si>
    <t>specifics</t>
  </si>
  <si>
    <t>structural</t>
  </si>
  <si>
    <t>structurally</t>
  </si>
  <si>
    <t>structure</t>
  </si>
  <si>
    <t>theoretical</t>
  </si>
  <si>
    <t>theoretically</t>
  </si>
  <si>
    <t>theorist</t>
  </si>
  <si>
    <t>theory</t>
  </si>
  <si>
    <t>unapproachable</t>
  </si>
  <si>
    <t>unavailable</t>
  </si>
  <si>
    <t>unconstitutional</t>
  </si>
  <si>
    <t>undefined</t>
  </si>
  <si>
    <t>underestimate</t>
  </si>
  <si>
    <t>uneconomical</t>
  </si>
  <si>
    <t>unidentifiable</t>
  </si>
  <si>
    <t>uninvolved</t>
  </si>
  <si>
    <t>unprincipled</t>
  </si>
  <si>
    <t>unresponsive</t>
  </si>
  <si>
    <t>unstructured</t>
  </si>
  <si>
    <t>variability</t>
  </si>
  <si>
    <t>variably</t>
  </si>
  <si>
    <t>variance</t>
  </si>
  <si>
    <t>variant</t>
  </si>
  <si>
    <t>variation</t>
  </si>
  <si>
    <t>varied</t>
  </si>
  <si>
    <t>vary</t>
  </si>
  <si>
    <t>/ˈkɒntrækt/ </t>
  </si>
  <si>
    <t>/ˈɛkspɔːt/ </t>
  </si>
  <si>
    <t>/ˌəʊvəˈrɛstɪmɪt/ </t>
  </si>
  <si>
    <t>/ˌpɪərɪˈɒdɪk/ </t>
  </si>
  <si>
    <t>/ˈrɛkrɪeɪt/ </t>
  </si>
  <si>
    <t>/ˌʌndəˈrɛstɪmɪt/ </t>
  </si>
  <si>
    <t>elemez</t>
  </si>
  <si>
    <t>elemzés</t>
  </si>
  <si>
    <t>elemző</t>
  </si>
  <si>
    <t>analitikus</t>
  </si>
  <si>
    <t>elemzési</t>
  </si>
  <si>
    <t>analitikusan</t>
  </si>
  <si>
    <t>megközelítés</t>
  </si>
  <si>
    <t>megközelíthető</t>
  </si>
  <si>
    <t>értékeli</t>
  </si>
  <si>
    <t>értékelhető</t>
  </si>
  <si>
    <t>értékelés</t>
  </si>
  <si>
    <t>Feltételezzük</t>
  </si>
  <si>
    <t>hatóság</t>
  </si>
  <si>
    <t>Elérhetőség</t>
  </si>
  <si>
    <t>kedvezményezett</t>
  </si>
  <si>
    <t>fogamzás</t>
  </si>
  <si>
    <t>fogalmi</t>
  </si>
  <si>
    <t>koncepcionálisan</t>
  </si>
  <si>
    <t>áll</t>
  </si>
  <si>
    <t>következetes</t>
  </si>
  <si>
    <t>következetesen</t>
  </si>
  <si>
    <t>választókerület</t>
  </si>
  <si>
    <t>alkotó</t>
  </si>
  <si>
    <t>képeznek</t>
  </si>
  <si>
    <t>alkotmány</t>
  </si>
  <si>
    <t>alkotmányos</t>
  </si>
  <si>
    <t>alkotmányosan</t>
  </si>
  <si>
    <t>kontextus</t>
  </si>
  <si>
    <t>szövegre vonatkozó</t>
  </si>
  <si>
    <t>szerződés</t>
  </si>
  <si>
    <t>teremt</t>
  </si>
  <si>
    <t>Teremtés</t>
  </si>
  <si>
    <t>kreatívan</t>
  </si>
  <si>
    <t>Teremtő</t>
  </si>
  <si>
    <t>adat</t>
  </si>
  <si>
    <t>meghatározható</t>
  </si>
  <si>
    <t>meghatározzák</t>
  </si>
  <si>
    <t>meghatározás</t>
  </si>
  <si>
    <t>származtatás</t>
  </si>
  <si>
    <t>származik</t>
  </si>
  <si>
    <t>felfüggeszt</t>
  </si>
  <si>
    <t>terjesztheti</t>
  </si>
  <si>
    <t>elosztás</t>
  </si>
  <si>
    <t>elosztási</t>
  </si>
  <si>
    <t>elosztó</t>
  </si>
  <si>
    <t>gazdasági</t>
  </si>
  <si>
    <t>gazdaságos</t>
  </si>
  <si>
    <t>gazdaságosan</t>
  </si>
  <si>
    <t>közgazdaságtan</t>
  </si>
  <si>
    <t>közgazdász</t>
  </si>
  <si>
    <t>gazdaság</t>
  </si>
  <si>
    <t>környezet</t>
  </si>
  <si>
    <t>környezeti</t>
  </si>
  <si>
    <t>környezetvédő</t>
  </si>
  <si>
    <t>környezetileg</t>
  </si>
  <si>
    <t>létrehozni</t>
  </si>
  <si>
    <t>alapított</t>
  </si>
  <si>
    <t>létrehozása</t>
  </si>
  <si>
    <t>nyilvánvaló</t>
  </si>
  <si>
    <t>bizonyítékon alapuló</t>
  </si>
  <si>
    <t>nyilvánvalóan</t>
  </si>
  <si>
    <t>exportőr</t>
  </si>
  <si>
    <t>tényező</t>
  </si>
  <si>
    <t>pénzügy</t>
  </si>
  <si>
    <t>pénzügyi</t>
  </si>
  <si>
    <t>pénzügyileg</t>
  </si>
  <si>
    <t>pénzember</t>
  </si>
  <si>
    <t>képlet</t>
  </si>
  <si>
    <t>fogalmaz</t>
  </si>
  <si>
    <t>kiszerelés</t>
  </si>
  <si>
    <t>funkcionális</t>
  </si>
  <si>
    <t>funkcionálisan</t>
  </si>
  <si>
    <t>azonosítható</t>
  </si>
  <si>
    <t>azonosítás</t>
  </si>
  <si>
    <t>azonosítani</t>
  </si>
  <si>
    <t>identitás</t>
  </si>
  <si>
    <t>illegális</t>
  </si>
  <si>
    <t>jogellenesség</t>
  </si>
  <si>
    <t>illegálisan</t>
  </si>
  <si>
    <t>következetlenség</t>
  </si>
  <si>
    <t>következetlen</t>
  </si>
  <si>
    <t>jelzés</t>
  </si>
  <si>
    <t>jelző</t>
  </si>
  <si>
    <t>indikátor</t>
  </si>
  <si>
    <t>individualizmus</t>
  </si>
  <si>
    <t>individualista</t>
  </si>
  <si>
    <t>egyéniség</t>
  </si>
  <si>
    <t>egyénileg</t>
  </si>
  <si>
    <t>értelmezze</t>
  </si>
  <si>
    <t>értelmezés</t>
  </si>
  <si>
    <t>értelmező</t>
  </si>
  <si>
    <t>változatlan</t>
  </si>
  <si>
    <t>változatlanul</t>
  </si>
  <si>
    <t>vonja</t>
  </si>
  <si>
    <t>részt</t>
  </si>
  <si>
    <t>bevonása</t>
  </si>
  <si>
    <t>munkaerő</t>
  </si>
  <si>
    <t>jogi</t>
  </si>
  <si>
    <t>jogszerűség</t>
  </si>
  <si>
    <t>jogilag</t>
  </si>
  <si>
    <t>jogalkotásra</t>
  </si>
  <si>
    <t>jogalkotás</t>
  </si>
  <si>
    <t>törvényhozó</t>
  </si>
  <si>
    <t>törvényhozás</t>
  </si>
  <si>
    <t>őrnagy</t>
  </si>
  <si>
    <t>többség</t>
  </si>
  <si>
    <t>módszer</t>
  </si>
  <si>
    <t>módszeres</t>
  </si>
  <si>
    <t>módszertani</t>
  </si>
  <si>
    <t>félreértelmezik</t>
  </si>
  <si>
    <t>előfordul</t>
  </si>
  <si>
    <t>esemény</t>
  </si>
  <si>
    <t>túlbecslés</t>
  </si>
  <si>
    <t>százalék</t>
  </si>
  <si>
    <t>időszak</t>
  </si>
  <si>
    <t>időszakos</t>
  </si>
  <si>
    <t>irányelv</t>
  </si>
  <si>
    <t>elvi</t>
  </si>
  <si>
    <t>eljárási</t>
  </si>
  <si>
    <t>eljárás</t>
  </si>
  <si>
    <t>folytassa</t>
  </si>
  <si>
    <t>bevétel</t>
  </si>
  <si>
    <t>feldolgozás</t>
  </si>
  <si>
    <t>újraértékelésére</t>
  </si>
  <si>
    <t>újraértékelés</t>
  </si>
  <si>
    <t>felüdít</t>
  </si>
  <si>
    <t>újradefiniálása</t>
  </si>
  <si>
    <t>terjeszthető</t>
  </si>
  <si>
    <t>újraelosztás</t>
  </si>
  <si>
    <t>átfogalmazza</t>
  </si>
  <si>
    <t>újrafogalmazása</t>
  </si>
  <si>
    <t>újraértelmezni</t>
  </si>
  <si>
    <t>újraértelmezése</t>
  </si>
  <si>
    <t>kiújul</t>
  </si>
  <si>
    <t>igényel</t>
  </si>
  <si>
    <t>követelmény</t>
  </si>
  <si>
    <t>kutatás</t>
  </si>
  <si>
    <t>kutató</t>
  </si>
  <si>
    <t>reagál</t>
  </si>
  <si>
    <t>fogékony</t>
  </si>
  <si>
    <t>átalakíthatja</t>
  </si>
  <si>
    <t>szerkezetátalakítás</t>
  </si>
  <si>
    <t>szerep</t>
  </si>
  <si>
    <t>szakasz</t>
  </si>
  <si>
    <t>ágazat</t>
  </si>
  <si>
    <t>jelentőség</t>
  </si>
  <si>
    <t>jelentős mértékben</t>
  </si>
  <si>
    <t>hasonló</t>
  </si>
  <si>
    <t>hasonlóság</t>
  </si>
  <si>
    <t>hasonlóképpen</t>
  </si>
  <si>
    <t>kifejezetten</t>
  </si>
  <si>
    <t>specificitás</t>
  </si>
  <si>
    <t>sajátosságait</t>
  </si>
  <si>
    <t>szerkezeti</t>
  </si>
  <si>
    <t>szerkezetileg</t>
  </si>
  <si>
    <t>szerkezet</t>
  </si>
  <si>
    <t>elméleti</t>
  </si>
  <si>
    <t>Elméletileg</t>
  </si>
  <si>
    <t>teoretikus</t>
  </si>
  <si>
    <t>elmélet</t>
  </si>
  <si>
    <t>megközelíthetetlen</t>
  </si>
  <si>
    <t>nem érhető el</t>
  </si>
  <si>
    <t>alkotmányellenes</t>
  </si>
  <si>
    <t>alábecsülik</t>
  </si>
  <si>
    <t>gazdaságtalan</t>
  </si>
  <si>
    <t>azonosíthatatlan</t>
  </si>
  <si>
    <t>érdektelen</t>
  </si>
  <si>
    <t>elvtelen</t>
  </si>
  <si>
    <t>strukturálatlan</t>
  </si>
  <si>
    <t>változékonyság</t>
  </si>
  <si>
    <t>változó</t>
  </si>
  <si>
    <t>változóan</t>
  </si>
  <si>
    <t>variancia</t>
  </si>
  <si>
    <t>variáció</t>
  </si>
  <si>
    <t>változatos</t>
  </si>
  <si>
    <t>változhat</t>
  </si>
  <si>
    <t>főkönyvi szám</t>
  </si>
  <si>
    <t>T egyenleg</t>
  </si>
  <si>
    <t>K egyenleg</t>
  </si>
  <si>
    <t>hossz</t>
  </si>
  <si>
    <t>gyűjtőszámla / nem gyűjtőszámla</t>
  </si>
  <si>
    <t>Megnevezés</t>
  </si>
  <si>
    <t>A. BEFEKTETETT ESZKÖZÖK</t>
  </si>
  <si>
    <t>I. Immateriális javak</t>
  </si>
  <si>
    <t>II. Tárgyi eszközök</t>
  </si>
  <si>
    <t>III. Befektetett pénzügyi eszközök</t>
  </si>
  <si>
    <t>B. FORGÓESZKÖZÖK</t>
  </si>
  <si>
    <t>I. Készletek</t>
  </si>
  <si>
    <t>II. Követelések</t>
  </si>
  <si>
    <t>III. Értékpapírok</t>
  </si>
  <si>
    <t>IV. Pénzeszközök</t>
  </si>
  <si>
    <t>C. AKTÍV IDŐBELI ELHATÁROLÁSOK</t>
  </si>
  <si>
    <t>ESZKÖZÖK ÖSSZESEN</t>
  </si>
  <si>
    <t>D. SAJÁT TŐKE</t>
  </si>
  <si>
    <t>I. Jegyzett tőke</t>
  </si>
  <si>
    <t>ebből: visszavásárolt tulajdoni részesedés névértéken</t>
  </si>
  <si>
    <t>II. Jegyzett, de még be nem fizetett tőke (-)</t>
  </si>
  <si>
    <t>III. Tőketartalék</t>
  </si>
  <si>
    <t>IV. Eredménytartalék</t>
  </si>
  <si>
    <t>V. Lekötött tartalék</t>
  </si>
  <si>
    <t>VI. Mérleg szerinti eredmény</t>
  </si>
  <si>
    <t>E. CÉLTARTALÉKOK</t>
  </si>
  <si>
    <t>F. KÖTELEZETTSÉGEK</t>
  </si>
  <si>
    <t>I. Hátrasorolt kötelezettségek</t>
  </si>
  <si>
    <t>II. Hosszú lejáratú kötelezettségek</t>
  </si>
  <si>
    <t>III. Rövid lejáratú kötelezettségek</t>
  </si>
  <si>
    <t>G. PASSZÍV IDŐBELI ELHATÁROLÁSOK</t>
  </si>
  <si>
    <t>FORRÁSOK ÖSSZESEN</t>
  </si>
  <si>
    <t>I. Értékesítés nettó árbevétele</t>
  </si>
  <si>
    <t>II. Aktivált saját teljesítmények értéke</t>
  </si>
  <si>
    <t>III. Egyéb bevételek</t>
  </si>
  <si>
    <t>IV. Anyagjellegű ráfordítások</t>
  </si>
  <si>
    <t>V. Személyi jellegű ráfordítások</t>
  </si>
  <si>
    <t>VI. Értékcsökkenési leírás</t>
  </si>
  <si>
    <t>VII. Egyéb ráfordítások</t>
  </si>
  <si>
    <t>A. ÜZEMI (ÜZLETI) TEVÉKENYSÉG EREDMÉNYE (I±II+III-IV-V-VI-VII)</t>
  </si>
  <si>
    <t>VIII. Pénzügyi műveletek bevételei</t>
  </si>
  <si>
    <t>IX. Pénzügyi műveletek ráfordításai</t>
  </si>
  <si>
    <t>B. PÉNZÜGYI MŰVELETEK EREDMÉNYE (VIII-IX)</t>
  </si>
  <si>
    <t>C. SZOKÁSOS VÁLLALKOZÁSI EREDMÉNY (±A±B)</t>
  </si>
  <si>
    <t>X. Rendkívüli bevételek</t>
  </si>
  <si>
    <t>XI. Rendkívüli ráfordítások</t>
  </si>
  <si>
    <t>D. RENDKÍVÜLI EREDMÉNY (X-XI)</t>
  </si>
  <si>
    <t>E. ADÓZÁS ELŐTTI EREDMÉNY (±C±D)</t>
  </si>
  <si>
    <t>XII. Adófizetési kötelezettség</t>
  </si>
  <si>
    <t>F. ADÓZOTT EREDMÉNY (±E-XII)</t>
  </si>
  <si>
    <t>XIII. Eredménytartalék igénybevétele osztalékra, részesedésre</t>
  </si>
  <si>
    <t>XIV. Jóváhagyott osztalék, részesedés</t>
  </si>
  <si>
    <t>G. MÉRLEG SZERINTI EREDMÉNY</t>
  </si>
  <si>
    <t>immat javak</t>
  </si>
  <si>
    <t>tárgyi eszközök</t>
  </si>
  <si>
    <t>Tárgyév (Ft)</t>
  </si>
  <si>
    <t>befektetett pénzügyi eszközök</t>
  </si>
  <si>
    <t>készletek</t>
  </si>
  <si>
    <t>követelések</t>
  </si>
  <si>
    <t>összesen 1</t>
  </si>
  <si>
    <t>összesen 2</t>
  </si>
  <si>
    <t>értékpapírok</t>
  </si>
  <si>
    <t>pénzeszközök</t>
  </si>
  <si>
    <t>aktív időbeli elhat</t>
  </si>
  <si>
    <t>jegyzett tőke</t>
  </si>
  <si>
    <t>tőketartalék</t>
  </si>
  <si>
    <t>eredménytartalék</t>
  </si>
  <si>
    <t>lekötött tartalék</t>
  </si>
  <si>
    <t>céltartalék</t>
  </si>
  <si>
    <t>hátrasorolt kötelezettségek</t>
  </si>
  <si>
    <t>hosszú lejáratú kötelezettségek</t>
  </si>
  <si>
    <t>rövid lejáratú kötelezettségek</t>
  </si>
  <si>
    <t>passzív időbeli elhat</t>
  </si>
  <si>
    <t>értékesítés nettó árbevétele</t>
  </si>
  <si>
    <t>aktivált saját teljesítémények</t>
  </si>
  <si>
    <t>egyéb bevételek</t>
  </si>
  <si>
    <t>anyagjellegű ráfordítások</t>
  </si>
  <si>
    <t>személyi jellegű ráfordítások</t>
  </si>
  <si>
    <t>écs</t>
  </si>
  <si>
    <t>egyéb ráfordítások</t>
  </si>
  <si>
    <t>pü műv bevételei</t>
  </si>
  <si>
    <t>pü műv ráfordításai</t>
  </si>
  <si>
    <t>rendkívüli bevétel</t>
  </si>
  <si>
    <t>rendkívüli ráfordítás</t>
  </si>
  <si>
    <t>Átsorolások</t>
  </si>
  <si>
    <t>Tárgyév (eFt)</t>
  </si>
  <si>
    <t>Tárgyév (eFT)</t>
  </si>
  <si>
    <t>+1eFt, -1eFt</t>
  </si>
  <si>
    <t>kelt</t>
  </si>
  <si>
    <t>napi pénzforgalom</t>
  </si>
  <si>
    <t>pénzforgalom adott nappal bezárólag</t>
  </si>
  <si>
    <t>könyvelendő tagi kölcsön</t>
  </si>
  <si>
    <t>napi záró tagi kölcsönnel együtt</t>
  </si>
  <si>
    <t>napi záró tagi kölcsön nélkül</t>
  </si>
  <si>
    <t>age group</t>
  </si>
  <si>
    <t>people of a particular age</t>
  </si>
  <si>
    <t>all sorts of things</t>
  </si>
  <si>
    <t>many different things</t>
  </si>
  <si>
    <t>and all that</t>
  </si>
  <si>
    <t>and everything related to the subject mentioned</t>
  </si>
  <si>
    <t>and so forth</t>
  </si>
  <si>
    <t>together with other similar things</t>
  </si>
  <si>
    <t>and so on</t>
  </si>
  <si>
    <t>and stuff</t>
  </si>
  <si>
    <t>and other things, which may or may not be similar or related</t>
  </si>
  <si>
    <t>and things</t>
  </si>
  <si>
    <t>and other things of a similar type</t>
  </si>
  <si>
    <t>and what have you</t>
  </si>
  <si>
    <t>and other similar things</t>
  </si>
  <si>
    <t>and whatnot</t>
  </si>
  <si>
    <t>badge</t>
  </si>
  <si>
    <t>a piece of plastic, metal, etc with words or pictures on it that you wear on your clothes for decoration</t>
  </si>
  <si>
    <t>balance</t>
  </si>
  <si>
    <t>when the weight of someone or something is spread in such a way that they do not fall over</t>
  </si>
  <si>
    <t>base</t>
  </si>
  <si>
    <t>the most important part of something, from which other things can develop</t>
  </si>
  <si>
    <t>birth certificate</t>
  </si>
  <si>
    <t>an official document that records when and where a person was born</t>
  </si>
  <si>
    <t>broad</t>
  </si>
  <si>
    <t>including a wide range of things</t>
  </si>
  <si>
    <t>build up</t>
  </si>
  <si>
    <t>to increase or develop, or to make something increase or develop</t>
  </si>
  <si>
    <t>check-out</t>
  </si>
  <si>
    <t>the place in a large shop, especially a food shop, where you pay for your goods</t>
  </si>
  <si>
    <t>communicator</t>
  </si>
  <si>
    <t>someone who is able to tell people about their ideas and emotions in a way that other people understand</t>
  </si>
  <si>
    <t>concentrate on</t>
  </si>
  <si>
    <t>to direct your attention or efforts towards a particular activity or subject</t>
  </si>
  <si>
    <t>cut-off</t>
  </si>
  <si>
    <t>a fixed point or level at which you stop including people or things</t>
  </si>
  <si>
    <t>diplomat</t>
  </si>
  <si>
    <t>someone whose job is to live in another country and to keep a good relationship between their government and that country's government</t>
  </si>
  <si>
    <t>effective</t>
  </si>
  <si>
    <t>successful or achieving the result that you want</t>
  </si>
  <si>
    <t>elite</t>
  </si>
  <si>
    <t>belonging to the richest, most powerful, best educated or most skilful group in a society</t>
  </si>
  <si>
    <t>endurance</t>
  </si>
  <si>
    <t>the ability to keep doing something difficult, unpleasant, or painful for a long time</t>
  </si>
  <si>
    <t>enthusiasm</t>
  </si>
  <si>
    <t>when you feel very interested in something and would very much like to be involved in it</t>
  </si>
  <si>
    <t>et cetera</t>
  </si>
  <si>
    <t>used at the end of a list to show that other things or people could also be added to it; often abbreviated as etc</t>
  </si>
  <si>
    <t>examine</t>
  </si>
  <si>
    <t>to look at someone or something very carefully, especially to try to discover something</t>
  </si>
  <si>
    <t>eyesight</t>
  </si>
  <si>
    <t>feebly</t>
  </si>
  <si>
    <t>in a way that is unskilful or ineffective</t>
  </si>
  <si>
    <t>follow</t>
  </si>
  <si>
    <t>to understand something</t>
  </si>
  <si>
    <t xml:space="preserve">follow </t>
  </si>
  <si>
    <t>to be interested in an event or activity</t>
  </si>
  <si>
    <t>for instance</t>
  </si>
  <si>
    <t>for example</t>
  </si>
  <si>
    <t>get</t>
  </si>
  <si>
    <t>to obtain or buy something</t>
  </si>
  <si>
    <t>ginger</t>
  </si>
  <si>
    <t>a pale brown root with a strong taste used as a spice in cooking</t>
  </si>
  <si>
    <t>good</t>
  </si>
  <si>
    <t>suitable or satisfactory</t>
  </si>
  <si>
    <t>good at</t>
  </si>
  <si>
    <t>able to do something well</t>
  </si>
  <si>
    <t>good with</t>
  </si>
  <si>
    <t>able to deal with something or someone well</t>
  </si>
  <si>
    <t>guitarist</t>
  </si>
  <si>
    <t>someone who plays the guitar, especially as their job</t>
  </si>
  <si>
    <t>hijack</t>
  </si>
  <si>
    <t>to take control of an aircraft during a journey, especially using violence</t>
  </si>
  <si>
    <t>hook up with (sb)</t>
  </si>
  <si>
    <t>to get together with someone in order to do something</t>
  </si>
  <si>
    <t>imagination</t>
  </si>
  <si>
    <t>the ability to create ideas or pictures in your mind</t>
  </si>
  <si>
    <t>immediate</t>
  </si>
  <si>
    <t>happening or done without waiting or very soon after something else</t>
  </si>
  <si>
    <t>in particular</t>
  </si>
  <si>
    <t>especially</t>
  </si>
  <si>
    <t>intermediate</t>
  </si>
  <si>
    <t>between the highest and lowest levels of knowledge or skill</t>
  </si>
  <si>
    <t>internally</t>
  </si>
  <si>
    <t>inside a person, object, organisation, place or country</t>
  </si>
  <si>
    <t>junior</t>
  </si>
  <si>
    <t>low or lower in rank</t>
  </si>
  <si>
    <t>justice</t>
  </si>
  <si>
    <t>behaviour or treatment that is fair and morally correct</t>
  </si>
  <si>
    <t>lack</t>
  </si>
  <si>
    <t>league</t>
  </si>
  <si>
    <t>a group of teams which compete against each other in a sport</t>
  </si>
  <si>
    <t>limitation</t>
  </si>
  <si>
    <t>a rule or situation that limits something</t>
  </si>
  <si>
    <t>listener</t>
  </si>
  <si>
    <t>someone who listens</t>
  </si>
  <si>
    <t>logical</t>
  </si>
  <si>
    <t>using reason</t>
  </si>
  <si>
    <t>make sense</t>
  </si>
  <si>
    <t>to have a meaning or reason that you can understand</t>
  </si>
  <si>
    <t>manage</t>
  </si>
  <si>
    <t>to be in control of an office, shop, team, etc</t>
  </si>
  <si>
    <t>mental</t>
  </si>
  <si>
    <t>relating to the mind, or involving the process of thinking</t>
  </si>
  <si>
    <t>modest</t>
  </si>
  <si>
    <t>If you are modest, you do not talk in a proud way about your skills or successes.</t>
  </si>
  <si>
    <t>multi-task</t>
  </si>
  <si>
    <t>to do several activities at the same time</t>
  </si>
  <si>
    <t>natural</t>
  </si>
  <si>
    <t>Something that is natural exists or happens because of nature, not because it was made or done by people.</t>
  </si>
  <si>
    <t>not think much of</t>
  </si>
  <si>
    <t>to not think someone or something is good or important</t>
  </si>
  <si>
    <t>obvious</t>
  </si>
  <si>
    <t>easy to understand or see</t>
  </si>
  <si>
    <t>overrated</t>
  </si>
  <si>
    <t>If something is overrated, it is considered to be better or more important than it really is.</t>
  </si>
  <si>
    <t>persuasive</t>
  </si>
  <si>
    <t>able to make people agree to do something</t>
  </si>
  <si>
    <t>physically</t>
  </si>
  <si>
    <t>in a way that relates to the body</t>
  </si>
  <si>
    <t>piñata</t>
  </si>
  <si>
    <t>a container that is filled with sweets or small presents and is hit with sticks until it breaks, used at celebrations</t>
  </si>
  <si>
    <t>practice</t>
  </si>
  <si>
    <t>when you repeat an activity to improve your ability</t>
  </si>
  <si>
    <t>precious</t>
  </si>
  <si>
    <t>behaving in a very formal and unnatural way by giving too much attention to details that are not important and trying too hard to be perfect.</t>
  </si>
  <si>
    <t>psychology</t>
  </si>
  <si>
    <t>the study of the human mind and feelings</t>
  </si>
  <si>
    <t>pursuit</t>
  </si>
  <si>
    <t>an activity that you spend time doing, often when you are not working</t>
  </si>
  <si>
    <t>put in</t>
  </si>
  <si>
    <t>to fix a large piece of equipment or system into a room or building, ready to be used</t>
  </si>
  <si>
    <t>reflex</t>
  </si>
  <si>
    <t>a physical reaction that you cannot control</t>
  </si>
  <si>
    <t>scenery</t>
  </si>
  <si>
    <t>the attractive, natural things that you see in the countryside</t>
  </si>
  <si>
    <t>scholar</t>
  </si>
  <si>
    <t>someone who has studied a subject and knows a lot about it</t>
  </si>
  <si>
    <t>self-esteem</t>
  </si>
  <si>
    <t>confidence in yourself and a belief in your qualities and abilities</t>
  </si>
  <si>
    <t>sensitive</t>
  </si>
  <si>
    <t>able to understand what people are feeling and deal with them in a way that does not upset them</t>
  </si>
  <si>
    <t>set</t>
  </si>
  <si>
    <t>to establish or cause to exist</t>
  </si>
  <si>
    <t>simplistic</t>
  </si>
  <si>
    <t>making something complicated seem simple by ignoring many of the details</t>
  </si>
  <si>
    <t>strong</t>
  </si>
  <si>
    <t>talent</t>
  </si>
  <si>
    <t>a natural ability to do something</t>
  </si>
  <si>
    <t>talented</t>
  </si>
  <si>
    <t>with talent; able or skilful</t>
  </si>
  <si>
    <t>that kind of thing</t>
  </si>
  <si>
    <t>similar objects</t>
  </si>
  <si>
    <t>the whole picture</t>
  </si>
  <si>
    <t xml:space="preserve">a complete description of a situation, including every aspect of it </t>
  </si>
  <si>
    <t>therefore</t>
  </si>
  <si>
    <t>for that reason</t>
  </si>
  <si>
    <t>thingummy</t>
  </si>
  <si>
    <t>used when you are talking about something whose name you cannot remember</t>
  </si>
  <si>
    <t>thingy</t>
  </si>
  <si>
    <t>used to refer to something or someone when you cannot remember their name</t>
  </si>
  <si>
    <t>think about</t>
  </si>
  <si>
    <t>If you ask someone what they think about something or someone, you are asking for their opinion of them.</t>
  </si>
  <si>
    <t>think ahead to</t>
  </si>
  <si>
    <t>to think about things that will happen in the future</t>
  </si>
  <si>
    <t>think aloud</t>
  </si>
  <si>
    <t>to automatically say what you are thinking</t>
  </si>
  <si>
    <t>think back to</t>
  </si>
  <si>
    <t>to remember something that happened in the past</t>
  </si>
  <si>
    <t>think for yourself</t>
  </si>
  <si>
    <t>to make your own decisions and form your own opinions, without depending on other people</t>
  </si>
  <si>
    <t>think highly of</t>
  </si>
  <si>
    <t>to consider someone to be important and have a lot of respect for them</t>
  </si>
  <si>
    <t>think long and hard about</t>
  </si>
  <si>
    <t>to consider something for a long time</t>
  </si>
  <si>
    <t>think of</t>
  </si>
  <si>
    <t>to get an idea in your mind</t>
  </si>
  <si>
    <t>think on your feet</t>
  </si>
  <si>
    <t>to make a quick decision or give an answer quickly</t>
  </si>
  <si>
    <t>think straight</t>
  </si>
  <si>
    <t>to think clearly</t>
  </si>
  <si>
    <t>think twice about</t>
  </si>
  <si>
    <t>to consider whether what you are planning to do will have good results</t>
  </si>
  <si>
    <t>tournament</t>
  </si>
  <si>
    <t>a competition with a series of games between many teams or players, with one winner at the end</t>
  </si>
  <si>
    <t>training</t>
  </si>
  <si>
    <t>the process of learning the skills you need to do a particular job or activity</t>
  </si>
  <si>
    <t>transferable</t>
  </si>
  <si>
    <t>able to be used in different situations</t>
  </si>
  <si>
    <t>visualise</t>
  </si>
  <si>
    <t>to create a picture in your mind of someone or something</t>
  </si>
  <si>
    <t>well-organised</t>
  </si>
  <si>
    <t>good at planning things carefully and keeping things tidy</t>
  </si>
  <si>
    <t>what’s-her-name</t>
  </si>
  <si>
    <t>used for referring to a woman or girl when you cannot remember or do not know her name</t>
  </si>
  <si>
    <t>what’s-his-name</t>
  </si>
  <si>
    <t>used for referring to a man or boy when you cannot remember or do not know his name</t>
  </si>
  <si>
    <t>whatsit</t>
  </si>
  <si>
    <t>any object or person whose name you have temporarily forgotten or do not know</t>
  </si>
  <si>
    <t>accidentally</t>
  </si>
  <si>
    <t>by chance or by mistake</t>
  </si>
  <si>
    <t>alive</t>
  </si>
  <si>
    <t>living, not dead</t>
  </si>
  <si>
    <t>basic</t>
  </si>
  <si>
    <t>being the main or most important part of something</t>
  </si>
  <si>
    <t>beauty</t>
  </si>
  <si>
    <t>the quality of being beautiful</t>
  </si>
  <si>
    <t>bizarre</t>
  </si>
  <si>
    <t>very strange and surprising</t>
  </si>
  <si>
    <t>bone</t>
  </si>
  <si>
    <t>one of the hard pieces that make the structure inside a human or animal</t>
  </si>
  <si>
    <t>bounce</t>
  </si>
  <si>
    <t>to hit a surface and then move quickly away, or to make something do this</t>
  </si>
  <si>
    <t>box</t>
  </si>
  <si>
    <t>a square or rectangular container</t>
  </si>
  <si>
    <t>branch</t>
  </si>
  <si>
    <t>one of several shops, offices, etc that are part of a company or organisation</t>
  </si>
  <si>
    <t>briefly</t>
  </si>
  <si>
    <t>for a short time</t>
  </si>
  <si>
    <t>by that time</t>
  </si>
  <si>
    <t>at that moment</t>
  </si>
  <si>
    <t>calmly</t>
  </si>
  <si>
    <t>in a relaxed way</t>
  </si>
  <si>
    <t>canopy</t>
  </si>
  <si>
    <t>the main part of a parachute, made from cloth</t>
  </si>
  <si>
    <t>carefully</t>
  </si>
  <si>
    <t>with great attention</t>
  </si>
  <si>
    <t>carelessly</t>
  </si>
  <si>
    <t>carriage</t>
  </si>
  <si>
    <t>one of the separate parts of a train where the passengers sit</t>
  </si>
  <si>
    <t>catalogue</t>
  </si>
  <si>
    <t>a book with a list of all the goods that you can buy from a shop, or of all the books, paintings, etc that you can find in a place</t>
  </si>
  <si>
    <t>ceremony</t>
  </si>
  <si>
    <t>a formal event that is performed on important social or religious occasions</t>
  </si>
  <si>
    <t>circle</t>
  </si>
  <si>
    <t>to draw a circle around something</t>
  </si>
  <si>
    <t>cost</t>
  </si>
  <si>
    <t>If something costs a particular amount of money, you have to pay that in order to buy or do it.</t>
  </si>
  <si>
    <t>dig</t>
  </si>
  <si>
    <t>to break or move the ground with a tool, machine, etc</t>
  </si>
  <si>
    <t>dislocate</t>
  </si>
  <si>
    <t>If you dislocate a part of your body, the bones move away from their correct position.</t>
  </si>
  <si>
    <t>due</t>
  </si>
  <si>
    <t>expected or planned</t>
  </si>
  <si>
    <t>duke</t>
  </si>
  <si>
    <t>a man of very high social rank in some parts of Europe</t>
  </si>
  <si>
    <t>earth</t>
  </si>
  <si>
    <t>soil or ground</t>
  </si>
  <si>
    <t>end up</t>
  </si>
  <si>
    <t>to finally be in a particular place or situation</t>
  </si>
  <si>
    <t>enthusiastically</t>
  </si>
  <si>
    <t>with great excitement, pleasure and interest</t>
  </si>
  <si>
    <t>fear</t>
  </si>
  <si>
    <t>a strong, unpleasant feeling that you get when you think that something bad, dangerous, or frightening might happen</t>
  </si>
  <si>
    <t>finally</t>
  </si>
  <si>
    <t>after a long time or some difficulty</t>
  </si>
  <si>
    <t>flu</t>
  </si>
  <si>
    <t>an illness like a very bad cold, that makes you feel hot and weak</t>
  </si>
  <si>
    <t>fracture</t>
  </si>
  <si>
    <t>to break something hard such as a bone, or a piece of rock</t>
  </si>
  <si>
    <t>furiously</t>
  </si>
  <si>
    <t>in a very angry way</t>
  </si>
  <si>
    <t>gardener</t>
  </si>
  <si>
    <t>someone who works in a garden, growing plants and making it look attractive</t>
  </si>
  <si>
    <t>generally speaking</t>
  </si>
  <si>
    <t>used to introduce a statement that is mainly or usually true</t>
  </si>
  <si>
    <t>get by</t>
  </si>
  <si>
    <t>to be able to live or deal with a situation with difficulty, usually by having just enough of something you need, such as money</t>
  </si>
  <si>
    <t>give</t>
  </si>
  <si>
    <t>to provide someone with something</t>
  </si>
  <si>
    <t>gradually</t>
  </si>
  <si>
    <t>slowly over a period of time</t>
  </si>
  <si>
    <t>(the) ground</t>
  </si>
  <si>
    <t>the surface of the Earth</t>
  </si>
  <si>
    <t>have a tendency to</t>
  </si>
  <si>
    <t>to often do something</t>
  </si>
  <si>
    <t>heights</t>
  </si>
  <si>
    <t>high places</t>
  </si>
  <si>
    <t>include</t>
  </si>
  <si>
    <t>to make something part of something else</t>
  </si>
  <si>
    <t>inconvenience</t>
  </si>
  <si>
    <t>when something causes difficulty such as unexpected changes or effort</t>
  </si>
  <si>
    <t>incredibly</t>
  </si>
  <si>
    <t>extremely</t>
  </si>
  <si>
    <t>jungle</t>
  </si>
  <si>
    <t>an area of land, usually in tropical countries, where trees and plants grow close together</t>
  </si>
  <si>
    <t>leave</t>
  </si>
  <si>
    <t>to not take something with you when you go away from a place, either intentionally or by accident</t>
  </si>
  <si>
    <t>lend</t>
  </si>
  <si>
    <t>If a bank lends money, it gives money to someone who then pays the money back in small amounts over a period.</t>
  </si>
  <si>
    <t>master</t>
  </si>
  <si>
    <t>someone who does something very well</t>
  </si>
  <si>
    <t>meanwhile</t>
  </si>
  <si>
    <t>in the time between two things happening, or while something else is happening</t>
  </si>
  <si>
    <t>mine</t>
  </si>
  <si>
    <t>an underground system of holes and passages where people dig out coal or other minerals</t>
  </si>
  <si>
    <t>misunderstanding</t>
  </si>
  <si>
    <t>when someone does not understand something correctly</t>
  </si>
  <si>
    <t>mix-up</t>
  </si>
  <si>
    <t>when there is a mistake because things are confused</t>
  </si>
  <si>
    <t>morning glory</t>
  </si>
  <si>
    <t>a type of flower which opens in the morning</t>
  </si>
  <si>
    <t xml:space="preserve">next </t>
  </si>
  <si>
    <t>The next time, event, person, or thing is the one nearest to now or the one that follows the present one.</t>
  </si>
  <si>
    <t>observe</t>
  </si>
  <si>
    <t>to watch someone or something carefully</t>
  </si>
  <si>
    <t>offer</t>
  </si>
  <si>
    <t>opinionated</t>
  </si>
  <si>
    <t>being too certain that your strong opinions are correct</t>
  </si>
  <si>
    <t>owe</t>
  </si>
  <si>
    <t>to have to pay money back to someone</t>
  </si>
  <si>
    <t>parachute</t>
  </si>
  <si>
    <t>a large piece of cloth which is fixed to your body by strings and helps you to drop safely from an aircraft</t>
  </si>
  <si>
    <t>passage</t>
  </si>
  <si>
    <t>a long, narrow space that connects one place to another</t>
  </si>
  <si>
    <t>pot</t>
  </si>
  <si>
    <t>a round container, usually used for storing things or cooking</t>
  </si>
  <si>
    <t>princess</t>
  </si>
  <si>
    <t>the daughter of a king or queen, or one of their close female relatives</t>
  </si>
  <si>
    <t>pure</t>
  </si>
  <si>
    <t>A pure substance is not mixed with anything else.</t>
  </si>
  <si>
    <t>reluctant</t>
  </si>
  <si>
    <t>not wanting to do something</t>
  </si>
  <si>
    <t>remember (+ ing)</t>
  </si>
  <si>
    <t>If you remember a fact or something from the past, you keep it in your mind, or bring it back into your mind.</t>
  </si>
  <si>
    <t>search</t>
  </si>
  <si>
    <t>when you try to find someone or something</t>
  </si>
  <si>
    <t>send</t>
  </si>
  <si>
    <t>to cause something to go from one place to another</t>
  </si>
  <si>
    <t>shack</t>
  </si>
  <si>
    <t>a small simple building that has been badly built</t>
  </si>
  <si>
    <t>shine</t>
  </si>
  <si>
    <t>to produce bright light</t>
  </si>
  <si>
    <t>show</t>
  </si>
  <si>
    <t>If a picture, film, map, etc shows something, that thing can be seen in the picture, film, etc.</t>
  </si>
  <si>
    <t>slightly</t>
  </si>
  <si>
    <t>a little</t>
  </si>
  <si>
    <t>spread</t>
  </si>
  <si>
    <t>to increase, or move to cover a larger area or affect a larger number of people</t>
  </si>
  <si>
    <t>suddenly</t>
  </si>
  <si>
    <t>quickly and unexpectedly</t>
  </si>
  <si>
    <t>super</t>
  </si>
  <si>
    <t>used to emphasise an adjective</t>
  </si>
  <si>
    <t>tangle</t>
  </si>
  <si>
    <t>to become twisted together</t>
  </si>
  <si>
    <t>tend to</t>
  </si>
  <si>
    <t>to generally behave in a particular way</t>
  </si>
  <si>
    <t>tight</t>
  </si>
  <si>
    <t>firm and difficult to move</t>
  </si>
  <si>
    <t>trouble</t>
  </si>
  <si>
    <t>inconvenience or effort</t>
  </si>
  <si>
    <t>truck</t>
  </si>
  <si>
    <t>a large road vehicle for carrying goods from place to place</t>
  </si>
  <si>
    <t>typically</t>
  </si>
  <si>
    <t>used for saying what usually happens</t>
  </si>
  <si>
    <t>untie</t>
  </si>
  <si>
    <t>to open a knot or something that has been tied with a knot</t>
  </si>
  <si>
    <t>voucher</t>
  </si>
  <si>
    <t>a piece of paper that can be used instead of money to pay for goods and services</t>
  </si>
  <si>
    <t>wave</t>
  </si>
  <si>
    <t>a line of higher water that moves across the surface of the sea or a lake</t>
  </si>
  <si>
    <t>way</t>
  </si>
  <si>
    <t>how you do something</t>
  </si>
  <si>
    <t>widespread</t>
  </si>
  <si>
    <t>affecting or including a lot of places, people, etc</t>
  </si>
  <si>
    <t>wish</t>
  </si>
  <si>
    <t>to want a situation that is different from the one that exists</t>
  </si>
  <si>
    <t>academic</t>
  </si>
  <si>
    <t>related to education, schools, universities, etc</t>
  </si>
  <si>
    <t>accompany</t>
  </si>
  <si>
    <t>to happen or exist at the same time as something else</t>
  </si>
  <si>
    <t>apparently</t>
  </si>
  <si>
    <t>used to say that something seems to be true, although it is not certain</t>
  </si>
  <si>
    <t>appeal</t>
  </si>
  <si>
    <t>to interest or attract someone</t>
  </si>
  <si>
    <t>apprenticeship</t>
  </si>
  <si>
    <t>when someone learns the skills needed to do a job by working for someone who already has skills and experience</t>
  </si>
  <si>
    <t>ashamed</t>
  </si>
  <si>
    <t>feeling guilty or embarrassed about something you have done</t>
  </si>
  <si>
    <t>assignment</t>
  </si>
  <si>
    <t>a piece of work or job that you are given to do</t>
  </si>
  <si>
    <t>ball game</t>
  </si>
  <si>
    <t>any game that is played with a ball</t>
  </si>
  <si>
    <t>basically</t>
  </si>
  <si>
    <t>used to introduce a short explanation about something</t>
  </si>
  <si>
    <t>be someone's thing</t>
  </si>
  <si>
    <t>If an activity or subject is someone's thing, they are very interested in it and like doing it.</t>
  </si>
  <si>
    <t>be used to something</t>
  </si>
  <si>
    <t>to be familiar with something, having experienced it many times</t>
  </si>
  <si>
    <t>bell</t>
  </si>
  <si>
    <t>an electrical object that makes a ringing sound when you press a switch</t>
  </si>
  <si>
    <t>between you and me</t>
  </si>
  <si>
    <t>an expression used to tell someone that what you are about to say should be kept secret</t>
  </si>
  <si>
    <t>blend</t>
  </si>
  <si>
    <t>a combination of two or more things</t>
  </si>
  <si>
    <t>brake</t>
  </si>
  <si>
    <t>the part of a vehicle that makes it stop or go more slowly</t>
  </si>
  <si>
    <t>break off</t>
  </si>
  <si>
    <t>camper van</t>
  </si>
  <si>
    <t>a vehicle containing a bed, kitchen equipment, etc that you can live in</t>
  </si>
  <si>
    <t>campus</t>
  </si>
  <si>
    <t>the land and buildings belonging to a college or university</t>
  </si>
  <si>
    <t>carry on</t>
  </si>
  <si>
    <t>to continue doing something</t>
  </si>
  <si>
    <t>choice</t>
  </si>
  <si>
    <t>the things or people you can choose from</t>
  </si>
  <si>
    <t>classic</t>
  </si>
  <si>
    <t>having a traditional style that is always fashionable</t>
  </si>
  <si>
    <t>clear</t>
  </si>
  <si>
    <t>come into use</t>
  </si>
  <si>
    <t>to start to be used</t>
  </si>
  <si>
    <t>commitment</t>
  </si>
  <si>
    <t>when you are willing to give your time and energy to something that you believe in</t>
  </si>
  <si>
    <t>coursework</t>
  </si>
  <si>
    <t>work done by students as part of their course of study</t>
  </si>
  <si>
    <t>cover (verb)</t>
  </si>
  <si>
    <t>to include or deal with a subject or piece of information</t>
  </si>
  <si>
    <t>cut down (sth)</t>
  </si>
  <si>
    <t>If you cut down a tree or bush, you make it fall to the ground by cutting it near the bottom.</t>
  </si>
  <si>
    <t>dedicated</t>
  </si>
  <si>
    <t>believing that something is very important and giving a lot of time and energy to it</t>
  </si>
  <si>
    <t>determination</t>
  </si>
  <si>
    <t>when someone continues trying to do something, although it is very difficult</t>
  </si>
  <si>
    <t>dialogue</t>
  </si>
  <si>
    <t>the talking in a book, play, or film</t>
  </si>
  <si>
    <t>dissertation</t>
  </si>
  <si>
    <t>a very long piece of writing done as part of a course of study</t>
  </si>
  <si>
    <t>distance degree</t>
  </si>
  <si>
    <t>a degree for which you study at home rather than at a university, sending and receiving your work by email or post</t>
  </si>
  <si>
    <t>distance learning</t>
  </si>
  <si>
    <t>a way of studying, especially for a degree, where you study mostly at home, receiving and sending off work by post</t>
  </si>
  <si>
    <t>district</t>
  </si>
  <si>
    <t>a part of a city or country, either an official area or one that is known for having a particular characteristic or business</t>
  </si>
  <si>
    <t>effort</t>
  </si>
  <si>
    <t>the energy that you need to do something</t>
  </si>
  <si>
    <t xml:space="preserve">escape </t>
  </si>
  <si>
    <t>when someone succeeds in getting out of a place or a dangerous or bad situation</t>
  </si>
  <si>
    <t>evening course</t>
  </si>
  <si>
    <t>a series of classes for adults in a particular subject that happens in the evening</t>
  </si>
  <si>
    <t>very, or much more than usual</t>
  </si>
  <si>
    <t>face-to-face learning</t>
  </si>
  <si>
    <t>learning which happens as a result of spending time with a teacher and talking with them</t>
  </si>
  <si>
    <t>fellow</t>
  </si>
  <si>
    <t>describes someone who has the same job or interests as you, or is in the same situation as you</t>
  </si>
  <si>
    <t>first aid</t>
  </si>
  <si>
    <t>basic medical treatment that you give someone who is ill or injured in an emergency</t>
  </si>
  <si>
    <t>focus on</t>
  </si>
  <si>
    <t>to give a lot of attention to one particular subject</t>
  </si>
  <si>
    <t>for me</t>
  </si>
  <si>
    <t>used to introduce your opinion</t>
  </si>
  <si>
    <t>frankly</t>
  </si>
  <si>
    <t>in an honest and direct way</t>
  </si>
  <si>
    <t>full-time course</t>
  </si>
  <si>
    <t>a course which someone does for the whole of a working week</t>
  </si>
  <si>
    <t>funnily enough</t>
  </si>
  <si>
    <t>although it seems strange and surprising</t>
  </si>
  <si>
    <t>gain</t>
  </si>
  <si>
    <t>to get something useful or positive</t>
  </si>
  <si>
    <t>get used to something</t>
  </si>
  <si>
    <t>to become familiar with something or someone, after experiencing it many times or spending a lot of time with them</t>
  </si>
  <si>
    <t>give something a try</t>
  </si>
  <si>
    <t>to use something for the first time to find out if it is suitable or effective</t>
  </si>
  <si>
    <t>give up</t>
  </si>
  <si>
    <t>If you give up a habit such as smoking, or give up something unhealthy such as alcohol, you stop doing it or having it.</t>
  </si>
  <si>
    <t>go out of use</t>
  </si>
  <si>
    <t>to stop being used, having been replaced by something newer</t>
  </si>
  <si>
    <t>goodwill</t>
  </si>
  <si>
    <t>kind, friendly, or helpful feelings towards other people</t>
  </si>
  <si>
    <t>hands-on</t>
  </si>
  <si>
    <t>physically doing something and not only studying it or watching someone else do it</t>
  </si>
  <si>
    <t>happy with</t>
  </si>
  <si>
    <t>satisfied and pleased with</t>
  </si>
  <si>
    <t>headteacher</t>
  </si>
  <si>
    <t>the person in charge of a school</t>
  </si>
  <si>
    <t>hopefully</t>
  </si>
  <si>
    <t>used, often at the start of a sentence, to express what you would like to happen</t>
  </si>
  <si>
    <t>idiot</t>
  </si>
  <si>
    <t>a stupid person or someone who is behaving in a stupid way</t>
  </si>
  <si>
    <t>impression</t>
  </si>
  <si>
    <t>an idea, feeling, or opinion about something or someone</t>
  </si>
  <si>
    <t>in two minds</t>
  </si>
  <si>
    <t>unable to decide about something</t>
  </si>
  <si>
    <t>in use</t>
  </si>
  <si>
    <t>used</t>
  </si>
  <si>
    <t>influence</t>
  </si>
  <si>
    <t>someone or something that has an effect on another person or thing</t>
  </si>
  <si>
    <t>inner</t>
  </si>
  <si>
    <t>Inner feelings, thoughts, etc are ones that you do not show or tell other people.</t>
  </si>
  <si>
    <t>inner strength</t>
  </si>
  <si>
    <t>a quality in someone's character that allows them to stay calm and succeed in difficult situations</t>
  </si>
  <si>
    <t>introduce someone to something</t>
  </si>
  <si>
    <t>to help someone to experience something for the first time</t>
  </si>
  <si>
    <t>keep up</t>
  </si>
  <si>
    <t>to continue without stopping or changing or to continue something without allowing it to stop or change</t>
  </si>
  <si>
    <t>lecture (noun)</t>
  </si>
  <si>
    <t>a formal talk given to a group of people in order to teach them about a subject</t>
  </si>
  <si>
    <t>lose your temper</t>
  </si>
  <si>
    <t>to suddenly become very angry</t>
  </si>
  <si>
    <t>make good use of something</t>
  </si>
  <si>
    <t>to use something effectively, with good results</t>
  </si>
  <si>
    <t>make up one's mind</t>
  </si>
  <si>
    <t>to decide something</t>
  </si>
  <si>
    <t>medal</t>
  </si>
  <si>
    <t>a metal disc given as a prize in a competition or given to someone who has been very brave</t>
  </si>
  <si>
    <t>mentor</t>
  </si>
  <si>
    <t>an experienced person who gives help and advice to someone with less experience</t>
  </si>
  <si>
    <t>mixed feelings</t>
  </si>
  <si>
    <t>If you have mixed feelings about something, you are pleased and not pleased at the same time.</t>
  </si>
  <si>
    <t>narrative</t>
  </si>
  <si>
    <t>a story or description of a series of events</t>
  </si>
  <si>
    <t>no way</t>
  </si>
  <si>
    <t>certainly not</t>
  </si>
  <si>
    <t>nominate</t>
  </si>
  <si>
    <t>to officially suggest a person or their work for a prize</t>
  </si>
  <si>
    <t>not mind (+ –ing)</t>
  </si>
  <si>
    <t>If you wouldn't mind doing something, you are willing to do it.</t>
  </si>
  <si>
    <t>obviously</t>
  </si>
  <si>
    <t>in a way that is easy to understand or see</t>
  </si>
  <si>
    <t>online learning</t>
  </si>
  <si>
    <t>a way of learning that involves the use of computers and the Internet</t>
  </si>
  <si>
    <t>patient</t>
  </si>
  <si>
    <t>having patience</t>
  </si>
  <si>
    <t>personally</t>
  </si>
  <si>
    <t>used when you are going to give your opinion</t>
  </si>
  <si>
    <t>plague</t>
  </si>
  <si>
    <t>to annoy someone, especially by asking repeated questions.</t>
  </si>
  <si>
    <t>postgraduate course</t>
  </si>
  <si>
    <t>a course of study that a person does after they have received their first degree</t>
  </si>
  <si>
    <t>prayer</t>
  </si>
  <si>
    <t>the words you say to a god</t>
  </si>
  <si>
    <t>pride</t>
  </si>
  <si>
    <t>a feeling of satisfaction at your achievements or the achievements of your family or friends</t>
  </si>
  <si>
    <t>qualify</t>
  </si>
  <si>
    <t>to pass exams so that you are able to do a job</t>
  </si>
  <si>
    <t>remarkably</t>
  </si>
  <si>
    <t>in a way that makes you feel surprised</t>
  </si>
  <si>
    <t>role model</t>
  </si>
  <si>
    <t>someone you try to behave like because you admire them</t>
  </si>
  <si>
    <t>schedule</t>
  </si>
  <si>
    <t>a plan that gives events or activities and the times that they will happen or be done</t>
  </si>
  <si>
    <t>seminar</t>
  </si>
  <si>
    <t>a meeting of a group of people with a teacher or expert for training, discussion, or study of a subject</t>
  </si>
  <si>
    <t>sign up</t>
  </si>
  <si>
    <t>to arrange to do an organized activity</t>
  </si>
  <si>
    <t>sound</t>
  </si>
  <si>
    <t>how something seems to be, from what is said or written</t>
  </si>
  <si>
    <t>squeeze</t>
  </si>
  <si>
    <t>to press something firmly</t>
  </si>
  <si>
    <t>surprisingly</t>
  </si>
  <si>
    <t>unexpectedly or in a way that is unusual</t>
  </si>
  <si>
    <t>take on</t>
  </si>
  <si>
    <t>to accept a responsibility</t>
  </si>
  <si>
    <t>thankfully</t>
  </si>
  <si>
    <t>used at the beginning of a sentence to show that you are pleased or grateful about something</t>
  </si>
  <si>
    <t>the use of</t>
  </si>
  <si>
    <t>the act of using something</t>
  </si>
  <si>
    <t>tire</t>
  </si>
  <si>
    <t>the American spelling of tyre; the rubber covering for a wheel</t>
  </si>
  <si>
    <t>to tell you the truth</t>
  </si>
  <si>
    <t>used before saying your real opinion or feeling about something</t>
  </si>
  <si>
    <t>unfortunately</t>
  </si>
  <si>
    <t>used to say that you wish something was not true or that something had not happened</t>
  </si>
  <si>
    <t>use something as</t>
  </si>
  <si>
    <t>to put something to a particular purpose</t>
  </si>
  <si>
    <t>use something for</t>
  </si>
  <si>
    <t>van</t>
  </si>
  <si>
    <t>a vehicle that is used for carrying things but which is smaller than a truck</t>
  </si>
  <si>
    <t>vocation</t>
  </si>
  <si>
    <t>a strong feeling that you are right for a particular type of work, or a job that gives you this feeling</t>
  </si>
  <si>
    <t>vocational training</t>
  </si>
  <si>
    <t>when people are taught the skills and knowledge that prepare them for jobs rather than for university studies</t>
  </si>
  <si>
    <t>work experience</t>
  </si>
  <si>
    <t>a period of time in which a student temporarily works for an employer to get experience</t>
  </si>
  <si>
    <t>work on</t>
  </si>
  <si>
    <t>to spend time trying to improve something, especially a skill</t>
  </si>
  <si>
    <t>work towards</t>
  </si>
  <si>
    <t>to do things that will help you to achieve a particular thing</t>
  </si>
  <si>
    <t>a lot of</t>
  </si>
  <si>
    <t>actress</t>
  </si>
  <si>
    <t>a woman whose job is to perform in plays and films</t>
  </si>
  <si>
    <t>adapt</t>
  </si>
  <si>
    <t>to change a book or play so that it can be made into a film or television programme</t>
  </si>
  <si>
    <t>advisable</t>
  </si>
  <si>
    <t>If something is advisable, it will avoid problems if you do it.</t>
  </si>
  <si>
    <t>ambassador</t>
  </si>
  <si>
    <t>the main official sent by the government of a country to represent it in another country</t>
  </si>
  <si>
    <t>amuse</t>
  </si>
  <si>
    <t>ancient</t>
  </si>
  <si>
    <t>very old</t>
  </si>
  <si>
    <t>angel</t>
  </si>
  <si>
    <t>a spiritual creature like a human with wings, who some people believe lives with God in heaven</t>
  </si>
  <si>
    <t>anywhere</t>
  </si>
  <si>
    <t>in or to any place</t>
  </si>
  <si>
    <t>appear in (sth)</t>
  </si>
  <si>
    <t>to perform in a film, play, etc.</t>
  </si>
  <si>
    <t>appoint</t>
  </si>
  <si>
    <t>to officially choose someone for a job</t>
  </si>
  <si>
    <t>arch</t>
  </si>
  <si>
    <t>a curved structure that usually supports something, for example a bridge or wall</t>
  </si>
  <si>
    <t>artificial</t>
  </si>
  <si>
    <t>not natural, but made by people</t>
  </si>
  <si>
    <t>as far as</t>
  </si>
  <si>
    <t>as much as</t>
  </si>
  <si>
    <t>attraction</t>
  </si>
  <si>
    <t>something that makes people come to a place or want to do a particular thing</t>
  </si>
  <si>
    <t>audio tour</t>
  </si>
  <si>
    <t>recorded information about a place such as a museum that you can listen to as you visit it</t>
  </si>
  <si>
    <t>avenue</t>
  </si>
  <si>
    <t>a wide road in a town or city, often with trees along it</t>
  </si>
  <si>
    <t>baffle</t>
  </si>
  <si>
    <t>If something baffles you, you cannot understand it at all.</t>
  </si>
  <si>
    <t>bark</t>
  </si>
  <si>
    <t>the hard substance that covers the surface of a tree</t>
  </si>
  <si>
    <t>be sure to</t>
  </si>
  <si>
    <t>to be certain to</t>
  </si>
  <si>
    <t>bleak</t>
  </si>
  <si>
    <t>If a place is bleak, it is cold, empty and not attractive.</t>
  </si>
  <si>
    <t>blow up</t>
  </si>
  <si>
    <t>to destroy something or kill someone with a bomb</t>
  </si>
  <si>
    <t>bonfire</t>
  </si>
  <si>
    <t>a large fire outside, often used for burning waste</t>
  </si>
  <si>
    <t>bratty</t>
  </si>
  <si>
    <t>behaving in an unpleasant, childish way</t>
  </si>
  <si>
    <t>breakthrough (noun)</t>
  </si>
  <si>
    <t>an important discovery or development that helps solve a problem</t>
  </si>
  <si>
    <t>bronze</t>
  </si>
  <si>
    <t>made of bronze (= a shiny orange-brown metal)</t>
  </si>
  <si>
    <t>Buddha</t>
  </si>
  <si>
    <t>a model of the Indian holy man on whose life and teachings Buddhism is based</t>
  </si>
  <si>
    <t>celebrate</t>
  </si>
  <si>
    <t>to take part in special enjoyable activities in order to show that a particular occasion is important</t>
  </si>
  <si>
    <t>charming</t>
  </si>
  <si>
    <t>pleasant or attractive</t>
  </si>
  <si>
    <t>check out</t>
  </si>
  <si>
    <t>to go to a place in order to see what it is like</t>
  </si>
  <si>
    <t>consist of (sth)</t>
  </si>
  <si>
    <t>to be made of or formed from something</t>
  </si>
  <si>
    <t>conspirator</t>
  </si>
  <si>
    <t>someone who secretly plans with other people to do something bad or illegal</t>
  </si>
  <si>
    <t>construct</t>
  </si>
  <si>
    <t>to build something from several parts</t>
  </si>
  <si>
    <t>construction</t>
  </si>
  <si>
    <t>something large that is built</t>
  </si>
  <si>
    <t>controversial</t>
  </si>
  <si>
    <t>causing a lot of disagreement or argument</t>
  </si>
  <si>
    <t>controversy</t>
  </si>
  <si>
    <t>a lot of disagreement and argument about something</t>
  </si>
  <si>
    <t>cover</t>
  </si>
  <si>
    <t>to form a layer on the surface of something</t>
  </si>
  <si>
    <t>criticise</t>
  </si>
  <si>
    <t>to say that something or someone is bad</t>
  </si>
  <si>
    <t>cross</t>
  </si>
  <si>
    <t>a shape with a long vertical line with a shorter horizontal line across it or an object with this shape</t>
  </si>
  <si>
    <t>debut</t>
  </si>
  <si>
    <t>when someone performs or presents something to the public for the first time</t>
  </si>
  <si>
    <t>decade</t>
  </si>
  <si>
    <t>a period of ten years</t>
  </si>
  <si>
    <t>dominate</t>
  </si>
  <si>
    <t>to be the largest, most important, or most noticeable part of something</t>
  </si>
  <si>
    <t>duration</t>
  </si>
  <si>
    <t>the amount of time that something lasts</t>
  </si>
  <si>
    <t>emperor</t>
  </si>
  <si>
    <t>the male ruler of an empire (=group of countries ruled by one person or government)</t>
  </si>
  <si>
    <t>emphasis</t>
  </si>
  <si>
    <t>the extra force that you give to a word or part of a word when you are saying it</t>
  </si>
  <si>
    <t>enormous</t>
  </si>
  <si>
    <t>extremely large</t>
  </si>
  <si>
    <t>entertainer</t>
  </si>
  <si>
    <t>someone whose job is to entertain people by singing, telling jokes, etc</t>
  </si>
  <si>
    <t>entire</t>
  </si>
  <si>
    <t>whole or complete</t>
  </si>
  <si>
    <t>erect</t>
  </si>
  <si>
    <t>to build or put up a structure</t>
  </si>
  <si>
    <t>essentially</t>
  </si>
  <si>
    <t>used when you are emphasising the basic facts about something</t>
  </si>
  <si>
    <t>euphoric</t>
  </si>
  <si>
    <t>extremely happy and excited</t>
  </si>
  <si>
    <t>extend</t>
  </si>
  <si>
    <t xml:space="preserve">to stretch over a particular object or area of land </t>
  </si>
  <si>
    <t>extraordinary</t>
  </si>
  <si>
    <t>very special, unusual, or strange</t>
  </si>
  <si>
    <t>extravagant</t>
  </si>
  <si>
    <t>costing a lot</t>
  </si>
  <si>
    <t>eyesore</t>
  </si>
  <si>
    <t>a building, area, etc that looks ugly compared to the things that are around it</t>
  </si>
  <si>
    <t>known or recognized by many people</t>
  </si>
  <si>
    <t>fascinating</t>
  </si>
  <si>
    <t>extremely interesting</t>
  </si>
  <si>
    <t>firework</t>
  </si>
  <si>
    <t>a small object that explodes to produce a loud noise and bright colours and is often used to celebrate special events</t>
  </si>
  <si>
    <t>forbidden</t>
  </si>
  <si>
    <t>not allowed, especially by law</t>
  </si>
  <si>
    <t>funeral</t>
  </si>
  <si>
    <t>a ceremony for burying or burning the body of a dead person</t>
  </si>
  <si>
    <t>go on</t>
  </si>
  <si>
    <t>to last for a particular period of time</t>
  </si>
  <si>
    <t>graduate</t>
  </si>
  <si>
    <t>grow</t>
  </si>
  <si>
    <t>to start to do something gradually</t>
  </si>
  <si>
    <t>heaven</t>
  </si>
  <si>
    <t>according to some religions, the place where good people go when they die</t>
  </si>
  <si>
    <t>heavily</t>
  </si>
  <si>
    <t>a lot or to a great degree</t>
  </si>
  <si>
    <t>historic</t>
  </si>
  <si>
    <t>important in history or likely to be important in history</t>
  </si>
  <si>
    <t>hot spring</t>
  </si>
  <si>
    <t>a place where natural hot water comes up out of the ground</t>
  </si>
  <si>
    <t>impressive</t>
  </si>
  <si>
    <t>Someone or something that is impressive makes you admire and respect them.</t>
  </si>
  <si>
    <t>as well</t>
  </si>
  <si>
    <t>in honour of</t>
  </si>
  <si>
    <t>in order to celebrate or show respect for someone or something</t>
  </si>
  <si>
    <t>inn</t>
  </si>
  <si>
    <t>a small hotel in the countryside</t>
  </si>
  <si>
    <t>intend</t>
  </si>
  <si>
    <t>jammed</t>
  </si>
  <si>
    <t>full of people</t>
  </si>
  <si>
    <t>knot</t>
  </si>
  <si>
    <t>a place where pieces of string, rope, etc have been tied together</t>
  </si>
  <si>
    <t>look forward to (+_ing)</t>
  </si>
  <si>
    <t>used at the end of a formal letter to show that you hope to hear from someone soon</t>
  </si>
  <si>
    <t>lyrics</t>
  </si>
  <si>
    <t>the words of a song</t>
  </si>
  <si>
    <t>make of</t>
  </si>
  <si>
    <t>to understand or think about someone or something in a particular way</t>
  </si>
  <si>
    <t>make someone think</t>
  </si>
  <si>
    <t>to cause someone to have doubts about something or to consider something very seriously</t>
  </si>
  <si>
    <t>make sure</t>
  </si>
  <si>
    <t>to take action so that you are certain that something happens, is true, etc</t>
  </si>
  <si>
    <t>miss</t>
  </si>
  <si>
    <t>to not do an activity</t>
  </si>
  <si>
    <t>modern</t>
  </si>
  <si>
    <t>using the newest ideas, design, technology, etc and not traditional</t>
  </si>
  <si>
    <t>monument</t>
  </si>
  <si>
    <t>a statue or building that is built to honour a special person or event</t>
  </si>
  <si>
    <t>novelist</t>
  </si>
  <si>
    <t>a person who writes novels</t>
  </si>
  <si>
    <t>nowadays</t>
  </si>
  <si>
    <t>at the present time, especially when compared to the past</t>
  </si>
  <si>
    <t>old days</t>
  </si>
  <si>
    <t>a period in the past</t>
  </si>
  <si>
    <t>open</t>
  </si>
  <si>
    <t>not closed or fastened</t>
  </si>
  <si>
    <t>palm tree</t>
  </si>
  <si>
    <t>a tall tree with long leaves at the top which grows in hot countries</t>
  </si>
  <si>
    <t>pavilion</t>
  </si>
  <si>
    <t>a large tent that is used for outside events or a decorative building in this shape</t>
  </si>
  <si>
    <t>peculiar</t>
  </si>
  <si>
    <t>strange, often in an unpleasant way</t>
  </si>
  <si>
    <t>poet</t>
  </si>
  <si>
    <t>someone who writes poems</t>
  </si>
  <si>
    <t>public</t>
  </si>
  <si>
    <t>all ordinary people</t>
  </si>
  <si>
    <t>put up</t>
  </si>
  <si>
    <t>to stay somewhere for the night</t>
  </si>
  <si>
    <t>real</t>
  </si>
  <si>
    <t>important, proper</t>
  </si>
  <si>
    <t>realistic</t>
  </si>
  <si>
    <t>showing things and people as they really are, or making them seem to be real</t>
  </si>
  <si>
    <t>receive</t>
  </si>
  <si>
    <t>to react to a suggestion or piece of work in a particular way</t>
  </si>
  <si>
    <t>recover</t>
  </si>
  <si>
    <t>refreshing</t>
  </si>
  <si>
    <t>making you feel less hot or tired</t>
  </si>
  <si>
    <t>regard something as something</t>
  </si>
  <si>
    <t>to consider something in a particular way</t>
  </si>
  <si>
    <t>restore</t>
  </si>
  <si>
    <t>right in saying</t>
  </si>
  <si>
    <t>correct in your opinion or explanation</t>
  </si>
  <si>
    <t>rightly</t>
  </si>
  <si>
    <t>in a correct way</t>
  </si>
  <si>
    <t>say</t>
  </si>
  <si>
    <t>to tell someone about a fact, thought, or opinion</t>
  </si>
  <si>
    <t>sculpture</t>
  </si>
  <si>
    <t>a piece of art that is made from stone, wood, clay, etc</t>
  </si>
  <si>
    <t>shrine</t>
  </si>
  <si>
    <t>a place where people go to pray because it is connected with a holy person or event</t>
  </si>
  <si>
    <t>sitcom</t>
  </si>
  <si>
    <t>a funny television programme that is about the same group of people every week in different situations</t>
  </si>
  <si>
    <t>skyline</t>
  </si>
  <si>
    <t>the pattern that is made against the sky by tall buildings</t>
  </si>
  <si>
    <t>spike</t>
  </si>
  <si>
    <t>a long, thin shape with a sharp point at one end</t>
  </si>
  <si>
    <t>spire</t>
  </si>
  <si>
    <t>a tall, pointed tower on the top of a building such as a church</t>
  </si>
  <si>
    <t xml:space="preserve">start out as </t>
  </si>
  <si>
    <t>to begin your life, or the part of your life when you work, in a particular way</t>
  </si>
  <si>
    <t>steel</t>
  </si>
  <si>
    <t>a very strong metal made from iron, used for making knives, machines, etc</t>
  </si>
  <si>
    <t>straw</t>
  </si>
  <si>
    <t>the long, dried stems of plants such as wheat (=plant for grain), often given to animals for sleeping on and eating</t>
  </si>
  <si>
    <t>success</t>
  </si>
  <si>
    <t>something that has a good result or that is very popular</t>
  </si>
  <si>
    <t>summit</t>
  </si>
  <si>
    <t>the top of a mountain</t>
  </si>
  <si>
    <t>(the) taxman</t>
  </si>
  <si>
    <t>the government department that is responsible for collecting taxes</t>
  </si>
  <si>
    <t>the Millennium</t>
  </si>
  <si>
    <t>the change from the year 1999 to 2000 in the Western calendar</t>
  </si>
  <si>
    <t>theme</t>
  </si>
  <si>
    <t>the subject of a book, film, speech, etc</t>
  </si>
  <si>
    <t>throughout</t>
  </si>
  <si>
    <t>during the whole of a period of time</t>
  </si>
  <si>
    <t>tourist</t>
  </si>
  <si>
    <t>someone who visits a place for pleasure and does not live there</t>
  </si>
  <si>
    <t>tower</t>
  </si>
  <si>
    <t>a very tall, narrow building, or part of a building</t>
  </si>
  <si>
    <t>traditional</t>
  </si>
  <si>
    <t>following the customs or ways of behaving that have continued in a group of people or society for a long time</t>
  </si>
  <si>
    <t>traditionally</t>
  </si>
  <si>
    <t>according to tradition; in a traditional way</t>
  </si>
  <si>
    <t>translate</t>
  </si>
  <si>
    <t>to change written or spoken words from one language to another</t>
  </si>
  <si>
    <t>tray</t>
  </si>
  <si>
    <t>a flat object with higher edges, used for carrying food and drinks</t>
  </si>
  <si>
    <t>try out something</t>
  </si>
  <si>
    <t>to use something to discover if it works or if you like it</t>
  </si>
  <si>
    <t>very</t>
  </si>
  <si>
    <t>used to emphasize a noun</t>
  </si>
  <si>
    <t>warm to</t>
  </si>
  <si>
    <t>If you warm to an idea, you start to become interested in or enthusiastic about it.</t>
  </si>
  <si>
    <t>warm to (sth)</t>
  </si>
  <si>
    <t>to start to like something</t>
  </si>
  <si>
    <t>warrior</t>
  </si>
  <si>
    <t>a person who has experience and skill in fighting in a war, especially in the past</t>
  </si>
  <si>
    <t>watchtower</t>
  </si>
  <si>
    <t>a tower built especially around the edges of prisons and army camps, the top of which provides a good position from which to see anyone who is coming close</t>
  </si>
  <si>
    <t>well worth</t>
  </si>
  <si>
    <t>If something is well worth doing, you should do it because it is very enjoyable or very useful.</t>
  </si>
  <si>
    <t>well-stocked</t>
  </si>
  <si>
    <t>having a large supply of things for use or sale</t>
  </si>
  <si>
    <t>win</t>
  </si>
  <si>
    <t>to get the most points in a competition or game, or the most votes in an election</t>
  </si>
  <si>
    <t>Zen</t>
  </si>
  <si>
    <t>a religion that developed from Buddhism</t>
  </si>
  <si>
    <t>absent-mindedly</t>
  </si>
  <si>
    <t>as though you are thinking about something else</t>
  </si>
  <si>
    <t>adjustment</t>
  </si>
  <si>
    <t>a slight change that you make to something so that it works better, fits better, or is more suitable</t>
  </si>
  <si>
    <t>aesthetic</t>
  </si>
  <si>
    <t>relating to beauty and the way something looks</t>
  </si>
  <si>
    <t>all-purpose</t>
  </si>
  <si>
    <t>used to do many different things</t>
  </si>
  <si>
    <t>anxiety</t>
  </si>
  <si>
    <t>the feeling of being very worried</t>
  </si>
  <si>
    <t>appear to</t>
  </si>
  <si>
    <t xml:space="preserve">to seem to </t>
  </si>
  <si>
    <t>as</t>
  </si>
  <si>
    <t>because</t>
  </si>
  <si>
    <t>attractive</t>
  </si>
  <si>
    <t>beautiful or pleasant to look at</t>
  </si>
  <si>
    <t>blond</t>
  </si>
  <si>
    <t>with pale yellow hair</t>
  </si>
  <si>
    <t>bright</t>
  </si>
  <si>
    <t>full of light or shining strongly</t>
  </si>
  <si>
    <t>bureaucratic</t>
  </si>
  <si>
    <t>involving long and difficult dealings with officials</t>
  </si>
  <si>
    <t>case</t>
  </si>
  <si>
    <t>a particular situation or example of something</t>
  </si>
  <si>
    <t>change (verb)</t>
  </si>
  <si>
    <t>to stop having or using one thing, and start having or using another</t>
  </si>
  <si>
    <t>cheerful</t>
  </si>
  <si>
    <t>bright and pleasant to look at</t>
  </si>
  <si>
    <t>chest</t>
  </si>
  <si>
    <t>a strong, usually wooden, container with a lid, used for keeping things in</t>
  </si>
  <si>
    <t>civil war</t>
  </si>
  <si>
    <t>a war between groups of people who live in the same country</t>
  </si>
  <si>
    <t>clothing</t>
  </si>
  <si>
    <t>clothes, especially of a particular type</t>
  </si>
  <si>
    <t>consequent</t>
  </si>
  <si>
    <t>happening as a result of something</t>
  </si>
  <si>
    <t>disagree</t>
  </si>
  <si>
    <t>to have a different opinion from someone else about something</t>
  </si>
  <si>
    <t>disastrous</t>
  </si>
  <si>
    <t>extremely bad</t>
  </si>
  <si>
    <t>doorway</t>
  </si>
  <si>
    <t>an entrance to a building or room through a door</t>
  </si>
  <si>
    <t>elder</t>
  </si>
  <si>
    <t>Your elder sister or brother is older than you.</t>
  </si>
  <si>
    <t>elegant</t>
  </si>
  <si>
    <t>stylish or attractive in appearance or behaviour</t>
  </si>
  <si>
    <t>emphasise</t>
  </si>
  <si>
    <t>to show that something is especially important or needs special attention</t>
  </si>
  <si>
    <t>execute</t>
  </si>
  <si>
    <t>to kill someone as a legal punishment</t>
  </si>
  <si>
    <t>favour</t>
  </si>
  <si>
    <t>when people like something or someone</t>
  </si>
  <si>
    <t>fiddle with (sth)</t>
  </si>
  <si>
    <t>to touch or move things with your fingers because you are nervous or bored</t>
  </si>
  <si>
    <t>flashy</t>
  </si>
  <si>
    <t>looking too bright, big, and expensive, in a way that is intended to get attention</t>
  </si>
  <si>
    <t>foreground</t>
  </si>
  <si>
    <t>the area of a view or picture which seems closest to you</t>
  </si>
  <si>
    <t>forever</t>
  </si>
  <si>
    <t>for all time in the future</t>
  </si>
  <si>
    <t>frame</t>
  </si>
  <si>
    <t>a structure that goes around the edge of something such as a door, picture, window, or mirror</t>
  </si>
  <si>
    <t>gem</t>
  </si>
  <si>
    <t>someone or something that you like very much and think is very special</t>
  </si>
  <si>
    <t>gentleman</t>
  </si>
  <si>
    <t>a polite word for 'man', used especially when talking to or about a man you do not know</t>
  </si>
  <si>
    <t>go along with</t>
  </si>
  <si>
    <t>to agree with someone's opinion</t>
  </si>
  <si>
    <t>go with something</t>
  </si>
  <si>
    <t>to choose to accept a particular thing</t>
  </si>
  <si>
    <t>green</t>
  </si>
  <si>
    <t>relating to nature and protecting the environment</t>
  </si>
  <si>
    <t>have in mind</t>
  </si>
  <si>
    <t>to be considering something, intending to do something</t>
  </si>
  <si>
    <t>honest</t>
  </si>
  <si>
    <t>sincere and telling the truth</t>
  </si>
  <si>
    <t>imaginary</t>
  </si>
  <si>
    <t>not real but imagined in your mind</t>
  </si>
  <si>
    <t>imagine</t>
  </si>
  <si>
    <t>to create an idea or picture of something in your mind</t>
  </si>
  <si>
    <t>in favour</t>
  </si>
  <si>
    <t>If you are in favour of a plan or an idea, you agree with it or approve of it.</t>
  </si>
  <si>
    <t>innovative</t>
  </si>
  <si>
    <t>using new methods or ideas</t>
  </si>
  <si>
    <t>like</t>
  </si>
  <si>
    <t>similar to or in the same way as someone or something</t>
  </si>
  <si>
    <t>long-lasting</t>
  </si>
  <si>
    <t>continuing for a long period of time</t>
  </si>
  <si>
    <t>low-key</t>
  </si>
  <si>
    <t>not attracting attention</t>
  </si>
  <si>
    <t>make something feel (+ adj)</t>
  </si>
  <si>
    <t>to cause something to seem a particular way</t>
  </si>
  <si>
    <t>manufacture</t>
  </si>
  <si>
    <t>to produce something, usually in large numbers in a factory</t>
  </si>
  <si>
    <t>miniature</t>
  </si>
  <si>
    <t>extremely small</t>
  </si>
  <si>
    <t>novel</t>
  </si>
  <si>
    <t>new or different from anything else</t>
  </si>
  <si>
    <t xml:space="preserve">out </t>
  </si>
  <si>
    <t>no longer included</t>
  </si>
  <si>
    <t>paperclip</t>
  </si>
  <si>
    <t>a small piece of metal used to hold several pieces of paper together</t>
  </si>
  <si>
    <t>perfectly</t>
  </si>
  <si>
    <t>used to emphasise the word that follows</t>
  </si>
  <si>
    <t>point</t>
  </si>
  <si>
    <t>an opinion, idea, or fact which someone says or writes</t>
  </si>
  <si>
    <t>poker</t>
  </si>
  <si>
    <t>a game played with cards in which people try to win money from each other</t>
  </si>
  <si>
    <t>see</t>
  </si>
  <si>
    <t>to imagine or think about something or someone in a particular way</t>
  </si>
  <si>
    <t xml:space="preserve">seem </t>
  </si>
  <si>
    <t>to give the effect of being; to be judged to be</t>
  </si>
  <si>
    <t>shade</t>
  </si>
  <si>
    <t>a colour, especially when referring to how dark or light it is</t>
  </si>
  <si>
    <t>size</t>
  </si>
  <si>
    <t>how big or small something is</t>
  </si>
  <si>
    <t>sob</t>
  </si>
  <si>
    <t>to cry in a noisy way</t>
  </si>
  <si>
    <t>straightforward</t>
  </si>
  <si>
    <t>easy to do or understand</t>
  </si>
  <si>
    <t>style</t>
  </si>
  <si>
    <t>a way of designing hair, clothes, furniture, etc</t>
  </si>
  <si>
    <t>such as</t>
  </si>
  <si>
    <t>sunlight</t>
  </si>
  <si>
    <t>the light from the sun</t>
  </si>
  <si>
    <t>sure</t>
  </si>
  <si>
    <t>certain</t>
  </si>
  <si>
    <t>symbol</t>
  </si>
  <si>
    <t>a sign or object that is used to represent something</t>
  </si>
  <si>
    <t>thought</t>
  </si>
  <si>
    <t>an idea or opinion</t>
  </si>
  <si>
    <t>tool</t>
  </si>
  <si>
    <t>a piece of equipment that you use with your hands in order to help you do something</t>
  </si>
  <si>
    <t>toothpick</t>
  </si>
  <si>
    <t>a small, thin stick that you use to remove pieces of food from between your teeth</t>
  </si>
  <si>
    <t>triumph</t>
  </si>
  <si>
    <t>an important success, achievement, or victory</t>
  </si>
  <si>
    <t>unobtrusive</t>
  </si>
  <si>
    <t>virtue</t>
  </si>
  <si>
    <t>a good quality that someone has</t>
  </si>
  <si>
    <t>visible</t>
  </si>
  <si>
    <t>able to be seen</t>
  </si>
  <si>
    <t>abruptly</t>
  </si>
  <si>
    <t>suddenly and unexpectedly</t>
  </si>
  <si>
    <t>advertising</t>
  </si>
  <si>
    <t>the business of trying to persuade people to buy products or services</t>
  </si>
  <si>
    <t>all in all</t>
  </si>
  <si>
    <t>considering everything</t>
  </si>
  <si>
    <t>amid</t>
  </si>
  <si>
    <t>while something else is happening</t>
  </si>
  <si>
    <t>anonymous</t>
  </si>
  <si>
    <t>not giving a name</t>
  </si>
  <si>
    <t>arrest</t>
  </si>
  <si>
    <t>If the police arrest someone, they take them away to ask them about a crime which they might have committed.</t>
  </si>
  <si>
    <t>as long as</t>
  </si>
  <si>
    <t>used when you are talking about something that must happen before something else can happen</t>
  </si>
  <si>
    <t>astonished</t>
  </si>
  <si>
    <t>very surprised</t>
  </si>
  <si>
    <t>at the end of the day</t>
  </si>
  <si>
    <t>something that you say before you give the most important fact of a situation</t>
  </si>
  <si>
    <t>break into</t>
  </si>
  <si>
    <t>to get into a building, car or container using force, usually to steal something</t>
  </si>
  <si>
    <t>community service</t>
  </si>
  <si>
    <t>work that someone who has committed a crime does to help other people instead of going to prison</t>
  </si>
  <si>
    <t>concerned</t>
  </si>
  <si>
    <t>if we are discussing or thinking about a particular thing</t>
  </si>
  <si>
    <t>connect</t>
  </si>
  <si>
    <t>to join two things or places together</t>
  </si>
  <si>
    <t>consider</t>
  </si>
  <si>
    <t>to think carefully about a decision or something you might do</t>
  </si>
  <si>
    <t>crime</t>
  </si>
  <si>
    <t>something someone does that is illegal</t>
  </si>
  <si>
    <t>cut</t>
  </si>
  <si>
    <t>to remove part of a film or piece of writing</t>
  </si>
  <si>
    <t>daydream</t>
  </si>
  <si>
    <t>to have pleasant thoughts about something you would like to happen</t>
  </si>
  <si>
    <t>dream</t>
  </si>
  <si>
    <t>to imagine something that you would like to happen</t>
  </si>
  <si>
    <t>drop</t>
  </si>
  <si>
    <t>to decide to stop including someone or something</t>
  </si>
  <si>
    <t>engage in (sth)</t>
  </si>
  <si>
    <t>to take part in something</t>
  </si>
  <si>
    <t>even if</t>
  </si>
  <si>
    <t>used to emphasize that a particular situation would not change what you have just said</t>
  </si>
  <si>
    <t>expected</t>
  </si>
  <si>
    <t>file sharing</t>
  </si>
  <si>
    <t>the activity of putting a file onto a special place on your computer so that many other people can copy it, look at it, or use it by using the Internet</t>
  </si>
  <si>
    <t>fine</t>
  </si>
  <si>
    <t>an amount of money that you must pay for breaking a law or rule</t>
  </si>
  <si>
    <t>first thing</t>
  </si>
  <si>
    <t>at the earliest time in the day</t>
  </si>
  <si>
    <t>flesh-and-blood</t>
  </si>
  <si>
    <t>involving a real person who is present</t>
  </si>
  <si>
    <t>gamer</t>
  </si>
  <si>
    <t>someone who plays games, especially computer games</t>
  </si>
  <si>
    <t>go ahead</t>
  </si>
  <si>
    <t>to start to do something</t>
  </si>
  <si>
    <t>historically</t>
  </si>
  <si>
    <t>in a way that is connected to history</t>
  </si>
  <si>
    <t>homepage</t>
  </si>
  <si>
    <t>the first page that you see when you look at a website on the Internet</t>
  </si>
  <si>
    <t>valuable, useful, or necessary</t>
  </si>
  <si>
    <t>in response to</t>
  </si>
  <si>
    <t>as a reaction to</t>
  </si>
  <si>
    <t>interact</t>
  </si>
  <si>
    <t>to talk and do things with other people</t>
  </si>
  <si>
    <t>link</t>
  </si>
  <si>
    <t>to make a connection between two or more people, things, or ideas</t>
  </si>
  <si>
    <t>long-term</t>
  </si>
  <si>
    <t>continuing a long time into the future</t>
  </si>
  <si>
    <t>low-quality</t>
  </si>
  <si>
    <t>of a poor standard</t>
  </si>
  <si>
    <t>maximum</t>
  </si>
  <si>
    <t>The maximum amount of something is the largest amount that is allowed or possible.</t>
  </si>
  <si>
    <t>middle-aged</t>
  </si>
  <si>
    <t>in the middle of your life before you are old</t>
  </si>
  <si>
    <t>move</t>
  </si>
  <si>
    <t>to change place or position, or to make something change place or position</t>
  </si>
  <si>
    <t>movie</t>
  </si>
  <si>
    <t>a film</t>
  </si>
  <si>
    <t>on the other hand</t>
  </si>
  <si>
    <t>used for introducing an opposite opinion or way of thinking about something</t>
  </si>
  <si>
    <t>other side</t>
  </si>
  <si>
    <t>the opposite way of considering a situation</t>
  </si>
  <si>
    <t>password</t>
  </si>
  <si>
    <t>a secret word that allows you to do something, such as use your computer</t>
  </si>
  <si>
    <t>place</t>
  </si>
  <si>
    <t>to put something in a particular position</t>
  </si>
  <si>
    <t>portrait</t>
  </si>
  <si>
    <t>a painting, drawing, or photograph of someone</t>
  </si>
  <si>
    <t>present</t>
  </si>
  <si>
    <t>to give people information in a formal way</t>
  </si>
  <si>
    <t>pressure</t>
  </si>
  <si>
    <t>when someone tries to make someone else do something by arguing, persuading, etc.</t>
  </si>
  <si>
    <t>prison</t>
  </si>
  <si>
    <t>a place where criminals are kept as a punishment</t>
  </si>
  <si>
    <t>proper</t>
  </si>
  <si>
    <t>socially acceptable</t>
  </si>
  <si>
    <t>punishment</t>
  </si>
  <si>
    <t>when someone is punished</t>
  </si>
  <si>
    <t>real-world</t>
  </si>
  <si>
    <t>the set of situations most humans have to deal with in their lives, rather than what happens in stories, films, etc</t>
  </si>
  <si>
    <t>reportedly</t>
  </si>
  <si>
    <t>If something has reportedly happened or is reportedly a fact, people say it has happened or is true.</t>
  </si>
  <si>
    <t>role-playing</t>
  </si>
  <si>
    <t>involving an activity in which people pretend to be other people</t>
  </si>
  <si>
    <t>seek</t>
  </si>
  <si>
    <t>to try to find or get something</t>
  </si>
  <si>
    <t>shift</t>
  </si>
  <si>
    <t>to move something to another place</t>
  </si>
  <si>
    <t>stick</t>
  </si>
  <si>
    <t>put (informal)</t>
  </si>
  <si>
    <t>story</t>
  </si>
  <si>
    <t>an explanation of why something happened, which may not be true</t>
  </si>
  <si>
    <t>sum up</t>
  </si>
  <si>
    <t>to describe briefly the important facts or characteristics of something or someone</t>
  </si>
  <si>
    <t>take action</t>
  </si>
  <si>
    <t>to do something to deal with a situation</t>
  </si>
  <si>
    <t>taxpayer</t>
  </si>
  <si>
    <t>a person who pays tax</t>
  </si>
  <si>
    <t>terminate</t>
  </si>
  <si>
    <t>If you terminate something, you make it end.</t>
  </si>
  <si>
    <t>that way</t>
  </si>
  <si>
    <t>as a result of doing that</t>
  </si>
  <si>
    <t xml:space="preserve">unheard of </t>
  </si>
  <si>
    <t>never having happened before</t>
  </si>
  <si>
    <t>virtual reality</t>
  </si>
  <si>
    <t>when a computer produces images and sounds that make you feel an imagined situation is real</t>
  </si>
  <si>
    <t>virtually</t>
  </si>
  <si>
    <t>in a way that uses computer images and sounds that make you think an imagined situation is real</t>
  </si>
  <si>
    <t>worldwide</t>
  </si>
  <si>
    <t>in all parts of the world</t>
  </si>
  <si>
    <t>accusation</t>
  </si>
  <si>
    <t>when you say that someone has done something bad</t>
  </si>
  <si>
    <t>to keep someone interested and help them to have an enjoyable time</t>
  </si>
  <si>
    <t>answer</t>
  </si>
  <si>
    <t>a solution to a problem</t>
  </si>
  <si>
    <t>ask</t>
  </si>
  <si>
    <t>to say something to someone as a question which you want them to answer</t>
  </si>
  <si>
    <t>atom</t>
  </si>
  <si>
    <t>the smallest unit that an element can be divided into</t>
  </si>
  <si>
    <t>awake</t>
  </si>
  <si>
    <t>to wake up</t>
  </si>
  <si>
    <t>benzene</t>
  </si>
  <si>
    <t xml:space="preserve">a colourless liquid made from petroleum, from which plastics and many chemical products can be made </t>
  </si>
  <si>
    <t>come</t>
  </si>
  <si>
    <t>to have or achieve a particular position in a race, competition, list, etc.</t>
  </si>
  <si>
    <t>come across</t>
  </si>
  <si>
    <t xml:space="preserve">to seem to be a particular type of person </t>
  </si>
  <si>
    <t>come across something</t>
  </si>
  <si>
    <t>to find something by chance</t>
  </si>
  <si>
    <t>come along</t>
  </si>
  <si>
    <t>to start to exist</t>
  </si>
  <si>
    <t>come as</t>
  </si>
  <si>
    <t>If an event or decision comes as a shock, disappointment or relief, etc., it causes those feelings.</t>
  </si>
  <si>
    <t>come in</t>
  </si>
  <si>
    <t>to become involved in a situation, story or plan</t>
  </si>
  <si>
    <t>come out</t>
  </si>
  <si>
    <t>If a book, record, film, etc comes out, it becomes available for people to buy or see.</t>
  </si>
  <si>
    <t>come round</t>
  </si>
  <si>
    <t>to visit someone at their house</t>
  </si>
  <si>
    <t xml:space="preserve">come to </t>
  </si>
  <si>
    <t>to be a particular total when numbers or amounts are added together</t>
  </si>
  <si>
    <t>come to someone</t>
  </si>
  <si>
    <t>If a thought or idea comes to you, you suddenly start to think about it.</t>
  </si>
  <si>
    <t>come up</t>
  </si>
  <si>
    <t>If a problem or difficult situation comes up, it happens.</t>
  </si>
  <si>
    <t>complicated</t>
  </si>
  <si>
    <t>involving a lot of different parts, in a way that is difficult to understand</t>
  </si>
  <si>
    <t>cottage</t>
  </si>
  <si>
    <t>a small house, usually in the countryside</t>
  </si>
  <si>
    <t>decide</t>
  </si>
  <si>
    <t>to choose something after thinking about several possibilities</t>
  </si>
  <si>
    <t>delicate</t>
  </si>
  <si>
    <t>needing to be dealt with very carefully</t>
  </si>
  <si>
    <t>difficult</t>
  </si>
  <si>
    <t>not easy and needing skill or effort to do or understand</t>
  </si>
  <si>
    <t>draft</t>
  </si>
  <si>
    <t>a piece of writing or a plan that is not yet in its finished form</t>
  </si>
  <si>
    <t>equality</t>
  </si>
  <si>
    <t>when everyone is equal and has the same opportunities, rights, etc</t>
  </si>
  <si>
    <t>equation</t>
  </si>
  <si>
    <t>when you show that two amounts are equal using mathematical symbols</t>
  </si>
  <si>
    <t>feasible</t>
  </si>
  <si>
    <t>possible to do</t>
  </si>
  <si>
    <t>find</t>
  </si>
  <si>
    <t>to think or feel a particular way about someone or something</t>
  </si>
  <si>
    <t>find out</t>
  </si>
  <si>
    <t>to discover something or someone that you have been searching for</t>
  </si>
  <si>
    <t>foreign-language</t>
  </si>
  <si>
    <t>written or spoken in a language that is not your own</t>
  </si>
  <si>
    <t>fundamentally</t>
  </si>
  <si>
    <t>in a basic and important way</t>
  </si>
  <si>
    <t>get an idea from something</t>
  </si>
  <si>
    <t>to develop a thought about something that you want to do as a result of something else</t>
  </si>
  <si>
    <t>ghost</t>
  </si>
  <si>
    <t>the spirit of a dead person which appears to people who are alive</t>
  </si>
  <si>
    <t xml:space="preserve">give up on </t>
  </si>
  <si>
    <t>to stop doing something before it is finished because it is too difficult or it is not successful</t>
  </si>
  <si>
    <t>goddess</t>
  </si>
  <si>
    <t>a female spirit that people pray to and who they believe has control over parts of the world or nature</t>
  </si>
  <si>
    <t>halfway</t>
  </si>
  <si>
    <t>in the middle of a period of time</t>
  </si>
  <si>
    <t>haunt</t>
  </si>
  <si>
    <t>If a ghost or other creature haunts a place, it appears there often.</t>
  </si>
  <si>
    <t>idea</t>
  </si>
  <si>
    <t>an understanding, thought, or picture in your mind</t>
  </si>
  <si>
    <t>imagery</t>
  </si>
  <si>
    <t>the use of words or pictures in books, films, paintings, etc to describe ideas or situations</t>
  </si>
  <si>
    <t>inactive</t>
  </si>
  <si>
    <t>not active or working</t>
  </si>
  <si>
    <t>innocent</t>
  </si>
  <si>
    <t>not guilty of committing a crime</t>
  </si>
  <si>
    <t>inspiration</t>
  </si>
  <si>
    <t>a sudden good idea about what you should do</t>
  </si>
  <si>
    <t>install</t>
  </si>
  <si>
    <t>to put a piece of equipment somewhere and make it ready to use</t>
  </si>
  <si>
    <t>kneel</t>
  </si>
  <si>
    <t>to go down into or stay in a position where one or both of your knees are on the ground</t>
  </si>
  <si>
    <t>meditate</t>
  </si>
  <si>
    <t>to think calm thoughts for a long period in order to relax or as a religious activity</t>
  </si>
  <si>
    <t>microscope</t>
  </si>
  <si>
    <t>a piece of scientific equipment which uses lenses (=pieces of curved glass) to make very small objects look bigger</t>
  </si>
  <si>
    <t>mind</t>
  </si>
  <si>
    <t>to be annoyed or worried by something</t>
  </si>
  <si>
    <t>minister</t>
  </si>
  <si>
    <t>a politician who is responsible for a government department or has an important position in it</t>
  </si>
  <si>
    <t>molecule</t>
  </si>
  <si>
    <t>the smallest unit of a substance, consisting of one or more atoms</t>
  </si>
  <si>
    <t>mull over</t>
  </si>
  <si>
    <t>to think carefully about something for a long time</t>
  </si>
  <si>
    <t>mystery</t>
  </si>
  <si>
    <t>something strange or unknown that cannot be explained or understood</t>
  </si>
  <si>
    <t>none of my business</t>
  </si>
  <si>
    <t>If something is none of someone's business, they do not need to know about it, although they want to, because it does not affect them.</t>
  </si>
  <si>
    <t>nosy</t>
  </si>
  <si>
    <t>always trying to find out private things about other people</t>
  </si>
  <si>
    <t>null</t>
  </si>
  <si>
    <t>having no substance or value</t>
  </si>
  <si>
    <t>original</t>
  </si>
  <si>
    <t>special and interesting because of not being the same as others</t>
  </si>
  <si>
    <t>personal</t>
  </si>
  <si>
    <t>relating to the private parts of someone's life, including their relationships and feelings</t>
  </si>
  <si>
    <t>poll</t>
  </si>
  <si>
    <t>when people are asked questions to discover what they think about a subject</t>
  </si>
  <si>
    <t>practical</t>
  </si>
  <si>
    <t>suitable or useful for a situation which may involve some difficulty</t>
  </si>
  <si>
    <t>progress</t>
  </si>
  <si>
    <t>to improve or develop in skills, knowledge, etc</t>
  </si>
  <si>
    <t>prospective</t>
  </si>
  <si>
    <t>Prospective buyers, employers, parents, etc., are not yet buyers, employers, parents, etc., but are expected to be in the future.</t>
  </si>
  <si>
    <t>readership</t>
  </si>
  <si>
    <t>the number and type of people who read a particular newspaper, magazine, etc</t>
  </si>
  <si>
    <t>realise</t>
  </si>
  <si>
    <t>to understand a situation, sometimes suddenly</t>
  </si>
  <si>
    <t xml:space="preserve">reject </t>
  </si>
  <si>
    <t>to refuse to accept or agree with something</t>
  </si>
  <si>
    <t>revise</t>
  </si>
  <si>
    <t>to change something so that it is more accurate</t>
  </si>
  <si>
    <t>solution</t>
  </si>
  <si>
    <t>the answer to a problem</t>
  </si>
  <si>
    <t>solve</t>
  </si>
  <si>
    <t>to find the answer to something</t>
  </si>
  <si>
    <t>stormy</t>
  </si>
  <si>
    <t>If it is stormy, the weather is bad with a lot of wind and rain.</t>
  </si>
  <si>
    <t>(the) supernatural</t>
  </si>
  <si>
    <t>things that cannot be explained by our knowledge of science or nature</t>
  </si>
  <si>
    <t>swan</t>
  </si>
  <si>
    <t>a large, white bird with a long neck which lives on lakes and rivers</t>
  </si>
  <si>
    <t>tackle</t>
  </si>
  <si>
    <t>to try to deal with a problem</t>
  </si>
  <si>
    <t>tale</t>
  </si>
  <si>
    <t>a story, especially one which is not true or is difficult to believe</t>
  </si>
  <si>
    <t>talk</t>
  </si>
  <si>
    <t>to say things to someone</t>
  </si>
  <si>
    <t>terror</t>
  </si>
  <si>
    <t>a feeling of being very frightened</t>
  </si>
  <si>
    <t>thus</t>
  </si>
  <si>
    <t>used after saying a fact to introduce what then happened as a result</t>
  </si>
  <si>
    <t>tricky</t>
  </si>
  <si>
    <t>difficult to deal with or do</t>
  </si>
  <si>
    <t>tub</t>
  </si>
  <si>
    <t>a large container that you fill with water and sit in to wash</t>
  </si>
  <si>
    <t>twist</t>
  </si>
  <si>
    <t>to turn part of your body to face a different direction</t>
  </si>
  <si>
    <t>vanish</t>
  </si>
  <si>
    <t>to disappear suddenly</t>
  </si>
  <si>
    <t>work out</t>
  </si>
  <si>
    <t>to understand something or to find the answer to something by thinking about it</t>
  </si>
  <si>
    <t>worth (+ ing)</t>
  </si>
  <si>
    <t>how important or useful someone or something is</t>
  </si>
  <si>
    <t>a good thing</t>
  </si>
  <si>
    <t>If it's a good thing that something happened, it is lucky that it happened.</t>
  </si>
  <si>
    <t>absorb</t>
  </si>
  <si>
    <t>to understand and remember facts that you read or hear</t>
  </si>
  <si>
    <t>accent</t>
  </si>
  <si>
    <t>the way in which someone pronounces words, influenced by the country or area they come from, or their social class</t>
  </si>
  <si>
    <t>admin</t>
  </si>
  <si>
    <t>the work of organising and arranging the operation of something such as a business</t>
  </si>
  <si>
    <t>advance</t>
  </si>
  <si>
    <t>happening or ready before an event</t>
  </si>
  <si>
    <t>alarm clock</t>
  </si>
  <si>
    <t>a clock that you can set to wake you up at a particular time with a loud noise</t>
  </si>
  <si>
    <t>apology</t>
  </si>
  <si>
    <t>something you say or write to say that you are sorry about something you have done</t>
  </si>
  <si>
    <t>asleep</t>
  </si>
  <si>
    <t>sleeping or not awake</t>
  </si>
  <si>
    <t>assurance</t>
  </si>
  <si>
    <t>a promise</t>
  </si>
  <si>
    <t>bilingual</t>
  </si>
  <si>
    <t>using or able to speak two languages</t>
  </si>
  <si>
    <t>black and blue</t>
  </si>
  <si>
    <t>with dark marks on your skin caused by being hit or having an accident</t>
  </si>
  <si>
    <t>can’t</t>
  </si>
  <si>
    <t>cannot</t>
  </si>
  <si>
    <t>cheek</t>
  </si>
  <si>
    <t>the soft part of your face below your eye</t>
  </si>
  <si>
    <t>clean and tidy</t>
  </si>
  <si>
    <t>with nothing dirty and everything ordered and in the right place</t>
  </si>
  <si>
    <t>clerk</t>
  </si>
  <si>
    <t>someone who works in an office or bank, keeping records and doing general office work</t>
  </si>
  <si>
    <t>colloquially</t>
  </si>
  <si>
    <t>in an informal situation</t>
  </si>
  <si>
    <t>common language</t>
  </si>
  <si>
    <t>a language that everyone in two or more groups speaks</t>
  </si>
  <si>
    <t>complaint</t>
  </si>
  <si>
    <t>when someone says that something is wrong or not satisfactory</t>
  </si>
  <si>
    <t>complimentary</t>
  </si>
  <si>
    <t>given free, especially by a business</t>
  </si>
  <si>
    <t>confidence</t>
  </si>
  <si>
    <t>trusting someone's ability or believing that something will produce good results</t>
  </si>
  <si>
    <t>conservative</t>
  </si>
  <si>
    <t>not trusting sudden changes or new ideas</t>
  </si>
  <si>
    <t xml:space="preserve">could </t>
  </si>
  <si>
    <t>used to express possibility, especially slight or uncertain possibility</t>
  </si>
  <si>
    <t>couldn’t</t>
  </si>
  <si>
    <t>dead or alive</t>
  </si>
  <si>
    <t>whether now living or not</t>
  </si>
  <si>
    <t>decent</t>
  </si>
  <si>
    <t>of a satisfactory quality or level</t>
  </si>
  <si>
    <t>delighted</t>
  </si>
  <si>
    <t>very pleased</t>
  </si>
  <si>
    <t>dialect</t>
  </si>
  <si>
    <t>a form of a language that people speak in a particular part of a country</t>
  </si>
  <si>
    <t>dissatisfaction</t>
  </si>
  <si>
    <t>when you are not pleased or happy with something</t>
  </si>
  <si>
    <t>embarrass</t>
  </si>
  <si>
    <t>to make someone feel ashamed or shy</t>
  </si>
  <si>
    <t>ensure</t>
  </si>
  <si>
    <t>to make certain that something is done or happens</t>
  </si>
  <si>
    <t>expect</t>
  </si>
  <si>
    <t>to think that something will happen</t>
  </si>
  <si>
    <t>fascinated</t>
  </si>
  <si>
    <t>extremely interested</t>
  </si>
  <si>
    <t>first language</t>
  </si>
  <si>
    <t>the language that someone learns to speak first</t>
  </si>
  <si>
    <t>for one reason or another</t>
  </si>
  <si>
    <t>used for saying that there are a number of reasons for something but that you are not going to explain them now</t>
  </si>
  <si>
    <t>formal</t>
  </si>
  <si>
    <t>public or official</t>
  </si>
  <si>
    <t>glad</t>
  </si>
  <si>
    <t>happy about something</t>
  </si>
  <si>
    <t>grandchild</t>
  </si>
  <si>
    <t>the child of your son or daughter</t>
  </si>
  <si>
    <t>here and there</t>
  </si>
  <si>
    <t>in several different places but without any pattern</t>
  </si>
  <si>
    <t>homesick</t>
  </si>
  <si>
    <t>feeling sad because you are away from your home</t>
  </si>
  <si>
    <t>hope</t>
  </si>
  <si>
    <t>to want something to happen or be true</t>
  </si>
  <si>
    <t>horrified</t>
  </si>
  <si>
    <t>very shocked</t>
  </si>
  <si>
    <t>host</t>
  </si>
  <si>
    <t>someone who invites people to a meal or a party, or to stay in their home</t>
  </si>
  <si>
    <t>humiliated</t>
  </si>
  <si>
    <t>describes someone who has been made to feel ashamed or stupid</t>
  </si>
  <si>
    <t>if only</t>
  </si>
  <si>
    <t>used when you want to say how doing something simple would make it possible to avoid something unpleasant</t>
  </si>
  <si>
    <t>in and out</t>
  </si>
  <si>
    <t>into and out of a place</t>
  </si>
  <si>
    <t>incident</t>
  </si>
  <si>
    <t>an event, especially one that is bad or unusual</t>
  </si>
  <si>
    <t>insist on</t>
  </si>
  <si>
    <t>to demand something forcefully</t>
  </si>
  <si>
    <t>intrigue</t>
  </si>
  <si>
    <t>If someone or something intrigues you, they interest you very much.</t>
  </si>
  <si>
    <t>isolated</t>
  </si>
  <si>
    <t>alone and not having help or support from other people</t>
  </si>
  <si>
    <t>keep up with (sb)</t>
  </si>
  <si>
    <t>to move at the same speed as someone or something that is moving forward so that you stay level with them</t>
  </si>
  <si>
    <t>language</t>
  </si>
  <si>
    <t>communication between people, usually using words</t>
  </si>
  <si>
    <t>linguistic</t>
  </si>
  <si>
    <t>relating to language or linguistics</t>
  </si>
  <si>
    <t xml:space="preserve">may </t>
  </si>
  <si>
    <t>used to talk about what is possibly true or will possibly happen</t>
  </si>
  <si>
    <t>may well</t>
  </si>
  <si>
    <t>If you say that something may well happen, you mean that it is likely to happen</t>
  </si>
  <si>
    <t>might have</t>
  </si>
  <si>
    <t>used to talk about what was possibly true</t>
  </si>
  <si>
    <t>mince your words</t>
  </si>
  <si>
    <t>If you do not mince your words, you say what you mean directly, even if this upsets people.</t>
  </si>
  <si>
    <t>monolingual</t>
  </si>
  <si>
    <t>using only one language</t>
  </si>
  <si>
    <t>more or less</t>
  </si>
  <si>
    <t>mortified</t>
  </si>
  <si>
    <t>very embarrassed</t>
  </si>
  <si>
    <t>multilingual</t>
  </si>
  <si>
    <t>using or speaking more than two languages</t>
  </si>
  <si>
    <t xml:space="preserve">must </t>
  </si>
  <si>
    <t>used to show that you think something is very likely or certain to be true</t>
  </si>
  <si>
    <t>mystify</t>
  </si>
  <si>
    <t>If something mystifies someone, they cannot understand or explain it because it is confusing or complicated.</t>
  </si>
  <si>
    <t>odds and ends</t>
  </si>
  <si>
    <t>various things of different types, usually small and not important or of little value</t>
  </si>
  <si>
    <t>official language</t>
  </si>
  <si>
    <t>a language that has a special importance in a country, often the language used in its courts and parliament</t>
  </si>
  <si>
    <t>out of place</t>
  </si>
  <si>
    <t>not right or suitable for a particular situation</t>
  </si>
  <si>
    <t>pen friend</t>
  </si>
  <si>
    <t>someone who you write friendly letters to regularly, but you have never met</t>
  </si>
  <si>
    <t>puritanical</t>
  </si>
  <si>
    <t>having very strict ways of behaving</t>
  </si>
  <si>
    <t>rain or shine</t>
  </si>
  <si>
    <t>whatever the weather is</t>
  </si>
  <si>
    <t>reaction</t>
  </si>
  <si>
    <t>something you say, feel, or do because of something that has happened</t>
  </si>
  <si>
    <t>refer to (sth)</t>
  </si>
  <si>
    <t>to talk or write about someone or something, especially briefly</t>
  </si>
  <si>
    <t>regional language</t>
  </si>
  <si>
    <t>a language that is used only in a part of a country</t>
  </si>
  <si>
    <t>related to (sth)</t>
  </si>
  <si>
    <t>connected to or similar to something</t>
  </si>
  <si>
    <t>to make something good exist again</t>
  </si>
  <si>
    <t>rigid</t>
  </si>
  <si>
    <t>not able to change or be changed easily</t>
  </si>
  <si>
    <t>romance</t>
  </si>
  <si>
    <t>an exciting relationship of love between two people, often a short one</t>
  </si>
  <si>
    <t>second language</t>
  </si>
  <si>
    <t>a language that you speak that is not the first language you learned as a child</t>
  </si>
  <si>
    <t>sick and tired</t>
  </si>
  <si>
    <t>angry and bored because something unpleasant has been happening for too long</t>
  </si>
  <si>
    <t>sooner or later</t>
  </si>
  <si>
    <t>used to say that you do not know exactly when something will happen, but you are sure that it will happen</t>
  </si>
  <si>
    <t>sorry</t>
  </si>
  <si>
    <t>used to show sympathy or sadness for a person or situation</t>
  </si>
  <si>
    <t>split up</t>
  </si>
  <si>
    <t>If two people who have a romantic relationship split up, they finish their relationship.</t>
  </si>
  <si>
    <t>strongly</t>
  </si>
  <si>
    <t>very much or in a very serious way</t>
  </si>
  <si>
    <t>take steps</t>
  </si>
  <si>
    <t>to do things to achieve something</t>
  </si>
  <si>
    <t>theme park</t>
  </si>
  <si>
    <t>a park with entertainments, such as games, machines to ride on, restaurants, etc, that are all based on one idea</t>
  </si>
  <si>
    <t>thrilled</t>
  </si>
  <si>
    <t>very excited and pleased</t>
  </si>
  <si>
    <t>trade</t>
  </si>
  <si>
    <t>to buy and sell goods or services, especially between countries</t>
  </si>
  <si>
    <t>trial and error</t>
  </si>
  <si>
    <t>a way of learning the best way to do something by trying different methods</t>
  </si>
  <si>
    <t>trust</t>
  </si>
  <si>
    <t>to hope and expect that something is true</t>
  </si>
  <si>
    <t>a high level of</t>
  </si>
  <si>
    <t>If someone or something has a high level of something, they have a large amount of that thing.</t>
  </si>
  <si>
    <t>a high profile</t>
  </si>
  <si>
    <t>If someone or something has a high profile, they receive a lot of public attention.</t>
  </si>
  <si>
    <t>accountable</t>
  </si>
  <si>
    <t>having to be responsible for what you do and able to explain your actions</t>
  </si>
  <si>
    <t>act as</t>
  </si>
  <si>
    <t>to do a particular job, especially one that you do not normally do</t>
  </si>
  <si>
    <t>active</t>
  </si>
  <si>
    <t>very involved in an organization or planned activity</t>
  </si>
  <si>
    <t>answer to</t>
  </si>
  <si>
    <t>to take orders from, obey and explain your actions to someone</t>
  </si>
  <si>
    <t>attach</t>
  </si>
  <si>
    <t>to join or fix one thing to another</t>
  </si>
  <si>
    <t>belong to</t>
  </si>
  <si>
    <t>to be a member of a group or organisation</t>
  </si>
  <si>
    <t>big-budget</t>
  </si>
  <si>
    <t>costing a large amount of money</t>
  </si>
  <si>
    <t>bullet</t>
  </si>
  <si>
    <t>a small, metal object that is fired from a gun</t>
  </si>
  <si>
    <t>bully</t>
  </si>
  <si>
    <t>someone who intentionally frightens a person who is smaller or weaker than them</t>
  </si>
  <si>
    <t>calculate</t>
  </si>
  <si>
    <t>to discover an amount or number using mathematics</t>
  </si>
  <si>
    <t>caramel</t>
  </si>
  <si>
    <t>a sweet made from sugar, milk, and butter</t>
  </si>
  <si>
    <t>Celsius</t>
  </si>
  <si>
    <t>a measurement of temperature in which water freezes at zero degrees Celcius and boils at 100 degrees Celcius.</t>
  </si>
  <si>
    <t>come back to</t>
  </si>
  <si>
    <t>to talk again about something that you mentioned earlier</t>
  </si>
  <si>
    <t>conveyor belt</t>
  </si>
  <si>
    <t>a continuous moving piece of rubber or metal used to transport objects from one place to another</t>
  </si>
  <si>
    <t>cookie</t>
  </si>
  <si>
    <t>a thin, flat cake that is dry and usually sweet</t>
  </si>
  <si>
    <t>cool down</t>
  </si>
  <si>
    <t>to become less hot</t>
  </si>
  <si>
    <t>cut into</t>
  </si>
  <si>
    <t>to break the surface of something with a sharp tool</t>
  </si>
  <si>
    <t>cut off</t>
  </si>
  <si>
    <t>to stop people from continuing a telephone conversation by breaking the telephone connection</t>
  </si>
  <si>
    <t>despite</t>
  </si>
  <si>
    <t>used to say that something happened or is true, although something else makes this seem not probable</t>
  </si>
  <si>
    <t>dip</t>
  </si>
  <si>
    <t>to put something into a liquid for a short time</t>
  </si>
  <si>
    <t>divide into</t>
  </si>
  <si>
    <t>to separate something into different bits</t>
  </si>
  <si>
    <t>dozen</t>
  </si>
  <si>
    <t>twelve, or a group of twelve</t>
  </si>
  <si>
    <t>drop into</t>
  </si>
  <si>
    <t>to fall into something</t>
  </si>
  <si>
    <t>duty</t>
  </si>
  <si>
    <t>something you must do because it is morally or legally right</t>
  </si>
  <si>
    <t>either way</t>
  </si>
  <si>
    <t>used for saying that the result of two different things happening would be the same</t>
  </si>
  <si>
    <t>emerge</t>
  </si>
  <si>
    <t>to appear from somewhere or come out of somewhere</t>
  </si>
  <si>
    <t>end up with</t>
  </si>
  <si>
    <t>to have something as the result of doing something</t>
  </si>
  <si>
    <t>exactly</t>
  </si>
  <si>
    <t>used to emphasize what you are saying</t>
  </si>
  <si>
    <t>fee</t>
  </si>
  <si>
    <t>an amount of money that you pay to do something, to use something, or to get a service</t>
  </si>
  <si>
    <t>flavour</t>
  </si>
  <si>
    <t>the taste of a particular type of food or drink</t>
  </si>
  <si>
    <t>football club</t>
  </si>
  <si>
    <t>a club for people who play football</t>
  </si>
  <si>
    <t>glamorous</t>
  </si>
  <si>
    <t>attractive in an exciting and special way</t>
  </si>
  <si>
    <t>go into</t>
  </si>
  <si>
    <t>to move towards the inside of</t>
  </si>
  <si>
    <t>go out of your way</t>
  </si>
  <si>
    <t>to try very hard to do something, especially for someone else</t>
  </si>
  <si>
    <t>go over</t>
  </si>
  <si>
    <t>to study or explain something</t>
  </si>
  <si>
    <t>guild</t>
  </si>
  <si>
    <t>an organisation of people who have the same job or interests</t>
  </si>
  <si>
    <t>harden</t>
  </si>
  <si>
    <t>to become hard and stiff</t>
  </si>
  <si>
    <t>high-pressure</t>
  </si>
  <si>
    <t>involving pressure which is greater than usual</t>
  </si>
  <si>
    <t>hold together</t>
  </si>
  <si>
    <t xml:space="preserve">to make something stay in one piece </t>
  </si>
  <si>
    <t>homeless</t>
  </si>
  <si>
    <t>without a place to live</t>
  </si>
  <si>
    <t>impossible</t>
  </si>
  <si>
    <t>If an action or event is impossible, it cannot happen or be done.</t>
  </si>
  <si>
    <t>in charge of</t>
  </si>
  <si>
    <t>being the person who controls or is responsible for someone or something</t>
  </si>
  <si>
    <t>in fact</t>
  </si>
  <si>
    <t>used before saying the truth about something, usually when it is not what you would expect</t>
  </si>
  <si>
    <t>in the way</t>
  </si>
  <si>
    <t>preventing someone from doing what they want to do</t>
  </si>
  <si>
    <t>ink</t>
  </si>
  <si>
    <t>a coloured liquid that you use for writing, printing, or drawing</t>
  </si>
  <si>
    <t>lifelong</t>
  </si>
  <si>
    <t>for all of your life</t>
  </si>
  <si>
    <t>liquefy</t>
  </si>
  <si>
    <t>to  change into a liquid form</t>
  </si>
  <si>
    <t>liquid</t>
  </si>
  <si>
    <t>a substance, for example water, that is not solid and that can be poured easily</t>
  </si>
  <si>
    <t>literally</t>
  </si>
  <si>
    <t>having the real or original meaning of a word or phrase</t>
  </si>
  <si>
    <t xml:space="preserve">look at </t>
  </si>
  <si>
    <t>to consider a subject carefully</t>
  </si>
  <si>
    <t>mean</t>
  </si>
  <si>
    <t>to have a particular meaning</t>
  </si>
  <si>
    <t>member</t>
  </si>
  <si>
    <t>a person who belongs to a group or an organization</t>
  </si>
  <si>
    <t>microphone</t>
  </si>
  <si>
    <t>a piece of electrical equipment for recording or broadcasting sounds, or for making sounds louder</t>
  </si>
  <si>
    <t>move along</t>
  </si>
  <si>
    <t>to go forwards towards the end of something</t>
  </si>
  <si>
    <t>move on</t>
  </si>
  <si>
    <t>to change from one subject to another when you are talking or writing</t>
  </si>
  <si>
    <t>notch</t>
  </si>
  <si>
    <t>a cut in the shape of the letter V on the edge or surface of something</t>
  </si>
  <si>
    <t>on the way</t>
  </si>
  <si>
    <t>going to happen soon</t>
  </si>
  <si>
    <t>oversee</t>
  </si>
  <si>
    <t>to watch work as it is done in order to make certain that it is done correctly</t>
  </si>
  <si>
    <t>pass through</t>
  </si>
  <si>
    <t>go from one side to the other</t>
  </si>
  <si>
    <t>pick up</t>
  </si>
  <si>
    <t>to lift someone or something using your hands, a tool or a machine</t>
  </si>
  <si>
    <t>play a part in</t>
  </si>
  <si>
    <t>to be involved in something</t>
  </si>
  <si>
    <t>pole</t>
  </si>
  <si>
    <t>a long, thin stick made of wood or metal, often used to hold something up</t>
  </si>
  <si>
    <t>pour into</t>
  </si>
  <si>
    <t>to make a liquid flow into something</t>
  </si>
  <si>
    <t>precise</t>
  </si>
  <si>
    <t>used to give exact details of something</t>
  </si>
  <si>
    <t>print onto</t>
  </si>
  <si>
    <t>to produce writing or images on paper with a machine</t>
  </si>
  <si>
    <t>process</t>
  </si>
  <si>
    <t>a series of actions that you take in order to achieve a result</t>
  </si>
  <si>
    <t>put into</t>
  </si>
  <si>
    <t>to place something inside something</t>
  </si>
  <si>
    <t>put together</t>
  </si>
  <si>
    <t>to move things next to each other</t>
  </si>
  <si>
    <t>putty</t>
  </si>
  <si>
    <t>a soft, grey substance that becomes hard when it is dry and is used to fasten glass into windows or to fill small holes in wood</t>
  </si>
  <si>
    <t>regular</t>
  </si>
  <si>
    <t>happening or doing something often, especially at the same time every week, year, etc.</t>
  </si>
  <si>
    <t>relatively</t>
  </si>
  <si>
    <t>quite, when compared to other things or people</t>
  </si>
  <si>
    <t>report to</t>
  </si>
  <si>
    <t>Someone you report to at work is the person in authority who gives you tasks and checks that you do them.</t>
  </si>
  <si>
    <t>responsible for</t>
  </si>
  <si>
    <t xml:space="preserve">having control and authority over something or someone </t>
  </si>
  <si>
    <t>rosebush</t>
  </si>
  <si>
    <t>a short, thick plant with roses</t>
  </si>
  <si>
    <t>run something past someone</t>
  </si>
  <si>
    <t>to tell someone about something so that they can give their opinion about it</t>
  </si>
  <si>
    <t>safely</t>
  </si>
  <si>
    <t>in a safe way</t>
  </si>
  <si>
    <t>screenwriter</t>
  </si>
  <si>
    <t>someone who writes the story for a film</t>
  </si>
  <si>
    <t>seal off</t>
  </si>
  <si>
    <t>to close an entrance or container so that air or liquid cannot enter or leave it</t>
  </si>
  <si>
    <t>sense</t>
  </si>
  <si>
    <t>the meaning of a word, phrase, or sentence</t>
  </si>
  <si>
    <t>shell</t>
  </si>
  <si>
    <t>a hard outer covering for something</t>
  </si>
  <si>
    <t>shoot</t>
  </si>
  <si>
    <t>to use a camera to record a film or take a photograph</t>
  </si>
  <si>
    <t>smoothly</t>
  </si>
  <si>
    <t>without any sudden movements or changes</t>
  </si>
  <si>
    <t>special effects</t>
  </si>
  <si>
    <t>an unusual type of action in a film, or an entertainment on stage, created by using special equipment</t>
  </si>
  <si>
    <t>spine</t>
  </si>
  <si>
    <t>the narrow part of a book cover where the pages are joined together and which you can see when it is on a shelf</t>
  </si>
  <si>
    <t>standard</t>
  </si>
  <si>
    <t>a level of quality, especially a level that is acceptable</t>
  </si>
  <si>
    <t>start off</t>
  </si>
  <si>
    <t>to begin by doing something, or to make something begin by doing something</t>
  </si>
  <si>
    <t>step</t>
  </si>
  <si>
    <t>one of the things that you do to achieve something</t>
  </si>
  <si>
    <t>sum</t>
  </si>
  <si>
    <t>an amount of money</t>
  </si>
  <si>
    <t>supporter</t>
  </si>
  <si>
    <t>someone who likes a particular sports team and wants them to win</t>
  </si>
  <si>
    <t>take a look</t>
  </si>
  <si>
    <t>to look at something</t>
  </si>
  <si>
    <t>task</t>
  </si>
  <si>
    <t>a piece of work, especially something unpleasant or difficult</t>
  </si>
  <si>
    <t>trim</t>
  </si>
  <si>
    <t>when you cut something to make it tidy</t>
  </si>
  <si>
    <t>turn over</t>
  </si>
  <si>
    <t>to move an object or page so that a different side or surface is on the top</t>
  </si>
  <si>
    <t>type</t>
  </si>
  <si>
    <t>to write something using a keyboard</t>
  </si>
  <si>
    <t>up to</t>
  </si>
  <si>
    <t>the responsibility of</t>
  </si>
  <si>
    <t>upcoming</t>
  </si>
  <si>
    <t>An upcoming event will happen soon.</t>
  </si>
  <si>
    <t>voluntary work</t>
  </si>
  <si>
    <t xml:space="preserve">work that people do because they want to do it and for which they are not paid </t>
  </si>
  <si>
    <t>way of (+ing)</t>
  </si>
  <si>
    <t>a method for doing something</t>
  </si>
  <si>
    <t>way to</t>
  </si>
  <si>
    <t>work as</t>
  </si>
  <si>
    <t>If you work as something, that is what you do as your job.</t>
  </si>
  <si>
    <t>work one’s way up</t>
  </si>
  <si>
    <t>to succeed gradually in getting an important job by repeatedly changing your job for a more important one, having started your working life with little power or responsibility</t>
  </si>
  <si>
    <t>ability</t>
  </si>
  <si>
    <t>the physical or mental skill or qualities that you need to do something</t>
  </si>
  <si>
    <t>acclaim</t>
  </si>
  <si>
    <t>praise from a lot of people</t>
  </si>
  <si>
    <t>accomplishment</t>
  </si>
  <si>
    <t>when you succeed in doing something good</t>
  </si>
  <si>
    <t>according to</t>
  </si>
  <si>
    <t>as said by someone or shown by something</t>
  </si>
  <si>
    <t>alien</t>
  </si>
  <si>
    <t>relating to creatures from another planet</t>
  </si>
  <si>
    <t>allow</t>
  </si>
  <si>
    <t>to make it possible for someone to do something</t>
  </si>
  <si>
    <t>ally</t>
  </si>
  <si>
    <t>someone who supports you, especially when other people are against you</t>
  </si>
  <si>
    <t>angle</t>
  </si>
  <si>
    <t>the way you think about a situation</t>
  </si>
  <si>
    <t>archaeologist</t>
  </si>
  <si>
    <t xml:space="preserve">someone who studies ancient cultures by looking for and examining their buildings, tools, and other objects </t>
  </si>
  <si>
    <t>astronomical</t>
  </si>
  <si>
    <t>relating to astronomy</t>
  </si>
  <si>
    <t>award</t>
  </si>
  <si>
    <t>a prize given to someone for something they have achieved</t>
  </si>
  <si>
    <t>beach</t>
  </si>
  <si>
    <t>an area of sand or small stones next to the sea</t>
  </si>
  <si>
    <t>beneath</t>
  </si>
  <si>
    <t>under something, or in a lower position than something</t>
  </si>
  <si>
    <t>biological</t>
  </si>
  <si>
    <t>connected with the natural processes of living things</t>
  </si>
  <si>
    <t>change someone's behaviour</t>
  </si>
  <si>
    <t>to cause someone to act differently</t>
  </si>
  <si>
    <t>change someone's mind</t>
  </si>
  <si>
    <t>to cause someone to think differently or to have different beliefs</t>
  </si>
  <si>
    <t>characterisation</t>
  </si>
  <si>
    <t>the way in which something is described by showing its main qualities</t>
  </si>
  <si>
    <t>civil servant</t>
  </si>
  <si>
    <t>someone who works in one of the government departments responsible for putting central government plans into action</t>
  </si>
  <si>
    <t>civilisation</t>
  </si>
  <si>
    <t xml:space="preserve">a society with well developed social organisations, or the culture and way of life of a society </t>
  </si>
  <si>
    <t>clue</t>
  </si>
  <si>
    <t>a sign or a piece of information that helps you to solve a problem or answer a question</t>
  </si>
  <si>
    <t>commercial</t>
  </si>
  <si>
    <t>relating to buying and selling things</t>
  </si>
  <si>
    <t>companion</t>
  </si>
  <si>
    <t>someone who you spend a lot of time with or go somewhere with</t>
  </si>
  <si>
    <t>compulsory</t>
  </si>
  <si>
    <t>If something is compulsory, you must do it because of a rule or law.</t>
  </si>
  <si>
    <t>consensus</t>
  </si>
  <si>
    <t>when all the people in a group agree about something</t>
  </si>
  <si>
    <t>conservation</t>
  </si>
  <si>
    <t>the protection of nature</t>
  </si>
  <si>
    <t>considerable</t>
  </si>
  <si>
    <t>large or important enough to have an effect</t>
  </si>
  <si>
    <t>cooperation</t>
  </si>
  <si>
    <t>when you work together with someone or do what they ask you</t>
  </si>
  <si>
    <t>crucial</t>
  </si>
  <si>
    <t>extremely important or necessary</t>
  </si>
  <si>
    <t>curious</t>
  </si>
  <si>
    <t>wanting to know or learn about something</t>
  </si>
  <si>
    <t>dedicate</t>
  </si>
  <si>
    <t>to give your energy, time, etc. completely</t>
  </si>
  <si>
    <t>depth</t>
  </si>
  <si>
    <t>the distance from the top of something to the bottom</t>
  </si>
  <si>
    <t>descent</t>
  </si>
  <si>
    <t>a movement down</t>
  </si>
  <si>
    <t>detect</t>
  </si>
  <si>
    <t>to discover or notice something, especially something that is difficult to see, hear, smell, etc</t>
  </si>
  <si>
    <t>differ</t>
  </si>
  <si>
    <t>to be different</t>
  </si>
  <si>
    <t>discourage</t>
  </si>
  <si>
    <t>to make someone less confident or enthusiastic about something</t>
  </si>
  <si>
    <t>disturb</t>
  </si>
  <si>
    <t xml:space="preserve">to interrupt what someone is doing by making noise or annoying them </t>
  </si>
  <si>
    <t>diving</t>
  </si>
  <si>
    <t>the activity of swimming under water or moving towards the bottom of an area of water</t>
  </si>
  <si>
    <t>do research</t>
  </si>
  <si>
    <t>to study a subject, especially in order to discover new information about it</t>
  </si>
  <si>
    <t>effect</t>
  </si>
  <si>
    <t>a change, reaction, or result that is caused by something</t>
  </si>
  <si>
    <t>enable</t>
  </si>
  <si>
    <t>to make someone able to do something, or to make something possible</t>
  </si>
  <si>
    <t>enemy</t>
  </si>
  <si>
    <t>a country or army that your country or army is fighting against in a war</t>
  </si>
  <si>
    <t>era</t>
  </si>
  <si>
    <t>a period of time in history that is special for a particular reason</t>
  </si>
  <si>
    <t>essential</t>
  </si>
  <si>
    <t>very important and necessary</t>
  </si>
  <si>
    <t>expedition</t>
  </si>
  <si>
    <t>an organised journey, especially a long one for a particular purpose</t>
  </si>
  <si>
    <t>expert</t>
  </si>
  <si>
    <t>someone who has a lot of skill in something or a lot of knowledge about something</t>
  </si>
  <si>
    <t>explore</t>
  </si>
  <si>
    <t>to go around a place where you have never been in order to find out what is there</t>
  </si>
  <si>
    <t>face a challenge</t>
  </si>
  <si>
    <t>to have to deal with something difficult</t>
  </si>
  <si>
    <t>fantasy</t>
  </si>
  <si>
    <t>a situation or event that you imagine, which is not real or true</t>
  </si>
  <si>
    <t>farmland</t>
  </si>
  <si>
    <t>land which is used for or suitable for farming</t>
  </si>
  <si>
    <t>focus on sth</t>
  </si>
  <si>
    <t>to give a lot of attention to one particular person, subject or thing</t>
  </si>
  <si>
    <t>free</t>
  </si>
  <si>
    <t>able to live, happen, or exist without being controlled by anyone or anything</t>
  </si>
  <si>
    <t>freedom</t>
  </si>
  <si>
    <t>the right to live in the way you want, say what you think, and make your own decisions without being controlled by anyone else</t>
  </si>
  <si>
    <t>frontier</t>
  </si>
  <si>
    <t>a line or border between two countries or areas</t>
  </si>
  <si>
    <t>galaxy</t>
  </si>
  <si>
    <t>a very large group of stars held together in the universe</t>
  </si>
  <si>
    <t>global</t>
  </si>
  <si>
    <t>relating to the whole world</t>
  </si>
  <si>
    <t>habitat</t>
  </si>
  <si>
    <t>the natural environment of an animal or plant</t>
  </si>
  <si>
    <t>hiker</t>
  </si>
  <si>
    <t>a person who goes for a long walk in the countryside</t>
  </si>
  <si>
    <t>human nature</t>
  </si>
  <si>
    <t>feelings, qualities, and behaviour that are typical of most people</t>
  </si>
  <si>
    <t>implode</t>
  </si>
  <si>
    <t>to fall towards the inside with force</t>
  </si>
  <si>
    <t>in agreement</t>
  </si>
  <si>
    <t>having the same opinion</t>
  </si>
  <si>
    <t>knowledge</t>
  </si>
  <si>
    <t>information and understanding that you have in your mind</t>
  </si>
  <si>
    <t>laboratory</t>
  </si>
  <si>
    <t>a room used for scientific work</t>
  </si>
  <si>
    <t>life’s work</t>
  </si>
  <si>
    <t>A person's life's work is the work which is most important to them and to which they give a lot of time and effort</t>
  </si>
  <si>
    <t>logging</t>
  </si>
  <si>
    <t>the activity of cutting down trees for wood</t>
  </si>
  <si>
    <t>map</t>
  </si>
  <si>
    <t>to represent an area of land in the form of a map</t>
  </si>
  <si>
    <t>marine</t>
  </si>
  <si>
    <t>found in the sea, or relating to the sea</t>
  </si>
  <si>
    <t>mild</t>
  </si>
  <si>
    <t>When weather is mild, it is less cold than you would expect.</t>
  </si>
  <si>
    <t>minimum</t>
  </si>
  <si>
    <t>The minimum amount of something is the smallest amount that is allowed, needed, or possible.</t>
  </si>
  <si>
    <t>nuclear</t>
  </si>
  <si>
    <t>relating to the energy that is released when the nucleus (=central part) of an atom is divided</t>
  </si>
  <si>
    <t>obey</t>
  </si>
  <si>
    <t>to do what you are told to do by a person, rule, or instruction</t>
  </si>
  <si>
    <t xml:space="preserve">obliged to </t>
  </si>
  <si>
    <t>If you are obliged to do something, you have to do it.</t>
  </si>
  <si>
    <t>obliged to do something</t>
  </si>
  <si>
    <t xml:space="preserve">to be forced to do something </t>
  </si>
  <si>
    <t>off course</t>
  </si>
  <si>
    <t>away from the direction in which a ship, aircraft, etc. should be moving</t>
  </si>
  <si>
    <t>panda</t>
  </si>
  <si>
    <t>a large, black and white animal that lives in forests in China</t>
  </si>
  <si>
    <t>pavement</t>
  </si>
  <si>
    <t>a path by the side of a road that people walk on</t>
  </si>
  <si>
    <t>physicist</t>
  </si>
  <si>
    <t>someone who studies physics</t>
  </si>
  <si>
    <t>pioneering</t>
  </si>
  <si>
    <t>using ideas and methods that have never been used before</t>
  </si>
  <si>
    <t>planet</t>
  </si>
  <si>
    <t>a large, round object in space that moves around the sun or another star</t>
  </si>
  <si>
    <t>positive</t>
  </si>
  <si>
    <t>Something that is positive makes you feel better about a situation.</t>
  </si>
  <si>
    <t>precedence</t>
  </si>
  <si>
    <t>when someone or something is considered more important than another person or thing</t>
  </si>
  <si>
    <t>preserve</t>
  </si>
  <si>
    <t>to keep something the same or prevent it from being damaged or destroyed</t>
  </si>
  <si>
    <t>radio telescope</t>
  </si>
  <si>
    <t>a device for receiving, for scientific study, the electomagnetic waves sent out by objects in space such as stars</t>
  </si>
  <si>
    <t>roar</t>
  </si>
  <si>
    <t>a loud, deep sound</t>
  </si>
  <si>
    <t>robot</t>
  </si>
  <si>
    <t>a machine controlled by a computer, which can move and do other things that people can do</t>
  </si>
  <si>
    <t>scan</t>
  </si>
  <si>
    <t>to look around an area quickly to try to find a person or thing</t>
  </si>
  <si>
    <t>scold</t>
  </si>
  <si>
    <t>to speak angrily to someone because they have done something wrong</t>
  </si>
  <si>
    <t>settlement</t>
  </si>
  <si>
    <t>a town or village which people built to live in after arriving from somewhere else</t>
  </si>
  <si>
    <t>so-called</t>
  </si>
  <si>
    <t>used to show that this is an informal, little known, or new name that something or someone is know as</t>
  </si>
  <si>
    <t>space probe</t>
  </si>
  <si>
    <t>a small spacecraft, with no one travelling in it, sent into space to make measurements and send back information to scientists on Earth</t>
  </si>
  <si>
    <t>species</t>
  </si>
  <si>
    <t>a group of plants or animals which share similar characteristics</t>
  </si>
  <si>
    <t>stair</t>
  </si>
  <si>
    <t>one of the steps in a set of steps</t>
  </si>
  <si>
    <t>startle</t>
  </si>
  <si>
    <t>to suddenly surprise or frighten someone</t>
  </si>
  <si>
    <t>state</t>
  </si>
  <si>
    <t>to officially say or write something</t>
  </si>
  <si>
    <t>submarine</t>
  </si>
  <si>
    <t>a boat that travels under water</t>
  </si>
  <si>
    <t>subsidise</t>
  </si>
  <si>
    <t>If a government or other organisation subsidises something, it pays part of the cost of it, so that prices are reduced.</t>
  </si>
  <si>
    <t>surface</t>
  </si>
  <si>
    <t>the top or outside part of something</t>
  </si>
  <si>
    <t>sweep up (sth)</t>
  </si>
  <si>
    <t>to clear something away using a brush</t>
  </si>
  <si>
    <t>turnout</t>
  </si>
  <si>
    <t>the number of people at an event, such as a meeting or election</t>
  </si>
  <si>
    <t>universe</t>
  </si>
  <si>
    <t>everything that exists, including stars, space, etc</t>
  </si>
  <si>
    <t>unmanned</t>
  </si>
  <si>
    <t>describes a spacecraft, or a place where military guards work, that has no people present to operate or be in charge of it</t>
  </si>
  <si>
    <t>version</t>
  </si>
  <si>
    <t>someone's description of what has happened</t>
  </si>
  <si>
    <t>Viking</t>
  </si>
  <si>
    <t>a person belonging to a race of Scandinavian people who travelled by sea and attacked parts of northern and southern Europe between the 8th and the 11th centuries, often staying to live in places they travelled to</t>
  </si>
  <si>
    <t>vital</t>
  </si>
  <si>
    <t>necessary</t>
  </si>
  <si>
    <t>wavelength</t>
  </si>
  <si>
    <t>the length of radio wave used by a radio company for broadcasting its programmes</t>
  </si>
  <si>
    <t>whale</t>
  </si>
  <si>
    <t>a very large animal that looks like a large fish, lives in the sea and breathes air through a hole at the top of its head</t>
  </si>
  <si>
    <t>work with</t>
  </si>
  <si>
    <t>to do things with another person or organization in order to achieve something</t>
  </si>
  <si>
    <t>about</t>
  </si>
  <si>
    <t>used before a number or amount to mean approximately</t>
  </si>
  <si>
    <t>across-the-board</t>
  </si>
  <si>
    <t>happening or having an effect on people at every level and in every area</t>
  </si>
  <si>
    <t>allegation</t>
  </si>
  <si>
    <t>when you say that someone has done something wrong or illegal, without proof that this is true</t>
  </si>
  <si>
    <t>apologise</t>
  </si>
  <si>
    <t>to tell someone that you are sorry about something you have done</t>
  </si>
  <si>
    <t>applicant</t>
  </si>
  <si>
    <t>someone who applies for a job</t>
  </si>
  <si>
    <t>arm wrestle</t>
  </si>
  <si>
    <t>a contest in which two people try to press each other's arm down to see who is stronger</t>
  </si>
  <si>
    <t>at ease</t>
  </si>
  <si>
    <t>feeling relaxed and comfortable</t>
  </si>
  <si>
    <t>audio book</t>
  </si>
  <si>
    <t>a book that has been read aloud by an actor and recorded</t>
  </si>
  <si>
    <t>automatic</t>
  </si>
  <si>
    <t>certain to happen as part of the normal process or system</t>
  </si>
  <si>
    <t>balding</t>
  </si>
  <si>
    <t>becoming bald</t>
  </si>
  <si>
    <t>bar code</t>
  </si>
  <si>
    <t>a row of black lines on something you buy, that a computer reads to find the price</t>
  </si>
  <si>
    <t>best (noun)</t>
  </si>
  <si>
    <t>someone or something that is better than any other</t>
  </si>
  <si>
    <t>bite</t>
  </si>
  <si>
    <t>to cut something using your teeth</t>
  </si>
  <si>
    <t>to suddenly stop speaking or doing something</t>
  </si>
  <si>
    <t>briefcase</t>
  </si>
  <si>
    <t>a flat, rectangular case with a handle for carrying documents, books, etc</t>
  </si>
  <si>
    <t>bring out the worst in someone</t>
  </si>
  <si>
    <t>to cause someone to behave badly or show negative qualities</t>
  </si>
  <si>
    <t>broadcaster</t>
  </si>
  <si>
    <t>someone whose job is to speak on radio or television programmes</t>
  </si>
  <si>
    <t>call off</t>
  </si>
  <si>
    <t>to decide that a planned event will not happen</t>
  </si>
  <si>
    <t>campaign</t>
  </si>
  <si>
    <t>a series of organised activities or events intended to achieve a result</t>
  </si>
  <si>
    <t>clean up</t>
  </si>
  <si>
    <t>to make a person or place clean and tidy</t>
  </si>
  <si>
    <t>climb down</t>
  </si>
  <si>
    <t>to change your opinion or admit that you are wrong</t>
  </si>
  <si>
    <t>combine</t>
  </si>
  <si>
    <t>to do two or more activities at the same time</t>
  </si>
  <si>
    <t>come down</t>
  </si>
  <si>
    <t>to fall and land on the ground</t>
  </si>
  <si>
    <t>complain</t>
  </si>
  <si>
    <t>to say that something is wrong or that you are annoyed about something</t>
  </si>
  <si>
    <t>correspondent</t>
  </si>
  <si>
    <t>someone who reports news for newspapers, television, or radio, usually from another country</t>
  </si>
  <si>
    <t>corruption</t>
  </si>
  <si>
    <t>dishonest or immoral behaviour, usually by people in positions of power</t>
  </si>
  <si>
    <t>current affairs</t>
  </si>
  <si>
    <t>important political or social events which are happening in the world at the present time</t>
  </si>
  <si>
    <t>cut down on</t>
  </si>
  <si>
    <t>to start eating less of something that is bad for your health</t>
  </si>
  <si>
    <t>demonstrate</t>
  </si>
  <si>
    <t>to express or show that you have a feeling, quality, or ability</t>
  </si>
  <si>
    <t>enter</t>
  </si>
  <si>
    <t>to start working in a particular job</t>
  </si>
  <si>
    <t>fingernail</t>
  </si>
  <si>
    <t>the hard, thin part on the top of the end of your finger</t>
  </si>
  <si>
    <t>forearm</t>
  </si>
  <si>
    <t>the lower part of your arm between your hand and your elbow (=the place where it bends)</t>
  </si>
  <si>
    <t>get someone talking</t>
  </si>
  <si>
    <t>to make people want to speak</t>
  </si>
  <si>
    <t>good lord</t>
  </si>
  <si>
    <t>something you say when you are surprised or angry</t>
  </si>
  <si>
    <t>hairpiece</t>
  </si>
  <si>
    <t>an artificial covering of hair used to hide an area of the head where there is no hair</t>
  </si>
  <si>
    <t>half</t>
  </si>
  <si>
    <t>one of two equal parts of something; 1 2 ;</t>
  </si>
  <si>
    <t>to deal with something</t>
  </si>
  <si>
    <t>item</t>
  </si>
  <si>
    <t>a single thing in a group of things or on a list</t>
  </si>
  <si>
    <t>joy</t>
  </si>
  <si>
    <t>something or someone that makes you feel very happy</t>
  </si>
  <si>
    <t>kick off</t>
  </si>
  <si>
    <t>When a football match or other event kicks off, it starts.</t>
  </si>
  <si>
    <t>mix</t>
  </si>
  <si>
    <t>to (cause different substances to) combine, so that the result cannot easily be separated into its parts</t>
  </si>
  <si>
    <t>moped</t>
  </si>
  <si>
    <t>a small motorcycle which also has pedalsparts which you press with your feet to move forward which can be used when starting it or travelling up a hill</t>
  </si>
  <si>
    <t>nearly</t>
  </si>
  <si>
    <t>nearly all</t>
  </si>
  <si>
    <t>all except a very small number of</t>
  </si>
  <si>
    <t>over</t>
  </si>
  <si>
    <t>more than a particular amount, number, or age</t>
  </si>
  <si>
    <t>persistent</t>
  </si>
  <si>
    <t>A persistent person continues to do something although other people do not want them to.</t>
  </si>
  <si>
    <t>personnel</t>
  </si>
  <si>
    <t>the department of an organisation that deals with finding people to work there, keeping records about them, etc</t>
  </si>
  <si>
    <t>pirate</t>
  </si>
  <si>
    <t>someone who attacks ships and steals from them</t>
  </si>
  <si>
    <t>proceed to (do sth)</t>
  </si>
  <si>
    <t>to do something after you have done something else</t>
  </si>
  <si>
    <t>put someone at ease</t>
  </si>
  <si>
    <t>to make someone start to feel relaxed</t>
  </si>
  <si>
    <t>put someone on edge</t>
  </si>
  <si>
    <t>to make someone feel nervous</t>
  </si>
  <si>
    <t>quarter</t>
  </si>
  <si>
    <t>one of four equal parts of something; 1 4</t>
  </si>
  <si>
    <t>renew</t>
  </si>
  <si>
    <t>to arrange to continue an official agreement that was going to end soon</t>
  </si>
  <si>
    <t>repetitive</t>
  </si>
  <si>
    <t>doing or saying the same thing several times, especially in a way that is boring</t>
  </si>
  <si>
    <t>resignation</t>
  </si>
  <si>
    <t>when someone tells their employer that they are leaving their job</t>
  </si>
  <si>
    <t>résumé</t>
  </si>
  <si>
    <t>a document which describes your qualifications and the jobs that you have done, which you send to an employer that you want to work for</t>
  </si>
  <si>
    <t>round off</t>
  </si>
  <si>
    <t>to complete an event or activity in a pleasant way</t>
  </si>
  <si>
    <t>run up/down</t>
  </si>
  <si>
    <t>to move on your feet at a faster speed than walking</t>
  </si>
  <si>
    <t>slow down</t>
  </si>
  <si>
    <t>to become slower or to make something become slower</t>
  </si>
  <si>
    <t>switch off</t>
  </si>
  <si>
    <t>to turn off a light, television, etc by using a switch</t>
  </si>
  <si>
    <t>symphony</t>
  </si>
  <si>
    <t>a long piece of music for an orchestra (=large group of different musicians)</t>
  </si>
  <si>
    <t>take up</t>
  </si>
  <si>
    <t>how much people start to use or accept a service, or sometimes a product, that has become available to them</t>
  </si>
  <si>
    <t>tap dance</t>
  </si>
  <si>
    <t>to do a type of dance in which the rhythm is kept by the noise of the dancer's shoes on the floor</t>
  </si>
  <si>
    <t>tattoo</t>
  </si>
  <si>
    <t>to put a design on someone's skin using ink and a needle</t>
  </si>
  <si>
    <t>terrific</t>
  </si>
  <si>
    <t>excellent</t>
  </si>
  <si>
    <t>therapist</t>
  </si>
  <si>
    <t>someone whose job is to treat a particular type of mental or physical illness</t>
  </si>
  <si>
    <t>threaten</t>
  </si>
  <si>
    <t>to be likely to cause harm or damage to something or someone</t>
  </si>
  <si>
    <t>tone down</t>
  </si>
  <si>
    <t>to make something less forceful</t>
  </si>
  <si>
    <t>transpose</t>
  </si>
  <si>
    <t>to use something in a different situation</t>
  </si>
  <si>
    <t>turn down</t>
  </si>
  <si>
    <t>to refuse an offer or request</t>
  </si>
  <si>
    <t>turn off</t>
  </si>
  <si>
    <t>to move the switch on a machine, light, etc so that it stops working, or to stop the supply of water, electricity, etc</t>
  </si>
  <si>
    <t>turn up</t>
  </si>
  <si>
    <t>to increase the level of sound or heat that a machine produces</t>
  </si>
  <si>
    <t>use up</t>
  </si>
  <si>
    <t>to finish a supply of something</t>
  </si>
  <si>
    <t>whereby</t>
  </si>
  <si>
    <t>by which</t>
  </si>
  <si>
    <t>acupuncture</t>
  </si>
  <si>
    <t>a way of treating pain or illness by putting thin needles into different parts of the body</t>
  </si>
  <si>
    <t>allocate</t>
  </si>
  <si>
    <t>to give some time, money, space, etc to be used for a particular purpose</t>
  </si>
  <si>
    <t>antibiotic</t>
  </si>
  <si>
    <t>a medicine which cures infections by destroying harmful bacteria</t>
  </si>
  <si>
    <t>application</t>
  </si>
  <si>
    <t>an official request for a job</t>
  </si>
  <si>
    <t>appointment</t>
  </si>
  <si>
    <t>a time you have arranged to meet someone or go somewhere</t>
  </si>
  <si>
    <t>approve</t>
  </si>
  <si>
    <t>to allow or officially agree to something</t>
  </si>
  <si>
    <t>arnica</t>
  </si>
  <si>
    <t>a substance used to treat minor injuries such as bruises</t>
  </si>
  <si>
    <t>as you know</t>
  </si>
  <si>
    <t>used to emphasize that someone does know what you are referring to</t>
  </si>
  <si>
    <t>attribute (sth) to (sth)</t>
  </si>
  <si>
    <t>to say that something is caused by something else</t>
  </si>
  <si>
    <t>awe</t>
  </si>
  <si>
    <t>a feeling of great respect and sometimes fear</t>
  </si>
  <si>
    <t>ballroom dancing</t>
  </si>
  <si>
    <t>a type of dancing where a man and a woman dance together using special steps and music</t>
  </si>
  <si>
    <t>believe</t>
  </si>
  <si>
    <t>to think something, without being completely sure</t>
  </si>
  <si>
    <t>believe in</t>
  </si>
  <si>
    <t>to be confident that something is effective and right</t>
  </si>
  <si>
    <t>brighten (sth) up</t>
  </si>
  <si>
    <t>to make something more colourful and attractive</t>
  </si>
  <si>
    <t>cancer</t>
  </si>
  <si>
    <t>a serious disease that is caused when cells in the body grow in a way that is uncontrolled and not normal</t>
  </si>
  <si>
    <t>check-up</t>
  </si>
  <si>
    <t>a general medical examination to see if you are healthy</t>
  </si>
  <si>
    <t>coffee machine</t>
  </si>
  <si>
    <t>a machine from which you can buy coffee and other hot drinks by putting coins into it</t>
  </si>
  <si>
    <t>consent</t>
  </si>
  <si>
    <t>permission for someone to do something</t>
  </si>
  <si>
    <t>consideration</t>
  </si>
  <si>
    <t>when you think about something very carefully</t>
  </si>
  <si>
    <t>constantly</t>
  </si>
  <si>
    <t>all the time or often</t>
  </si>
  <si>
    <t>convenience</t>
  </si>
  <si>
    <t>when something is convenient</t>
  </si>
  <si>
    <t>conventional</t>
  </si>
  <si>
    <t>traditional and ordinary</t>
  </si>
  <si>
    <t>critic</t>
  </si>
  <si>
    <t>someone who says that they do not approve of someone or something</t>
  </si>
  <si>
    <t>cure</t>
  </si>
  <si>
    <t>to make someone with an illness healthy again</t>
  </si>
  <si>
    <t>democratic</t>
  </si>
  <si>
    <t>where everyone has equal rights and can help to make decisions</t>
  </si>
  <si>
    <t>dilute</t>
  </si>
  <si>
    <t>to make a liquid thinner or weaker by adding water or another liquid to it</t>
  </si>
  <si>
    <t>discuss something openly</t>
  </si>
  <si>
    <t>to talk about something in a direct and honest way</t>
  </si>
  <si>
    <t>disease</t>
  </si>
  <si>
    <t>an illness caused by an infection or by a failure of health and not by an accident</t>
  </si>
  <si>
    <t>divide</t>
  </si>
  <si>
    <t>to make things or people separate into parts or groups</t>
  </si>
  <si>
    <t>downside</t>
  </si>
  <si>
    <t>the disadvantage of a situation</t>
  </si>
  <si>
    <t>entitled to</t>
  </si>
  <si>
    <t>If you are entitled to something, you have a right to have or do it.</t>
  </si>
  <si>
    <t>ethical</t>
  </si>
  <si>
    <t>relating to what is right or wrong</t>
  </si>
  <si>
    <t>experience</t>
  </si>
  <si>
    <t>knowledge that you get from doing a job, or from doing, seeing, or feeling something</t>
  </si>
  <si>
    <t>fairly</t>
  </si>
  <si>
    <t>more than average, but less than very</t>
  </si>
  <si>
    <t>fatal</t>
  </si>
  <si>
    <t>A fatal accident or illness causes death.</t>
  </si>
  <si>
    <t>fatigue</t>
  </si>
  <si>
    <t>when you feel very tired</t>
  </si>
  <si>
    <t>feel</t>
  </si>
  <si>
    <t>to think something or have an opinion</t>
  </si>
  <si>
    <t>free of charge</t>
  </si>
  <si>
    <t>costing nothing</t>
  </si>
  <si>
    <t>further</t>
  </si>
  <si>
    <t>far: at or to a place or time that is a longer distance away</t>
  </si>
  <si>
    <t>go hand in hand</t>
  </si>
  <si>
    <t>If two things go hand in hand, they exist together and are connected with each other.</t>
  </si>
  <si>
    <t>guidance</t>
  </si>
  <si>
    <t>help or advice</t>
  </si>
  <si>
    <t>hammer (sth) into (sb)</t>
  </si>
  <si>
    <t>to repeat something to someone a lot of times until they remember it</t>
  </si>
  <si>
    <t>heal</t>
  </si>
  <si>
    <t>to make a person healthy again</t>
  </si>
  <si>
    <t>health insurance</t>
  </si>
  <si>
    <t>when you make regular payments to an insurance company in exchange for that company paying most or all of the costs of your medical care</t>
  </si>
  <si>
    <t>health-conscious</t>
  </si>
  <si>
    <t>Health-conscious people try to keep themselves healthy.</t>
  </si>
  <si>
    <t>help out</t>
  </si>
  <si>
    <t>to help someone, especially by giving them money or working for them</t>
  </si>
  <si>
    <t>high status</t>
  </si>
  <si>
    <t>when someone is considered by most people to be important and a lot of respect and admiration is felt for them</t>
  </si>
  <si>
    <t>hold sway</t>
  </si>
  <si>
    <t>to have power or a very strong influence</t>
  </si>
  <si>
    <t>homeopathic</t>
  </si>
  <si>
    <t>Homeopathic medicines use extremely small amounts of natural substances to treat illnesses.</t>
  </si>
  <si>
    <t>homeopathy</t>
  </si>
  <si>
    <t>a way of treating illnesses using very small amounts of natural substances</t>
  </si>
  <si>
    <t>hunt</t>
  </si>
  <si>
    <t>a search for something or someone</t>
  </si>
  <si>
    <t>hypnosis</t>
  </si>
  <si>
    <t>a mental state like sleep, in which a person's thoughts can be easily influenced by someone else</t>
  </si>
  <si>
    <t>impose</t>
  </si>
  <si>
    <t>to officially order that a rule, tax, punishment, etc will happen</t>
  </si>
  <si>
    <t>in part</t>
  </si>
  <si>
    <t>partly</t>
  </si>
  <si>
    <t>independently</t>
  </si>
  <si>
    <t>injection</t>
  </si>
  <si>
    <t>when someone puts a drug into your body using a needle</t>
  </si>
  <si>
    <t>make</t>
  </si>
  <si>
    <t>to produce or create something</t>
  </si>
  <si>
    <t>malaria</t>
  </si>
  <si>
    <t>a serious disease that you can get in hot countries if a mosquito (=small insect) bites you</t>
  </si>
  <si>
    <t>manner</t>
  </si>
  <si>
    <t>the way in which a person talks and behaves with other people</t>
  </si>
  <si>
    <t>massage</t>
  </si>
  <si>
    <t>the activity of rubbing or pressing parts of someone's body in order to make them relax or to stop their muscles hurting</t>
  </si>
  <si>
    <t>medicine</t>
  </si>
  <si>
    <t>a substance used to cure an illness or injury</t>
  </si>
  <si>
    <t>no better than</t>
  </si>
  <si>
    <t>having no more qualities or advantages than</t>
  </si>
  <si>
    <t>to give or provide something</t>
  </si>
  <si>
    <t>on the grounds that</t>
  </si>
  <si>
    <t>for the reason that</t>
  </si>
  <si>
    <t>opposed to (sth)</t>
  </si>
  <si>
    <t>If you are opposed to a plan or activity, you disagree with it and want to stop it or change it</t>
  </si>
  <si>
    <t>painkiller</t>
  </si>
  <si>
    <t>a drug which reduces pain</t>
  </si>
  <si>
    <t>physiotherapy</t>
  </si>
  <si>
    <t>treatment for illness or injury in which you practise moving parts of your body</t>
  </si>
  <si>
    <t>pill</t>
  </si>
  <si>
    <t>a small, hard piece of medicine that you swallow</t>
  </si>
  <si>
    <t>potentially</t>
  </si>
  <si>
    <t>possibly</t>
  </si>
  <si>
    <t>prevention</t>
  </si>
  <si>
    <t>when you stop something from happening or stop someone from doing something</t>
  </si>
  <si>
    <t>proof</t>
  </si>
  <si>
    <t>a fact or a piece of information that shows something exists or is true</t>
  </si>
  <si>
    <t>proposal</t>
  </si>
  <si>
    <t>a suggestion for a plan</t>
  </si>
  <si>
    <t>publicly</t>
  </si>
  <si>
    <t>If you do something publicly, everyone can see it, hear it, or know about it.</t>
  </si>
  <si>
    <t>purchase</t>
  </si>
  <si>
    <t>to buy something</t>
  </si>
  <si>
    <t>reasonably</t>
  </si>
  <si>
    <t>in a fair way, showing good judgment</t>
  </si>
  <si>
    <t>remedy</t>
  </si>
  <si>
    <t>something that makes you better when you are ill</t>
  </si>
  <si>
    <t>repair</t>
  </si>
  <si>
    <t>to fix something that is broken or damaged</t>
  </si>
  <si>
    <t>rub</t>
  </si>
  <si>
    <t>to move a substance backwards and forwards over a surface so that it covers it and goes into it</t>
  </si>
  <si>
    <t>rule (sth) out</t>
  </si>
  <si>
    <t>to decide or state that something is impossible or will not happen, or that something or someone is not suitable</t>
  </si>
  <si>
    <t>rule out</t>
  </si>
  <si>
    <t>rural</t>
  </si>
  <si>
    <t>relating to the countryside and not to towns</t>
  </si>
  <si>
    <t>scientific basis</t>
  </si>
  <si>
    <t>If something has no scientific basis, according to science it is not true or does not exist.</t>
  </si>
  <si>
    <t>serious</t>
  </si>
  <si>
    <t>thinking or speaking sincerely about something and not joking</t>
  </si>
  <si>
    <t>shamefully</t>
  </si>
  <si>
    <t>in a way that is bad and should make you feel embarrassed and guilty</t>
  </si>
  <si>
    <t>side effect</t>
  </si>
  <si>
    <t>another effect that a drug has on your body in addition to the main effect for which the doctor has given you the drug</t>
  </si>
  <si>
    <t>since</t>
  </si>
  <si>
    <t>summarise</t>
  </si>
  <si>
    <t>to describe briefly the main facts or ideas of something</t>
  </si>
  <si>
    <t>surgery</t>
  </si>
  <si>
    <t>when a doctor cuts your body open and repairs or removes something</t>
  </si>
  <si>
    <t>symptom</t>
  </si>
  <si>
    <t>a physical feeling or problem which shows that you have a particular illness</t>
  </si>
  <si>
    <t>tax</t>
  </si>
  <si>
    <t>money that you have to pay to the government from what you earn or when you buy things</t>
  </si>
  <si>
    <t>tent</t>
  </si>
  <si>
    <t>a structure made of metal poles and cloth which is fixed to the ground with ropes and used as a cover or to sleep under</t>
  </si>
  <si>
    <t>thoroughly</t>
  </si>
  <si>
    <t>very carefully</t>
  </si>
  <si>
    <t>treat</t>
  </si>
  <si>
    <t>to give medical care to someone for an illness or injury</t>
  </si>
  <si>
    <t>treatment</t>
  </si>
  <si>
    <t>something which you do to try to cure an illness or injury, especially something suggested or done by a doctor</t>
  </si>
  <si>
    <t>tried and tested</t>
  </si>
  <si>
    <t>used many times before and proved to be successful</t>
  </si>
  <si>
    <t>understand</t>
  </si>
  <si>
    <t>to know the meaning of something that someone says</t>
  </si>
  <si>
    <t>vaccination</t>
  </si>
  <si>
    <t>when someone is given a vaccine (= substance put into the body through the skin with a needle) to stop them from getting a disease</t>
  </si>
  <si>
    <t>vaccine</t>
  </si>
  <si>
    <t>a substance that is given to people to stop them from getting a particular disease</t>
  </si>
  <si>
    <t>workshop</t>
  </si>
  <si>
    <t>when a group of people meet to learn more about something by discussing it and doing practical exercises</t>
  </si>
  <si>
    <t>worthless</t>
  </si>
  <si>
    <t>not important or useful</t>
  </si>
  <si>
    <t>absolutely</t>
  </si>
  <si>
    <t>completely</t>
  </si>
  <si>
    <t>accept</t>
  </si>
  <si>
    <t>to agree to take something that is offered to you</t>
  </si>
  <si>
    <t>alternative (noun)</t>
  </si>
  <si>
    <t>one of two or more things that you can choose between</t>
  </si>
  <si>
    <t>at all</t>
  </si>
  <si>
    <t>in any way</t>
  </si>
  <si>
    <t>besides</t>
  </si>
  <si>
    <t>used to give another reason for something</t>
  </si>
  <si>
    <t>break down</t>
  </si>
  <si>
    <t>If a system, relationship, or discussion breaks down, it fails because there is a problem or disagreement.</t>
  </si>
  <si>
    <t>bring along</t>
  </si>
  <si>
    <t>to take someone with you</t>
  </si>
  <si>
    <t>bungalow</t>
  </si>
  <si>
    <t>a house that has all its rooms on the ground floor</t>
  </si>
  <si>
    <t>call (verb)</t>
  </si>
  <si>
    <t>to ask someone to come somewhere</t>
  </si>
  <si>
    <t>complete</t>
  </si>
  <si>
    <t>compromise (noun)</t>
  </si>
  <si>
    <t>when you agree to something which is not exactly what you want</t>
  </si>
  <si>
    <t>corridor</t>
  </si>
  <si>
    <t>a passage in a building or train with rooms on one or both sides</t>
  </si>
  <si>
    <t>cul-de-sac</t>
  </si>
  <si>
    <t>a short road with houses which is blocked at one end</t>
  </si>
  <si>
    <t>definitely</t>
  </si>
  <si>
    <t>without any doubt</t>
  </si>
  <si>
    <t>depend on</t>
  </si>
  <si>
    <t>If one thing depends on another, the first thing is affected by the second thing.</t>
  </si>
  <si>
    <t>dining room</t>
  </si>
  <si>
    <t>a room in which meals are eaten</t>
  </si>
  <si>
    <t>entitle</t>
  </si>
  <si>
    <t>to give someone the right to do or have something</t>
  </si>
  <si>
    <t>ethnicity</t>
  </si>
  <si>
    <t>Someone's ethnicity is what race or culture they are from.</t>
  </si>
  <si>
    <t>face up to</t>
  </si>
  <si>
    <t>to start to accept that a difficult situation exists</t>
  </si>
  <si>
    <t>far</t>
  </si>
  <si>
    <t>very much</t>
  </si>
  <si>
    <t>fundraising</t>
  </si>
  <si>
    <t>when you collect money for a particular purpose</t>
  </si>
  <si>
    <t>gather</t>
  </si>
  <si>
    <t>to think something is true because you have heard or seen information about it</t>
  </si>
  <si>
    <t>generous</t>
  </si>
  <si>
    <t>giving other people a lot of money, presents, or time in a kind way</t>
  </si>
  <si>
    <t>go away</t>
  </si>
  <si>
    <t>to disappear</t>
  </si>
  <si>
    <t>happy</t>
  </si>
  <si>
    <t>satisfied and not worried</t>
  </si>
  <si>
    <t>have a word</t>
  </si>
  <si>
    <t>to have a short conversation with someone about a particular subject, usually with no one else present</t>
  </si>
  <si>
    <t>in any case</t>
  </si>
  <si>
    <t>used to give another reason for something that you are saying, or that you have done</t>
  </si>
  <si>
    <t>in that case</t>
  </si>
  <si>
    <t>because of the mentioned situation</t>
  </si>
  <si>
    <t>keep</t>
  </si>
  <si>
    <t>to have something permanently or for the whole of a period of time</t>
  </si>
  <si>
    <t>keep an appointment</t>
  </si>
  <si>
    <t>to go to a meeting or event that has been arranged</t>
  </si>
  <si>
    <t>keep my fingers crossed</t>
  </si>
  <si>
    <t>to hope that things will happen in the way that you want them to, sometimes putting one finger over another to bring good luck</t>
  </si>
  <si>
    <t>legal action</t>
  </si>
  <si>
    <t>the process of going to court so that a decision can be made officially by law</t>
  </si>
  <si>
    <t>load</t>
  </si>
  <si>
    <t>A load of something is a lot of that thing.</t>
  </si>
  <si>
    <t>massive</t>
  </si>
  <si>
    <t>very big</t>
  </si>
  <si>
    <t>motivate</t>
  </si>
  <si>
    <t>to make someone enthusiastic about doing something</t>
  </si>
  <si>
    <t>oat</t>
  </si>
  <si>
    <t>a type of grain that people eat or feed to animals</t>
  </si>
  <si>
    <t>official complaint</t>
  </si>
  <si>
    <t>when someone tells a person in authority that something is wrong or not satisfactory</t>
  </si>
  <si>
    <t>on earth</t>
  </si>
  <si>
    <t>used for adding emphasis to questions, often when the speaker is surprised or angry</t>
  </si>
  <si>
    <t>open mind</t>
  </si>
  <si>
    <t>If someone has an open mind, they consider ideas and opinions that are new or different to their own.</t>
  </si>
  <si>
    <t>opinion</t>
  </si>
  <si>
    <t>a thought or belief about something or someone</t>
  </si>
  <si>
    <t>overcome</t>
  </si>
  <si>
    <t>to deal with and control a problem or feeling</t>
  </si>
  <si>
    <t>pave over</t>
  </si>
  <si>
    <t>to cover a path or road with flat stones, bricks, concrete, etc</t>
  </si>
  <si>
    <t>photocopy</t>
  </si>
  <si>
    <t>to make a copy of a document with a machine which produces copies of documents using light and electricity</t>
  </si>
  <si>
    <t>portfolio</t>
  </si>
  <si>
    <t>a collection of designs, pictures, documents, etc that represents a person's work, or the large, flat container that it is carried in</t>
  </si>
  <si>
    <t>prepared to</t>
  </si>
  <si>
    <t>willing to</t>
  </si>
  <si>
    <t>put on</t>
  </si>
  <si>
    <t>to make a device operate, or to cause a device to play something, such as a CD or video, by pressing a switch</t>
  </si>
  <si>
    <t>put up with</t>
  </si>
  <si>
    <t>to accept unpleasant behaviour or an unpleasant situation, although you do not like it</t>
  </si>
  <si>
    <t>put up with (sb)</t>
  </si>
  <si>
    <t>to accept unpleasant or annoying behaviour although you do not like it</t>
  </si>
  <si>
    <t>rental</t>
  </si>
  <si>
    <t xml:space="preserve"> the amount of money that you pay to rent something</t>
  </si>
  <si>
    <t>reputation</t>
  </si>
  <si>
    <t>the opinion that people have about someone or something based on their behaviour or character in the past</t>
  </si>
  <si>
    <t>sci-fi</t>
  </si>
  <si>
    <t>science fiction</t>
  </si>
  <si>
    <t>secret</t>
  </si>
  <si>
    <t>something that you tell no one about or only a few people</t>
  </si>
  <si>
    <t>session</t>
  </si>
  <si>
    <t>a period during which you do one activity</t>
  </si>
  <si>
    <t>shadow</t>
  </si>
  <si>
    <t>a dark area made by something that is stopping the light</t>
  </si>
  <si>
    <t>single</t>
  </si>
  <si>
    <t>considered on its own; separate from other things</t>
  </si>
  <si>
    <t>sort out</t>
  </si>
  <si>
    <t>to deal satisfactorily or successfully with a problem, a situation, or a person who is having difficulties</t>
  </si>
  <si>
    <t>take legal advice</t>
  </si>
  <si>
    <t>to arrange for a lawyer to tell you what the law states or how you should behave according to the law</t>
  </si>
  <si>
    <t>talk something over</t>
  </si>
  <si>
    <t>to discuss something with someone, often to find out their opinion or to get advice before making a decision</t>
  </si>
  <si>
    <t>terribly</t>
  </si>
  <si>
    <t>thrash (sth) out</t>
  </si>
  <si>
    <t>to discuss a plan or problem in detail until you reach an agreement or find a solution</t>
  </si>
  <si>
    <t>throat</t>
  </si>
  <si>
    <t>the back part of your mouth and the passages inside your neck</t>
  </si>
  <si>
    <t>tobacco</t>
  </si>
  <si>
    <t>dried leaves that are inside cigarettes</t>
  </si>
  <si>
    <t>total</t>
  </si>
  <si>
    <t>extreme or complete</t>
  </si>
  <si>
    <t>visibly</t>
  </si>
  <si>
    <t>in a way that can be seen</t>
  </si>
  <si>
    <t>achieve</t>
  </si>
  <si>
    <t>to succeed in doing something good, usually by working hard</t>
  </si>
  <si>
    <t>advisor</t>
  </si>
  <si>
    <t>someone whose job is to give advice about a subject</t>
  </si>
  <si>
    <t>android</t>
  </si>
  <si>
    <t>a robot machine controlled by computer which is made to look like a human</t>
  </si>
  <si>
    <t>apply</t>
  </si>
  <si>
    <t>to request something, usually officially, especially by writing or sending in a form</t>
  </si>
  <si>
    <t>appreciate</t>
  </si>
  <si>
    <t>to feel grateful for something</t>
  </si>
  <si>
    <t>arise</t>
  </si>
  <si>
    <t>to start to happen or exist</t>
  </si>
  <si>
    <t>assist</t>
  </si>
  <si>
    <t>to help</t>
  </si>
  <si>
    <t>assistance</t>
  </si>
  <si>
    <t>help</t>
  </si>
  <si>
    <t>basis</t>
  </si>
  <si>
    <t>a situation, fact, or idea from which something can develop</t>
  </si>
  <si>
    <t>before long</t>
  </si>
  <si>
    <t>soon</t>
  </si>
  <si>
    <t>bestseller</t>
  </si>
  <si>
    <t>a very popular book that many people have bought</t>
  </si>
  <si>
    <t>bossy</t>
  </si>
  <si>
    <t>always telling other people what to do</t>
  </si>
  <si>
    <t>cable</t>
  </si>
  <si>
    <t>a wire covered by plastic that carries electricity, telephone signals, etc</t>
  </si>
  <si>
    <t>candidate</t>
  </si>
  <si>
    <t>one of the people taking part in an election or trying to get a job</t>
  </si>
  <si>
    <t>circuit</t>
  </si>
  <si>
    <t>a complete circle that an electric current travels around</t>
  </si>
  <si>
    <t>circumstances</t>
  </si>
  <si>
    <t>facts or events that make a situation the way it is</t>
  </si>
  <si>
    <t>common sense</t>
  </si>
  <si>
    <t>the natural ability to be practical and to make good decisions</t>
  </si>
  <si>
    <t>computer literate</t>
  </si>
  <si>
    <t>able to used computers well</t>
  </si>
  <si>
    <t>confidentiality</t>
  </si>
  <si>
    <t>when things must be kept secret, especially in an official situation</t>
  </si>
  <si>
    <t>contact</t>
  </si>
  <si>
    <t>when you communicate with someone, especially by speaking to them</t>
  </si>
  <si>
    <t>contact details</t>
  </si>
  <si>
    <t>your telephone number, email address, etc. that people can use to talk or write to you</t>
  </si>
  <si>
    <t>contact lens</t>
  </si>
  <si>
    <t>a small piece of plastic that you put on your eye to make you see more clearly</t>
  </si>
  <si>
    <t>contribution</t>
  </si>
  <si>
    <t>something that you do to help produce or develop something, or to help make something successful</t>
  </si>
  <si>
    <t>covering letter</t>
  </si>
  <si>
    <t>a letter that you send with something to explain what it is or to give more information about it</t>
  </si>
  <si>
    <t>cursor</t>
  </si>
  <si>
    <t>a symbol on a computer screen which shows the place where you are working</t>
  </si>
  <si>
    <t>CV</t>
  </si>
  <si>
    <t>a document which describes your qualifications and the jobs you have done, which you send to an employer that you want to work for</t>
  </si>
  <si>
    <t>day-to-day</t>
  </si>
  <si>
    <t>happening every day as a regular part of your job or your life</t>
  </si>
  <si>
    <t>decorate</t>
  </si>
  <si>
    <t>to make something look more attractive by putting things on it or around it</t>
  </si>
  <si>
    <t>desirable</t>
  </si>
  <si>
    <t>If something is desirable, it is very good or attractive and most people would want it.</t>
  </si>
  <si>
    <t>dial</t>
  </si>
  <si>
    <t>to make a telephone call to a particular number</t>
  </si>
  <si>
    <t>double-glazing</t>
  </si>
  <si>
    <t>windows that have two layers of glass to keep a building warm or quiet</t>
  </si>
  <si>
    <t>draw on (sth)</t>
  </si>
  <si>
    <t>to use  your knowledge or experience of something to help you do something</t>
  </si>
  <si>
    <t>earpiece</t>
  </si>
  <si>
    <t>the part of a telephone that you hold near to your ear</t>
  </si>
  <si>
    <t>electrify</t>
  </si>
  <si>
    <t>to supply something with electricity</t>
  </si>
  <si>
    <t>electrode</t>
  </si>
  <si>
    <t xml:space="preserve">a small object through which an electric current enters or leaves something </t>
  </si>
  <si>
    <t>enquire</t>
  </si>
  <si>
    <t>to ask someone for information about something</t>
  </si>
  <si>
    <t>external</t>
  </si>
  <si>
    <t>relating to the outside part of something</t>
  </si>
  <si>
    <t>eye contact</t>
  </si>
  <si>
    <t>If two people make eye contact, they look at each other at the same time.</t>
  </si>
  <si>
    <t>file</t>
  </si>
  <si>
    <t>a collection of information and documents about someone or something</t>
  </si>
  <si>
    <t>fingerprint</t>
  </si>
  <si>
    <t>the mark made on something by the pattern of curved lines on the end of someone's finger</t>
  </si>
  <si>
    <t>future</t>
  </si>
  <si>
    <t>the time which is to come</t>
  </si>
  <si>
    <t>futurologist</t>
  </si>
  <si>
    <t>someone who studies the future</t>
  </si>
  <si>
    <t>gear</t>
  </si>
  <si>
    <t>a set of parts in a motor vehicle or bicycle that control how fast the wheels turn</t>
  </si>
  <si>
    <t>get in touch</t>
  </si>
  <si>
    <t>to communicate with someone by telephoning them, writing, etc.</t>
  </si>
  <si>
    <t>grade</t>
  </si>
  <si>
    <t>a number or letter that shows how good someone's work or performance is</t>
  </si>
  <si>
    <t>someone who has studied for and received a degree (=qualification) from a university</t>
  </si>
  <si>
    <t>handle (+_ing)</t>
  </si>
  <si>
    <t>handshake</t>
  </si>
  <si>
    <t>the action of taking someone's right hand and shaking it when you meet or leave each other</t>
  </si>
  <si>
    <t>high-definition</t>
  </si>
  <si>
    <t>using technology that provides very clear, detailed images</t>
  </si>
  <si>
    <t>human resources</t>
  </si>
  <si>
    <t>the department of an organisation that deals with finding new people to work there, keeping records about all the organisation's employees, and helping them with any problems</t>
  </si>
  <si>
    <t>in place</t>
  </si>
  <si>
    <t>in the correct position</t>
  </si>
  <si>
    <t>inch</t>
  </si>
  <si>
    <t>a unit for measuring length, equal to 2.54 centimetres</t>
  </si>
  <si>
    <t>insight</t>
  </si>
  <si>
    <t>the ability to understand what something is really like, or an example of this</t>
  </si>
  <si>
    <t>to want and plan to do something</t>
  </si>
  <si>
    <t>interior</t>
  </si>
  <si>
    <t>the inside part of something</t>
  </si>
  <si>
    <t>internship</t>
  </si>
  <si>
    <t>a period of time spent doing a job as part of becoming qualified to do it</t>
  </si>
  <si>
    <t>interview</t>
  </si>
  <si>
    <t>a meeting in which someone asks you questions to see if you are suitable for a job or course</t>
  </si>
  <si>
    <t>kickstart</t>
  </si>
  <si>
    <t>something that makes something start to happen</t>
  </si>
  <si>
    <t>laser</t>
  </si>
  <si>
    <t>a strong beam of light that has medical and technical uses</t>
  </si>
  <si>
    <t>lifetime</t>
  </si>
  <si>
    <t>the period of time that someone is alive</t>
  </si>
  <si>
    <t>long term</t>
  </si>
  <si>
    <t>looking ahead</t>
  </si>
  <si>
    <t>thinking about and planning for what will happen in the future</t>
  </si>
  <si>
    <t>note</t>
  </si>
  <si>
    <t>words that you write down to help you remember something</t>
  </si>
  <si>
    <t>objective</t>
  </si>
  <si>
    <t>something that you are trying to achieve</t>
  </si>
  <si>
    <t>obsolete</t>
  </si>
  <si>
    <t>not used now</t>
  </si>
  <si>
    <t>opportunity</t>
  </si>
  <si>
    <t>a situation in which it is possible for you to do something, or a possibility of doing something</t>
  </si>
  <si>
    <t>people skills</t>
  </si>
  <si>
    <t>the ability to deal well with people and form good relationships with them, especially at work</t>
  </si>
  <si>
    <t>pixel</t>
  </si>
  <si>
    <t>a small point that forms part of the image on a computer screen</t>
  </si>
  <si>
    <t>plan ahead</t>
  </si>
  <si>
    <t>to decide what you are going to do in advance</t>
  </si>
  <si>
    <t>position</t>
  </si>
  <si>
    <t>a job</t>
  </si>
  <si>
    <t>possibility</t>
  </si>
  <si>
    <t>a chance that something may happen or be true</t>
  </si>
  <si>
    <t>predict</t>
  </si>
  <si>
    <t>to say what you think will happen in the future</t>
  </si>
  <si>
    <t>prior to</t>
  </si>
  <si>
    <t>before a particular time or event</t>
  </si>
  <si>
    <t>prolong</t>
  </si>
  <si>
    <t>to make something last longer</t>
  </si>
  <si>
    <t>prototype</t>
  </si>
  <si>
    <t>the first model or example of something new that can be developed or copied in the future</t>
  </si>
  <si>
    <t>rail</t>
  </si>
  <si>
    <t>the metal tracks that trains run on</t>
  </si>
  <si>
    <t>react</t>
  </si>
  <si>
    <t>to say, do, or feel something because of something else that has been said or done</t>
  </si>
  <si>
    <t>record</t>
  </si>
  <si>
    <t>information that is written on paper or stored on computer so that it can be used in the future</t>
  </si>
  <si>
    <t>reference</t>
  </si>
  <si>
    <t>a letter that is written by someone who knows you, to say if you are suitable for a job or course</t>
  </si>
  <si>
    <t>relentless</t>
  </si>
  <si>
    <t>never stopping or getting any less extreme</t>
  </si>
  <si>
    <t>residence</t>
  </si>
  <si>
    <t>a building where someone lives</t>
  </si>
  <si>
    <t>retina</t>
  </si>
  <si>
    <t>a part at the back of the eye, which is affected by light and sends messages to the brain</t>
  </si>
  <si>
    <t>rut</t>
  </si>
  <si>
    <t>a bad situation where you do the same things all the time, or where it is impossible to make progress</t>
  </si>
  <si>
    <t>short term</t>
  </si>
  <si>
    <t>lasting a short time</t>
  </si>
  <si>
    <t>sledding</t>
  </si>
  <si>
    <t>the activity of sliding over snow and ice on a long platform with strips of wood or metal under it</t>
  </si>
  <si>
    <t>solar panel</t>
  </si>
  <si>
    <t>a device that changes energy from the sun into electricity</t>
  </si>
  <si>
    <t>solar power</t>
  </si>
  <si>
    <t>energy that comes from the sun</t>
  </si>
  <si>
    <t>spontaneously</t>
  </si>
  <si>
    <t>spur</t>
  </si>
  <si>
    <t>If you do something on the spur of the moment, you do it suddenly, without planning it.</t>
  </si>
  <si>
    <t>steer</t>
  </si>
  <si>
    <t>to control the direction of a vehicle</t>
  </si>
  <si>
    <t>surprised</t>
  </si>
  <si>
    <t>feeling surprise because something has happened that you did not expect</t>
  </si>
  <si>
    <t>telly</t>
  </si>
  <si>
    <t>television</t>
  </si>
  <si>
    <t>tiny</t>
  </si>
  <si>
    <t>trend</t>
  </si>
  <si>
    <t>a general development or change in a situation</t>
  </si>
  <si>
    <t>unspoiled</t>
  </si>
  <si>
    <t>An unspoiled place is beautiful because it has not been changed or damaged by people.</t>
  </si>
  <si>
    <t>upload</t>
  </si>
  <si>
    <t>to copy computer programs or information electronically, usually from a small computer to a larger one or to the Internet</t>
  </si>
  <si>
    <t>vacancy</t>
  </si>
  <si>
    <t>a job that is available for someone to do</t>
  </si>
  <si>
    <t>vast</t>
  </si>
  <si>
    <t>extremely big</t>
  </si>
  <si>
    <t>vehicle</t>
  </si>
  <si>
    <t>something such as a car or bus that takes people from one place to another, especially using roads</t>
  </si>
  <si>
    <t>cover letter</t>
  </si>
  <si>
    <t>the American term for covering letter; a letter that you send  with something else, to explain what you are sending</t>
  </si>
  <si>
    <t>avoidable</t>
  </si>
  <si>
    <t>possible to avoid</t>
  </si>
  <si>
    <t>avoidance</t>
  </si>
  <si>
    <t>the practice of avoiding something</t>
  </si>
  <si>
    <t>having no doubt or knowing exactly that something is true, or known to be true, correct, exact or effective</t>
  </si>
  <si>
    <t>certainty</t>
  </si>
  <si>
    <t>the state of being completely confident or having no doubt about something</t>
  </si>
  <si>
    <t>communicate</t>
  </si>
  <si>
    <t>to share information with others by speaking, writing, moving your body or using other signals</t>
  </si>
  <si>
    <t>communication</t>
  </si>
  <si>
    <t>the process of sharing information, especially when this increases understanding between people or groups</t>
  </si>
  <si>
    <t>communicative</t>
  </si>
  <si>
    <t>willing to talk to people and give them information</t>
  </si>
  <si>
    <t>compete</t>
  </si>
  <si>
    <t>to try to be more successful than someone or something else</t>
  </si>
  <si>
    <t>competition</t>
  </si>
  <si>
    <t>the situation in which people or businesses are trying to be more successful than each other, for example by making more sales in a market</t>
  </si>
  <si>
    <t>competitive</t>
  </si>
  <si>
    <t>involving or encouraging competition</t>
  </si>
  <si>
    <t>competitor</t>
  </si>
  <si>
    <t>a person, product, company, etc. that is trying to compete with others, for example, by trying to make bigger sales in a particular market</t>
  </si>
  <si>
    <t>uncertain</t>
  </si>
  <si>
    <t>not known or fixed, or not completely certain</t>
  </si>
  <si>
    <t>uncertainty</t>
  </si>
  <si>
    <t>the feeling of not being sure what will happen in the future</t>
  </si>
  <si>
    <t>valuable</t>
  </si>
  <si>
    <t>very helpful or important</t>
  </si>
  <si>
    <t>valued</t>
  </si>
  <si>
    <t>considered important or good</t>
  </si>
  <si>
    <t>business cards</t>
  </si>
  <si>
    <t>small cards that have your name, company name, and the job you do printed on them</t>
  </si>
  <si>
    <t>business people</t>
  </si>
  <si>
    <t xml:space="preserve">people who work in business, especially people with an important position in a company or people who own a company </t>
  </si>
  <si>
    <t>corporate culture</t>
  </si>
  <si>
    <t>the beliefs and ideas that a company has and the way in which they affect how it does business and how its employees behave</t>
  </si>
  <si>
    <t>corporate identity</t>
  </si>
  <si>
    <t>the qualities of a company that make it different from other companies, and the images, words, etc. that it uses to make itself familiar to its customers, for example in its advertisements, on its letters, etc.</t>
  </si>
  <si>
    <t>cultural differences</t>
  </si>
  <si>
    <t>ways in which the habits, traditions, and beliefs of a society, a company, etc. are not the same</t>
  </si>
  <si>
    <t>cultural similarity</t>
  </si>
  <si>
    <t>ways in which the habits, traditions, and beliefs of a society, a company, etc. are almost, but not exactly, the same</t>
  </si>
  <si>
    <t>foreign country</t>
  </si>
  <si>
    <t xml:space="preserve">a country that is not your own </t>
  </si>
  <si>
    <t>global company</t>
  </si>
  <si>
    <t>a large company that operates in many different countries</t>
  </si>
  <si>
    <t>host country</t>
  </si>
  <si>
    <t>a country where a company that is based in another country has business activities</t>
  </si>
  <si>
    <t>local culture</t>
  </si>
  <si>
    <t>the beliefs and ideas from or connected with a particular area</t>
  </si>
  <si>
    <t>multinational company</t>
  </si>
  <si>
    <t>a very large company that has offices, stores, etc. in many different countries but that is controlled from the country where it was started. A company with a quarter or more of its sales in other countries is considered to be a multinational</t>
  </si>
  <si>
    <t>multinational team</t>
  </si>
  <si>
    <t>a team that is spread across several different countries</t>
  </si>
  <si>
    <t>parent company</t>
  </si>
  <si>
    <t>a company that owns one or more other companies</t>
  </si>
  <si>
    <t>relocation package</t>
  </si>
  <si>
    <t>money that is paid by a company to its employees in order to help them with the costs of moving to a different place to work</t>
  </si>
  <si>
    <t>develop</t>
  </si>
  <si>
    <t>to invent something or bring something such as a product or service into existence</t>
  </si>
  <si>
    <t>development</t>
  </si>
  <si>
    <t>the process of creating something such as a new product or service</t>
  </si>
  <si>
    <t>discovery</t>
  </si>
  <si>
    <t>the process of finding information, a place or an object, especially for the first time, or the thing which is found</t>
  </si>
  <si>
    <t>invention</t>
  </si>
  <si>
    <t>a product or a way of doing something which has never been made or never existed before</t>
  </si>
  <si>
    <t>achievement</t>
  </si>
  <si>
    <t>something that a person, company, etc. has done or finished successfully</t>
  </si>
  <si>
    <t>advancement</t>
  </si>
  <si>
    <t>the process of improving your career, for example, by getting a more important position within an organisation or by moving to another company for a better job</t>
  </si>
  <si>
    <t>aggressive manager</t>
  </si>
  <si>
    <t>a manager who is forceful, competitive and determined to get what they want</t>
  </si>
  <si>
    <t>annual leave</t>
  </si>
  <si>
    <t>a paid number of days each year that an employee is allowed to be away from work</t>
  </si>
  <si>
    <t>bureaucracy</t>
  </si>
  <si>
    <t>complicated rules, processes, and written work that make it hard to get something done</t>
  </si>
  <si>
    <t>company policy</t>
  </si>
  <si>
    <t>a set of ideas, or a plan of what to do in particular situations, that has been agreed officially by a business organisation</t>
  </si>
  <si>
    <t>good results</t>
  </si>
  <si>
    <t>successful achievements</t>
  </si>
  <si>
    <t>hygiene</t>
  </si>
  <si>
    <t>used in Herzberg’s Motivation-Hygiene Theory to describe factors that prevent dissatisfaction</t>
  </si>
  <si>
    <t>low pay</t>
  </si>
  <si>
    <t>money received for doing a job which is below the usual or expected level or amount compared to other jobs</t>
  </si>
  <si>
    <t>motivator</t>
  </si>
  <si>
    <t>used in Herzberg’s Motivation-Hygiene Theory to describe factors that create satisfaction</t>
  </si>
  <si>
    <t>motivation</t>
  </si>
  <si>
    <t>the need or reason for doing something</t>
  </si>
  <si>
    <t>new skills</t>
  </si>
  <si>
    <t xml:space="preserve">particular abilities which are new that you develop through training and experience and that are useful in a job </t>
  </si>
  <si>
    <t>promotion</t>
  </si>
  <si>
    <t>the process or fact of giving someone a higher or more important job</t>
  </si>
  <si>
    <t>recognition</t>
  </si>
  <si>
    <t>the act of praising or rewarding someone for something they have done</t>
  </si>
  <si>
    <t>rude colleagues</t>
  </si>
  <si>
    <t>people that you work with who are offensive or embarrassing or not polite</t>
  </si>
  <si>
    <t>supervision</t>
  </si>
  <si>
    <t>the activity of managing a department, project, etc. and of making sure that things are done correctly and according to the rules</t>
  </si>
  <si>
    <t>work conditions</t>
  </si>
  <si>
    <t>the situation that someone works in</t>
  </si>
  <si>
    <t>a few</t>
  </si>
  <si>
    <t>some, or a small number of something</t>
  </si>
  <si>
    <t>a great deal of</t>
  </si>
  <si>
    <t>a large amount of; much</t>
  </si>
  <si>
    <t>a huge amount of</t>
  </si>
  <si>
    <t>an extremely large amount of</t>
  </si>
  <si>
    <t>a large number of</t>
  </si>
  <si>
    <t>many</t>
  </si>
  <si>
    <t xml:space="preserve">a large amount or number of people or things </t>
  </si>
  <si>
    <t>used mainly in negative sentences and questions to mean 'a large number of'</t>
  </si>
  <si>
    <t>much</t>
  </si>
  <si>
    <t>a large amount or to a large degree</t>
  </si>
  <si>
    <t>several</t>
  </si>
  <si>
    <t>some; an amount that is not exact but is fewer than many</t>
  </si>
  <si>
    <t>appraisal system</t>
  </si>
  <si>
    <t>a system for an employee and their manager to have meetings to discuss the employee's progress, aims, and needs at work</t>
  </si>
  <si>
    <t>career opportunities</t>
  </si>
  <si>
    <t>chances to progress to a better job</t>
  </si>
  <si>
    <t>effort-reward balance</t>
  </si>
  <si>
    <t>the physical or mental activity you put into something compared with the advantage, for example more money, you get from it</t>
  </si>
  <si>
    <t>flexitime</t>
  </si>
  <si>
    <t>a system of working in which people work a particular number of hours within a fixed period of time, but can change the time they start or finish work</t>
  </si>
  <si>
    <t>fringe benefits</t>
  </si>
  <si>
    <t xml:space="preserve">extra things that are given to you by your employer in addition to your pay but are not in the form of money </t>
  </si>
  <si>
    <t>glass ceiling</t>
  </si>
  <si>
    <t>something that prevents someone from getting a more important position in their organisation</t>
  </si>
  <si>
    <t>mentoring system</t>
  </si>
  <si>
    <t>a system for helping and giving advice to someone who has less experience that you, especially in your job</t>
  </si>
  <si>
    <t>open-plan office</t>
  </si>
  <si>
    <t xml:space="preserve">a space in which people work, especially sitting at desks with computers, phones, etc., which has few or no walls inside, so it is not divided into smaller rooms </t>
  </si>
  <si>
    <t>severance package</t>
  </si>
  <si>
    <t>the pay and other advantages that an employee receives when their employment is ended by the management</t>
  </si>
  <si>
    <t>achievements</t>
  </si>
  <si>
    <t>things that a person, company, etc. has done or finished successfully</t>
  </si>
  <si>
    <t>constructive feedback</t>
  </si>
  <si>
    <t>useful information about something such as a new product or someone's work, that provides an idea of whether people like it or whether it is good, and is likely or intended to improve it</t>
  </si>
  <si>
    <t>realistic expectations</t>
  </si>
  <si>
    <t>what you believe will happen in the future, accepting things as they are in fact and not making decisions based on unlikely hopes</t>
  </si>
  <si>
    <t>set goals and objectives</t>
  </si>
  <si>
    <t xml:space="preserve">decide what you want to achieve or what you want someone else to achieve over a particular period </t>
  </si>
  <si>
    <t>take responsibility for</t>
  </si>
  <si>
    <t>to accept something as your job or duty to deal with</t>
  </si>
  <si>
    <t>advertise for new staff</t>
  </si>
  <si>
    <t>to make it known that a job or work is available, by putting an advertisement in a newspaper or on the Internet</t>
  </si>
  <si>
    <t>benefits packages</t>
  </si>
  <si>
    <t>a combination of advantages such as medical insurance, life insurance, and sick pay, that employees receive from their employer in addition to money</t>
  </si>
  <si>
    <t>bring about change</t>
  </si>
  <si>
    <t>to make change happen</t>
  </si>
  <si>
    <t>compensation for employees</t>
  </si>
  <si>
    <t>the combination of payment and other benefits that employees receive for doing their job</t>
  </si>
  <si>
    <t>develop staff abilities</t>
  </si>
  <si>
    <t>to grow or change into a more advanced form the powers or skills needed by employees to do something</t>
  </si>
  <si>
    <t>get the best work out of staff</t>
  </si>
  <si>
    <t>to have employees who make the greatest effort possible and do as well as they can</t>
  </si>
  <si>
    <t>inform employees about developments</t>
  </si>
  <si>
    <t>to tell staff about recent events</t>
  </si>
  <si>
    <t>maintaining contacts with universities</t>
  </si>
  <si>
    <t>continuing to communicate regularly with people at universities, especially people in a high position, who can give you useful information or introductions that will help you at work</t>
  </si>
  <si>
    <t>organisation development</t>
  </si>
  <si>
    <t>growth or changes in an organisation that make it become more advanced</t>
  </si>
  <si>
    <t>organise inter-team / interdepartmental meetings</t>
  </si>
  <si>
    <t>make arrangements for meetings between teams / between departments</t>
  </si>
  <si>
    <t>performance management</t>
  </si>
  <si>
    <t>a system for judging how well employees are doing their jobs, their needs for training, etc.</t>
  </si>
  <si>
    <t>recruit new staff</t>
  </si>
  <si>
    <t>to employ new people to work for a company or organisation</t>
  </si>
  <si>
    <t>set up system of employee reports</t>
  </si>
  <si>
    <t>to establish a system of written statements about employees' ability and performance</t>
  </si>
  <si>
    <t>support heads of department</t>
  </si>
  <si>
    <t>to help heads of department</t>
  </si>
  <si>
    <t>360-degree feedback</t>
  </si>
  <si>
    <t>information that someone gets regularly about how well they are doing their job from each group of people they work with, for example their managers, the people they manage, and sometimes also their customers</t>
  </si>
  <si>
    <t>acumen</t>
  </si>
  <si>
    <t>skill in making correct decisions and judgments in business or in a particular area of business</t>
  </si>
  <si>
    <t>competencies</t>
  </si>
  <si>
    <t>the particular skills that you need to do a job well</t>
  </si>
  <si>
    <t>groom somebody</t>
  </si>
  <si>
    <t>to prepare someone for a special job or activity</t>
  </si>
  <si>
    <t>orientation</t>
  </si>
  <si>
    <t>training or preparation for a new job or activity</t>
  </si>
  <si>
    <t>prospects</t>
  </si>
  <si>
    <t>the possibility of being successful in the future</t>
  </si>
  <si>
    <t>stakeholder</t>
  </si>
  <si>
    <t>an employee, investor, customer, etc. who is involved in or buys from a business and has an interest in its success</t>
  </si>
  <si>
    <t>career prospects</t>
  </si>
  <si>
    <t>the possibility of being successful in your career in the future</t>
  </si>
  <si>
    <t>attracted to a job</t>
  </si>
  <si>
    <t>interested in a job and wanting to do it</t>
  </si>
  <si>
    <t>make a decision</t>
  </si>
  <si>
    <t>interpersonal skills</t>
  </si>
  <si>
    <t>abilities connected with relationships between people, that are useful in a job</t>
  </si>
  <si>
    <t>take on responsibility</t>
  </si>
  <si>
    <t>to accept something that it is your job or duty to deal with</t>
  </si>
  <si>
    <t>strong points</t>
  </si>
  <si>
    <t xml:space="preserve">qualities that someone or something has that help them succeed or make progress </t>
  </si>
  <si>
    <t>handle a problem</t>
  </si>
  <si>
    <t>to deal with a situation, person or thing that needs attention and needs to be dealt with or solved</t>
  </si>
  <si>
    <t>chain of command</t>
  </si>
  <si>
    <t>the series of people who are involved in controlling someone and tell them what to do</t>
  </si>
  <si>
    <t>conflict of interest</t>
  </si>
  <si>
    <t>a situation in which someone cannot make a fair decision because they will be personally affected by the result</t>
  </si>
  <si>
    <t>delegation of responsibility</t>
  </si>
  <si>
    <t>the act of giving a job or duty to someone else</t>
  </si>
  <si>
    <t>division of labour</t>
  </si>
  <si>
    <t>a way of organising work, especially making things, so that it is done as a set of separate processes by different people or groups</t>
  </si>
  <si>
    <t>line manager</t>
  </si>
  <si>
    <t>someone directly in charge of workers</t>
  </si>
  <si>
    <t>organise the company</t>
  </si>
  <si>
    <t>to structure the company according to a particular system</t>
  </si>
  <si>
    <t>regional divisions</t>
  </si>
  <si>
    <t>parts of company that operate in a particular part of a country or a particular part of the world</t>
  </si>
  <si>
    <t>regional manager</t>
  </si>
  <si>
    <t>a manager who is responsible for a particular part of a country or a particular part of the world</t>
  </si>
  <si>
    <t>responsibility for decision-making</t>
  </si>
  <si>
    <t>the job or duty of deciding things</t>
  </si>
  <si>
    <t>accommodate</t>
  </si>
  <si>
    <t>to have or provide the space that someone or something needs</t>
  </si>
  <si>
    <t>deployment</t>
  </si>
  <si>
    <t>the use of something or someone, especially in order to achieve a particular effect</t>
  </si>
  <si>
    <t>disperse</t>
  </si>
  <si>
    <t>to spread across or move away over a large area, or to make something do this</t>
  </si>
  <si>
    <t>duplication</t>
  </si>
  <si>
    <t>the practice of doing the same thing more than once, or having more than one person or thing to do the same task, when this is not necessary</t>
  </si>
  <si>
    <t>efficiency</t>
  </si>
  <si>
    <t>a situation in which a person, company, factory, etc. uses resources such as time, materials, or labour well, without wasting any</t>
  </si>
  <si>
    <t>arrange accommodation</t>
  </si>
  <si>
    <t>to plan, prepare, or organise a place in which to live, work, stay, etc.</t>
  </si>
  <si>
    <t>arrange meetings</t>
  </si>
  <si>
    <t>to plan, prepare, or organise meetings</t>
  </si>
  <si>
    <t>arrange training sessions</t>
  </si>
  <si>
    <t>to plan, prepare, or organise lessons to teach the skills and knowledge for a particular job or activity</t>
  </si>
  <si>
    <t>attend meetings</t>
  </si>
  <si>
    <t>to go to meetings</t>
  </si>
  <si>
    <t>book accommodation</t>
  </si>
  <si>
    <t>to arrange a room in a hotel, etc. for a particular time in the future</t>
  </si>
  <si>
    <t>enter data</t>
  </si>
  <si>
    <t>to put information into a computer</t>
  </si>
  <si>
    <t>liaise with a manager</t>
  </si>
  <si>
    <t>to work with a manager in order to exchange information with them</t>
  </si>
  <si>
    <t>liaise with a team</t>
  </si>
  <si>
    <t>to work with a team in order to exchange information with them</t>
  </si>
  <si>
    <t>liaise with business partners</t>
  </si>
  <si>
    <t>to work with people or organisations you are closely involved with in some way, in order to exchange information with them</t>
  </si>
  <si>
    <t>manage a budget</t>
  </si>
  <si>
    <t>to be in charge of and control an amount of money you are allowed to spend for a particular purpose</t>
  </si>
  <si>
    <t>maximise revenue</t>
  </si>
  <si>
    <t>to make the amount of money that a company receives, especially from selling goods or services, as large as possible</t>
  </si>
  <si>
    <t>report to a manager</t>
  </si>
  <si>
    <t>to work for a manager and be managed by them</t>
  </si>
  <si>
    <t>report to a team</t>
  </si>
  <si>
    <t>to work for a team and be managed by them</t>
  </si>
  <si>
    <t>collaborate</t>
  </si>
  <si>
    <t>to work together with another person or organisation for a particular purpose</t>
  </si>
  <si>
    <t>collaboration</t>
  </si>
  <si>
    <t>the act of working together with other people or organisations to create or achieve something</t>
  </si>
  <si>
    <t>coordinate</t>
  </si>
  <si>
    <t>to organise all the different activities and people who are involved in something so that it works effectively</t>
  </si>
  <si>
    <t>coordination</t>
  </si>
  <si>
    <t>the process of organising the different activities or people involved in something so that they work together effectively</t>
  </si>
  <si>
    <t>delegation</t>
  </si>
  <si>
    <t>the act of giving a particular job, duty, etc. to someone else</t>
  </si>
  <si>
    <t>direct</t>
  </si>
  <si>
    <t>to control or be in charge of an activity, organisation, etc.</t>
  </si>
  <si>
    <t>direction</t>
  </si>
  <si>
    <t>control or instruction</t>
  </si>
  <si>
    <t>agree on</t>
  </si>
  <si>
    <t>to have the same opinion, or to approve of someone else’s ideas and opinions</t>
  </si>
  <si>
    <t>describe to you in detail</t>
  </si>
  <si>
    <t>to say to you or write to you about what someone or something is like, including all the information about it or every part of it</t>
  </si>
  <si>
    <t>discuss</t>
  </si>
  <si>
    <t>to talk about a subject with someone and tell each other your ideas or opinions</t>
  </si>
  <si>
    <t>get assistance</t>
  </si>
  <si>
    <t>to get help, especially money or resources that are given to people, countries, etc. when they have experienced a difficult situation</t>
  </si>
  <si>
    <t>go over again</t>
  </si>
  <si>
    <t>to examine or look at something one more time in a careful or detailed way</t>
  </si>
  <si>
    <t>let you know</t>
  </si>
  <si>
    <t>to tell you something</t>
  </si>
  <si>
    <t>refresh your memory</t>
  </si>
  <si>
    <t>to help you remember something</t>
  </si>
  <si>
    <t>remind you</t>
  </si>
  <si>
    <t>to make you think of something you have forgotten or might have forgotten</t>
  </si>
  <si>
    <t>take you through</t>
  </si>
  <si>
    <t>to explain something to you</t>
  </si>
  <si>
    <t>talk about</t>
  </si>
  <si>
    <t>to say things or speak to someone about</t>
  </si>
  <si>
    <t>tell you</t>
  </si>
  <si>
    <t>to say something to you, often giving you information or instructions</t>
  </si>
  <si>
    <t>end users / consumers</t>
  </si>
  <si>
    <t>the people that use a product or service</t>
  </si>
  <si>
    <t>e-tailers</t>
  </si>
  <si>
    <t>businesses that use the Internet to sell their products</t>
  </si>
  <si>
    <t>manufacturers</t>
  </si>
  <si>
    <t xml:space="preserve">companies or countries that produce goods in large numbers </t>
  </si>
  <si>
    <t>retailers</t>
  </si>
  <si>
    <t xml:space="preserve">companies that sell goods to the public in stores and on the Internet, rather than to stores, other businesses, etc. </t>
  </si>
  <si>
    <t>suppliers</t>
  </si>
  <si>
    <t xml:space="preserve">companies that provide a product, or the materials to make a product </t>
  </si>
  <si>
    <t>wholesalers</t>
  </si>
  <si>
    <t xml:space="preserve">people or companies that sell goods to stores or other businesses, etc. rather than to the public </t>
  </si>
  <si>
    <t>assemble</t>
  </si>
  <si>
    <t>to make something by joining separate parts together</t>
  </si>
  <si>
    <t>collect</t>
  </si>
  <si>
    <t>to go to a place and bring something away from it</t>
  </si>
  <si>
    <t>deliver</t>
  </si>
  <si>
    <t>to take goods, letters, parcels, etc. to a place</t>
  </si>
  <si>
    <t>reduce</t>
  </si>
  <si>
    <t>to make something less in price, size, amount, etc.</t>
  </si>
  <si>
    <t>supply</t>
  </si>
  <si>
    <t>to provide materials, or goods and services</t>
  </si>
  <si>
    <t>result in</t>
  </si>
  <si>
    <t>to cause a particular situation to happen</t>
  </si>
  <si>
    <t>and so</t>
  </si>
  <si>
    <t>and for that reason; therefore</t>
  </si>
  <si>
    <t>but</t>
  </si>
  <si>
    <t>used to introduce an added statement, usually something that is different from what you have said before</t>
  </si>
  <si>
    <t>in addition to that</t>
  </si>
  <si>
    <t>as well as that</t>
  </si>
  <si>
    <t>not only ... but also</t>
  </si>
  <si>
    <t>used to say that two related things are true or happened, especially when this is surprising or shocking</t>
  </si>
  <si>
    <t>controllable variables</t>
  </si>
  <si>
    <t>numbers, amounts, or situations that can be directly influenced or controlled</t>
  </si>
  <si>
    <t>differentiate itself from the competition</t>
  </si>
  <si>
    <t>to show how it is different from the people or businesses who are competing with it in a particular market, and what its advantages are, especially in order to attract a particular group of consumers</t>
  </si>
  <si>
    <t>end user</t>
  </si>
  <si>
    <t>the person or organisation that uses a product or service</t>
  </si>
  <si>
    <t>premium pricing strategy</t>
  </si>
  <si>
    <t>the strategy of setting a high price for something in order to create the perception that it is of high quality</t>
  </si>
  <si>
    <t>target market</t>
  </si>
  <si>
    <t>the group of people that a company wants to sell its products or services to</t>
  </si>
  <si>
    <t>USP (Unique Selling Point)</t>
  </si>
  <si>
    <t>abbreviation for unique selling proposition/point: a feature of a product that makes it different from and better than all its competitors' products</t>
  </si>
  <si>
    <t>commodity product</t>
  </si>
  <si>
    <t>a product that is the same as other products of the same type from other producers or manufacturers</t>
  </si>
  <si>
    <t>lifestyle product</t>
  </si>
  <si>
    <t>a product that is not the same as other products of the same type from other producers or manufacturers, which consumers choose partly for its ‘feel
good factor’</t>
  </si>
  <si>
    <t>niche</t>
  </si>
  <si>
    <t>an opportunity for a business to offer a product or service that is not offered by other businesses</t>
  </si>
  <si>
    <t>price sensitive</t>
  </si>
  <si>
    <t>used to describe a product or service for which sales go up or down in relation to its price</t>
  </si>
  <si>
    <t>profit margin</t>
  </si>
  <si>
    <t>the difference between the total cost of making and selling something and the price it is sold for, or between the total amount of money a company receives from sales and the total cost of producing all its products and services. The profit margin is often expressed as a percentage.</t>
  </si>
  <si>
    <t>scope</t>
  </si>
  <si>
    <t>the range of things that an activity, company, law, etc. deals with</t>
  </si>
  <si>
    <t>sole trader</t>
  </si>
  <si>
    <t>a person who owns and operates a business alone</t>
  </si>
  <si>
    <t>stress</t>
  </si>
  <si>
    <t>a feeling of worry and unhappiness because you have too much work or too many problems to deal with</t>
  </si>
  <si>
    <t>wastage</t>
  </si>
  <si>
    <t>the fact of wasting something, or the amount of something that is wasted</t>
  </si>
  <si>
    <t>customer service</t>
  </si>
  <si>
    <t>the way that an organisation deals with customers before, during, and after a sale, and the activities involved in dealing with customers</t>
  </si>
  <si>
    <t>relationship-building</t>
  </si>
  <si>
    <t>developing the way in which two or more companies, countries, or people behave towards each other</t>
  </si>
  <si>
    <t>value-adding</t>
  </si>
  <si>
    <t xml:space="preserve">increasing the value of a resource, product, or service as the result of a particular process </t>
  </si>
  <si>
    <t>profit-sharing</t>
  </si>
  <si>
    <t>used for describing a system by which employees receive a part of the profits of a business</t>
  </si>
  <si>
    <t>record-breaking</t>
  </si>
  <si>
    <t>bigger in value, amount, or number, or better than anything that has happened before</t>
  </si>
  <si>
    <t>problem-sharing</t>
  </si>
  <si>
    <t>used to describe the activity of telling other people about your problems in order to help solve them</t>
  </si>
  <si>
    <t>product-making</t>
  </si>
  <si>
    <t>used to describe machinery, etc. which can manufacture products</t>
  </si>
  <si>
    <t>product-sharing</t>
  </si>
  <si>
    <t>used to describe a service, website etc. which allows consumers to discuss and recommend products.</t>
  </si>
  <si>
    <t>product-pricing</t>
  </si>
  <si>
    <t>used to describe the policy, strategy etc. that a company uses to decide prices for its products or services</t>
  </si>
  <si>
    <t xml:space="preserve">B2B </t>
  </si>
  <si>
    <t>abbreviation for 'business-to-business', relating to business arrangements or trade between different businesses, rather than between businesses and the public, especially when this takes place over the Internet</t>
  </si>
  <si>
    <t>B2C</t>
  </si>
  <si>
    <t>abbreviation for 'business-to-consumer', relating to the sale of products and services by businesses to consumers, especially over the Internet</t>
  </si>
  <si>
    <t xml:space="preserve">B2G </t>
  </si>
  <si>
    <t>abbreviation for 'business-to-government', relating to trade in products and services between businesses and government, especially trade over the Internet</t>
  </si>
  <si>
    <t>C2C</t>
  </si>
  <si>
    <t>abbreviation for 'consumer-to-consumer', relating to the buying and selling of products, services, and information between individual consumers, especially over the Internet</t>
  </si>
  <si>
    <t>G2B</t>
  </si>
  <si>
    <t>abbreviation for 'government-to-business', relating to trade in products and services between government and business, especially trade over the Internet</t>
  </si>
  <si>
    <t>cost of sales</t>
  </si>
  <si>
    <t>the amount of money that a company spends in order to make and sell products in a particular financial period, for example, on wages and raw materials</t>
  </si>
  <si>
    <t>expenses</t>
  </si>
  <si>
    <t>money that you spend when you are doing your job, that an employer or other organisation pays back to you</t>
  </si>
  <si>
    <t>gross profit</t>
  </si>
  <si>
    <t>a company's profit from selling goods or services before costs not directly related to producing them, for example interest payments and tax, are subtracted</t>
  </si>
  <si>
    <t>net profit</t>
  </si>
  <si>
    <t>the money made by a company or part of a company for a particular period after all costs, taxes, etc. have been paid</t>
  </si>
  <si>
    <t>overdraft</t>
  </si>
  <si>
    <t>an amount of money that a customer with a bank account is temporarily allowed to owe to the bank, or the agreement which allows this</t>
  </si>
  <si>
    <t>reserves</t>
  </si>
  <si>
    <t>money kept by a company for a particular use, for example, a future project or emergency</t>
  </si>
  <si>
    <t>administrative expenses</t>
  </si>
  <si>
    <t>money that a business spends on the work of managing or organising the business or a business activity</t>
  </si>
  <si>
    <t>assets</t>
  </si>
  <si>
    <t>things that are owned by a person, company, or organisation, such as money, property, or land</t>
  </si>
  <si>
    <t>heating and lighting</t>
  </si>
  <si>
    <t>used to describe the costs for keeping buildings lit and warm</t>
  </si>
  <si>
    <t>insurance</t>
  </si>
  <si>
    <t>money that is paid to an insurance company</t>
  </si>
  <si>
    <t>liabilities</t>
  </si>
  <si>
    <t>debts</t>
  </si>
  <si>
    <t>stock (or inventory)</t>
  </si>
  <si>
    <t>goods that a company owns, such as parts, materials, or finished products</t>
  </si>
  <si>
    <t>an additional strain</t>
  </si>
  <si>
    <t>one more thing that puts pressure on someone or something</t>
  </si>
  <si>
    <t>at severe risk</t>
  </si>
  <si>
    <t>in extreme danger</t>
  </si>
  <si>
    <t>cash cow</t>
  </si>
  <si>
    <t>a business, product, or service that makes a large profit, often used to make money to support other business activities</t>
  </si>
  <si>
    <t>cash crisis</t>
  </si>
  <si>
    <t>a situation in which a company, country, etc. does not have enough money available to do the things it usually does</t>
  </si>
  <si>
    <t>cash outlay</t>
  </si>
  <si>
    <t>an amount of money that you spend on something, especially a large amount that is spent on new equipment or to start a new business activity</t>
  </si>
  <si>
    <t>cash payment</t>
  </si>
  <si>
    <t>an amount of money paid in notes or coins or a payment that is available to use immediately</t>
  </si>
  <si>
    <t>cash problem</t>
  </si>
  <si>
    <t>a difficulty in having enough money that is available to use immediately</t>
  </si>
  <si>
    <t>cash shortage</t>
  </si>
  <si>
    <t>a lack of money that is available to use immediately</t>
  </si>
  <si>
    <t>enormous chance</t>
  </si>
  <si>
    <t>an extremely large possibility that something negative will happen; a severe risk</t>
  </si>
  <si>
    <t>expenditure</t>
  </si>
  <si>
    <t>the total amount of money that an organisation or person spends</t>
  </si>
  <si>
    <t>extra money</t>
  </si>
  <si>
    <t>additional money</t>
  </si>
  <si>
    <t>in great danger</t>
  </si>
  <si>
    <t>more pressure</t>
  </si>
  <si>
    <t>additional strain</t>
  </si>
  <si>
    <t>on time</t>
  </si>
  <si>
    <t>at the agreed or expected time</t>
  </si>
  <si>
    <t>outflow</t>
  </si>
  <si>
    <t xml:space="preserve">the amount of money that leaves a company, industry, or country during a particular period </t>
  </si>
  <si>
    <t>owe money</t>
  </si>
  <si>
    <t>to need to pay or give money to someone because they have lent money to you</t>
  </si>
  <si>
    <t>fluctuate</t>
  </si>
  <si>
    <t>if prices, levels, or interest rates fluctuate, they go up and down</t>
  </si>
  <si>
    <t>level off</t>
  </si>
  <si>
    <t>if a rate or amount levels off, it stops rising or falling and stays at the same level</t>
  </si>
  <si>
    <t>to improve after a difficult period or after falling in value</t>
  </si>
  <si>
    <t>buy shares</t>
  </si>
  <si>
    <t>to get, by paying for them, some of the units that the ownership of a company, fund, etc. is divided into and which can be bought by members of the public</t>
  </si>
  <si>
    <t>carry out an investment appraisal</t>
  </si>
  <si>
    <t>to examine investments in order to judge their potential and assess investment choice</t>
  </si>
  <si>
    <t>earn interest</t>
  </si>
  <si>
    <t>to get an amount of money from keeping your money in an account in a bank or other financial organisation</t>
  </si>
  <si>
    <t>invest in a portfolio</t>
  </si>
  <si>
    <t>to put money into a variety of investments</t>
  </si>
  <si>
    <t>receive a dividend</t>
  </si>
  <si>
    <t>get part of the profit of a company that is paid to shareholders</t>
  </si>
  <si>
    <t>model</t>
  </si>
  <si>
    <t>a way of doing something that can be used as an example or can be copied</t>
  </si>
  <si>
    <t>strategic</t>
  </si>
  <si>
    <t>relating to the way in which an organisation, country, etc. decides what it wants to achieve and plans actions and use of resources over time to do this</t>
  </si>
  <si>
    <t>strategy</t>
  </si>
  <si>
    <t>the way in which a business, government, or other organisation carefully plans its actions over a period of time to improve its position and achieve what it wants</t>
  </si>
  <si>
    <t>effective; of a good quality or level and likely to be successful</t>
  </si>
  <si>
    <t>weakness</t>
  </si>
  <si>
    <t>a particular part or quality of someone or something that is not good or effective</t>
  </si>
  <si>
    <t>facilitate</t>
  </si>
  <si>
    <t>to help people deal with a process or reach an agreement or solution without getting directly involved in the process, discussion, etc. yourself</t>
  </si>
  <si>
    <t>to not have enough of something that is necessary</t>
  </si>
  <si>
    <t>oversimplify</t>
  </si>
  <si>
    <t>to describe or explain something in such a simple way that it is no longer right or true</t>
  </si>
  <si>
    <t>spot</t>
  </si>
  <si>
    <t>to see or notice someone or something, usually because you are looking hard</t>
  </si>
  <si>
    <t>undertake</t>
  </si>
  <si>
    <t>to do or begin to do something, especially something that will take a long time or be difficult</t>
  </si>
  <si>
    <t>a bit tricky</t>
  </si>
  <si>
    <t>If a piece of work or problem is a bit tricky, it is a little difficult to deal with and needs some attention or skill.</t>
  </si>
  <si>
    <t>closed-door approach</t>
  </si>
  <si>
    <t>a system of doing something, for example having a meeting or discussion, in a private office rather than in a public space</t>
  </si>
  <si>
    <t>day in day out</t>
  </si>
  <si>
    <t>(especially of something boring) done or happening every day for a long period of time</t>
  </si>
  <si>
    <t>go wrong</t>
  </si>
  <si>
    <t>to make a mistake</t>
  </si>
  <si>
    <t>mess up</t>
  </si>
  <si>
    <t>doing something badly or spoiling something</t>
  </si>
  <si>
    <t>sit down</t>
  </si>
  <si>
    <t>a strike in which employees refuse to work or to leave their office, factory, etc. until employers agree to discuss their demands</t>
  </si>
  <si>
    <t>switch quite a few people off</t>
  </si>
  <si>
    <t>to stop getting the attention of a lot of people</t>
  </si>
  <si>
    <t>do 60 km per hour</t>
  </si>
  <si>
    <t>to travel or drive at a speed of 60 kilometres per hour</t>
  </si>
  <si>
    <t>do a course</t>
  </si>
  <si>
    <t>to complete a series of lessons on a particular subject</t>
  </si>
  <si>
    <t>do badly</t>
  </si>
  <si>
    <t>to perform in a way that is not acceptable or of good quality</t>
  </si>
  <si>
    <t>do conference facilities</t>
  </si>
  <si>
    <t>provide a building for events, sometimes lasting a few days, at which there are a lot of talks and meetings about a particular subject</t>
  </si>
  <si>
    <t>do the accounts</t>
  </si>
  <si>
    <t>prepare the set of official records that show the financial situation of a company and what it has spent, received, borrowed, etc. in a particular period</t>
  </si>
  <si>
    <t>get a train</t>
  </si>
  <si>
    <t>to travel somewhere in a train</t>
  </si>
  <si>
    <t>get an email</t>
  </si>
  <si>
    <t>to receive an email</t>
  </si>
  <si>
    <t>get angry/embarrassed</t>
  </si>
  <si>
    <t>to have a strong feeling against someone who has behaved badly / to feel ashamed or shy</t>
  </si>
  <si>
    <t>get some office chairs</t>
  </si>
  <si>
    <t>to obtain or buy a number of chairs for the office</t>
  </si>
  <si>
    <t>get to the office</t>
  </si>
  <si>
    <t>to reach or arrive at the office</t>
  </si>
  <si>
    <t>have a chat</t>
  </si>
  <si>
    <t>to talk to someone in a friendly informal way</t>
  </si>
  <si>
    <t>have a cold</t>
  </si>
  <si>
    <t>to be ill with a common infection especially in the nose and throat which often causes a cough, a slight fever and sometimes some pain in the muscles</t>
  </si>
  <si>
    <t>have a good time</t>
  </si>
  <si>
    <t>to enjoy yourself</t>
  </si>
  <si>
    <t>have an email</t>
  </si>
  <si>
    <t>to have a message sent over the Internet</t>
  </si>
  <si>
    <t>have lunch / a coffee</t>
  </si>
  <si>
    <t>to eat a meal in the middle of the day / to drink coffee</t>
  </si>
  <si>
    <t>be worth the time and money</t>
  </si>
  <si>
    <t>to be important or interesting enough to be a reason for spending the time and money</t>
  </si>
  <si>
    <t>develop initiatives</t>
  </si>
  <si>
    <t xml:space="preserve">to bring into existence new plans or actions to improve something or solve a problem </t>
  </si>
  <si>
    <t>perform a health check</t>
  </si>
  <si>
    <t>to prepare a statement that contains financial information and advice relating to a particular economy, company, or person</t>
  </si>
  <si>
    <t>put in place</t>
  </si>
  <si>
    <t>to make something ready to be used</t>
  </si>
  <si>
    <t>realise objectives</t>
  </si>
  <si>
    <t>to achieve things that you are planning to do or achieve</t>
  </si>
  <si>
    <t>spread good practices</t>
  </si>
  <si>
    <t>a tell other people about working methods which are accepted as being successful, so that those working methods are more widely used</t>
  </si>
  <si>
    <t>korcsoport</t>
  </si>
  <si>
    <t>mindenféle dolgok</t>
  </si>
  <si>
    <t>és minden, ami</t>
  </si>
  <si>
    <t>és így tovább</t>
  </si>
  <si>
    <t>stb</t>
  </si>
  <si>
    <t>és a cucc</t>
  </si>
  <si>
    <t>és a dolgok</t>
  </si>
  <si>
    <t>és mit</t>
  </si>
  <si>
    <t>és miegymás</t>
  </si>
  <si>
    <t>jelvény</t>
  </si>
  <si>
    <t>bázis</t>
  </si>
  <si>
    <t>születési anyakönyvi kivonat</t>
  </si>
  <si>
    <t>széles</t>
  </si>
  <si>
    <t>felépít</t>
  </si>
  <si>
    <t>kijelentkezés</t>
  </si>
  <si>
    <t>kommunikátor</t>
  </si>
  <si>
    <t>koncentrálni</t>
  </si>
  <si>
    <t>diplomata</t>
  </si>
  <si>
    <t>elit</t>
  </si>
  <si>
    <t>satöbbi</t>
  </si>
  <si>
    <t>megvizsgálja</t>
  </si>
  <si>
    <t>látás</t>
  </si>
  <si>
    <t>erőtlenül</t>
  </si>
  <si>
    <t>kövesse</t>
  </si>
  <si>
    <t>kap</t>
  </si>
  <si>
    <t>gyömbér</t>
  </si>
  <si>
    <t>jó</t>
  </si>
  <si>
    <t>jó benne</t>
  </si>
  <si>
    <t>gitáros</t>
  </si>
  <si>
    <t>ismerkedj meg (SB)</t>
  </si>
  <si>
    <t>képzelet</t>
  </si>
  <si>
    <t>azonnali</t>
  </si>
  <si>
    <t>különösen</t>
  </si>
  <si>
    <t>közbülső</t>
  </si>
  <si>
    <t>belsőleg</t>
  </si>
  <si>
    <t>ifjabb</t>
  </si>
  <si>
    <t>igazságszolgáltatás</t>
  </si>
  <si>
    <t>liga</t>
  </si>
  <si>
    <t>korlátozás</t>
  </si>
  <si>
    <t>hallgató</t>
  </si>
  <si>
    <t>logikus</t>
  </si>
  <si>
    <t>van értelme</t>
  </si>
  <si>
    <t>kezelése</t>
  </si>
  <si>
    <t>szellemi</t>
  </si>
  <si>
    <t>szerény</t>
  </si>
  <si>
    <t>természetes</t>
  </si>
  <si>
    <t>Nem sokra</t>
  </si>
  <si>
    <t>túlértékelt</t>
  </si>
  <si>
    <t>fizikailag</t>
  </si>
  <si>
    <t>gyakorlat</t>
  </si>
  <si>
    <t>értékes</t>
  </si>
  <si>
    <t>pszichológia</t>
  </si>
  <si>
    <t>beletenni</t>
  </si>
  <si>
    <t>önbecsülés</t>
  </si>
  <si>
    <t>készlet</t>
  </si>
  <si>
    <t>leegyszerűsítő</t>
  </si>
  <si>
    <t>tehetség</t>
  </si>
  <si>
    <t>ez a fajta dolog</t>
  </si>
  <si>
    <t>a teljes képet</t>
  </si>
  <si>
    <t>hogyishívják</t>
  </si>
  <si>
    <t>bizbaz</t>
  </si>
  <si>
    <t>gondol róla</t>
  </si>
  <si>
    <t>gondolkodunk, hogy</t>
  </si>
  <si>
    <t>hangosan gondolkodni</t>
  </si>
  <si>
    <t>gondoljon vissza</t>
  </si>
  <si>
    <t>Gondolj magadra</t>
  </si>
  <si>
    <t>nagyra</t>
  </si>
  <si>
    <t>úgy gondolja, hosszú és kemény</t>
  </si>
  <si>
    <t>gondol</t>
  </si>
  <si>
    <t>egy lábad</t>
  </si>
  <si>
    <t>gondolkodni</t>
  </si>
  <si>
    <t>kétszer is meggondolják</t>
  </si>
  <si>
    <t>lovagi torna</t>
  </si>
  <si>
    <t>edzés</t>
  </si>
  <si>
    <t>átruházható</t>
  </si>
  <si>
    <t>vizualizálni</t>
  </si>
  <si>
    <t>jól szervezett</t>
  </si>
  <si>
    <t>mi a neve</t>
  </si>
  <si>
    <t>Mi a neve</t>
  </si>
  <si>
    <t>mi ez</t>
  </si>
  <si>
    <t>élő</t>
  </si>
  <si>
    <t>szépség</t>
  </si>
  <si>
    <t>csont</t>
  </si>
  <si>
    <t>ugrál</t>
  </si>
  <si>
    <t>doboz</t>
  </si>
  <si>
    <t>ág</t>
  </si>
  <si>
    <t>tömören</t>
  </si>
  <si>
    <t>addigra</t>
  </si>
  <si>
    <t>nyugodtan</t>
  </si>
  <si>
    <t>baldachin</t>
  </si>
  <si>
    <t>gondosan</t>
  </si>
  <si>
    <t>hanyagul</t>
  </si>
  <si>
    <t>kocsi</t>
  </si>
  <si>
    <t>katalógus</t>
  </si>
  <si>
    <t>szertartás</t>
  </si>
  <si>
    <t>kör</t>
  </si>
  <si>
    <t>költség</t>
  </si>
  <si>
    <t>ás</t>
  </si>
  <si>
    <t>elmozdít</t>
  </si>
  <si>
    <t>esedékes</t>
  </si>
  <si>
    <t>herceg</t>
  </si>
  <si>
    <t>Föld</t>
  </si>
  <si>
    <t>végez</t>
  </si>
  <si>
    <t>lelkesen</t>
  </si>
  <si>
    <t>félelem</t>
  </si>
  <si>
    <t>végre</t>
  </si>
  <si>
    <t>influenza</t>
  </si>
  <si>
    <t>például</t>
  </si>
  <si>
    <t>törés</t>
  </si>
  <si>
    <t>dühödten</t>
  </si>
  <si>
    <t>kertész</t>
  </si>
  <si>
    <t>általában véve</t>
  </si>
  <si>
    <t>megél</t>
  </si>
  <si>
    <t>adni</t>
  </si>
  <si>
    <t>fokozatosan</t>
  </si>
  <si>
    <t>(a föld</t>
  </si>
  <si>
    <t>a tendencia, hogy</t>
  </si>
  <si>
    <t>magasságokba</t>
  </si>
  <si>
    <t>tartalmazza</t>
  </si>
  <si>
    <t>kényelmetlenség</t>
  </si>
  <si>
    <t>Hihetetlenül</t>
  </si>
  <si>
    <t>dzsungel</t>
  </si>
  <si>
    <t>szabadság</t>
  </si>
  <si>
    <t>kölcsönöz</t>
  </si>
  <si>
    <t>fő-</t>
  </si>
  <si>
    <t>közben</t>
  </si>
  <si>
    <t>enyém</t>
  </si>
  <si>
    <t>félreértés</t>
  </si>
  <si>
    <t>keverd fel</t>
  </si>
  <si>
    <t>hajnalka</t>
  </si>
  <si>
    <t>következő</t>
  </si>
  <si>
    <t>megfigyelni</t>
  </si>
  <si>
    <t>nagyképű</t>
  </si>
  <si>
    <t>tartozik</t>
  </si>
  <si>
    <t>ejtőernyő</t>
  </si>
  <si>
    <t>áthaladás</t>
  </si>
  <si>
    <t>edény</t>
  </si>
  <si>
    <t>hercegnő</t>
  </si>
  <si>
    <t>tiszta</t>
  </si>
  <si>
    <t>vonakodó</t>
  </si>
  <si>
    <t>emlékszem (+ ing)</t>
  </si>
  <si>
    <t>keresés</t>
  </si>
  <si>
    <t>elküld</t>
  </si>
  <si>
    <t>kunyhó</t>
  </si>
  <si>
    <t>ragyog</t>
  </si>
  <si>
    <t>terjedése</t>
  </si>
  <si>
    <t>hirtelen</t>
  </si>
  <si>
    <t>szuper</t>
  </si>
  <si>
    <t>gubanc</t>
  </si>
  <si>
    <t>szoros</t>
  </si>
  <si>
    <t>baj</t>
  </si>
  <si>
    <t>teherautó</t>
  </si>
  <si>
    <t>jellemzően</t>
  </si>
  <si>
    <t>kiold</t>
  </si>
  <si>
    <t>utalvány</t>
  </si>
  <si>
    <t>hullám</t>
  </si>
  <si>
    <t>út</t>
  </si>
  <si>
    <t>széles körben elterjedt</t>
  </si>
  <si>
    <t>kíván</t>
  </si>
  <si>
    <t>akadémiai</t>
  </si>
  <si>
    <t>kísérő</t>
  </si>
  <si>
    <t>látszólag</t>
  </si>
  <si>
    <t>fellebbezés</t>
  </si>
  <si>
    <t>gyakornoki</t>
  </si>
  <si>
    <t>megszégyenülve</t>
  </si>
  <si>
    <t>kijelölés</t>
  </si>
  <si>
    <t>labdajáték</t>
  </si>
  <si>
    <t>alapvetően</t>
  </si>
  <si>
    <t>valakinek a dolog</t>
  </si>
  <si>
    <t>lehet használni, hogy valami</t>
  </si>
  <si>
    <t>harang</t>
  </si>
  <si>
    <t>közted és köztem</t>
  </si>
  <si>
    <t>keverék</t>
  </si>
  <si>
    <t>fék</t>
  </si>
  <si>
    <t>lakókocsi</t>
  </si>
  <si>
    <t>egyetem</t>
  </si>
  <si>
    <t>folytat</t>
  </si>
  <si>
    <t>klasszikus</t>
  </si>
  <si>
    <t>hatályba lép</t>
  </si>
  <si>
    <t>elkötelezettség</t>
  </si>
  <si>
    <t>tanfolyam</t>
  </si>
  <si>
    <t>fedelet (ige)</t>
  </si>
  <si>
    <t>kivágták (vmit)</t>
  </si>
  <si>
    <t>párbeszéd</t>
  </si>
  <si>
    <t>értekezés</t>
  </si>
  <si>
    <t>távolság fokú</t>
  </si>
  <si>
    <t>távoktatás</t>
  </si>
  <si>
    <t>kerület</t>
  </si>
  <si>
    <t>erőfeszítés</t>
  </si>
  <si>
    <t>menekülés</t>
  </si>
  <si>
    <t>esti képzés</t>
  </si>
  <si>
    <t>rendkívüli módon</t>
  </si>
  <si>
    <t>face-to-face tanulási</t>
  </si>
  <si>
    <t>fickó</t>
  </si>
  <si>
    <t>elsősegély</t>
  </si>
  <si>
    <t>összpontosítani</t>
  </si>
  <si>
    <t>nekem</t>
  </si>
  <si>
    <t>őszintén</t>
  </si>
  <si>
    <t>nappali tagozatos</t>
  </si>
  <si>
    <t>szokni valami</t>
  </si>
  <si>
    <t>hogy valamit egy próbát</t>
  </si>
  <si>
    <t>Add fel</t>
  </si>
  <si>
    <t>kimenni használat</t>
  </si>
  <si>
    <t>boldog vele</t>
  </si>
  <si>
    <t>iskolaigazgató</t>
  </si>
  <si>
    <t>remélhetőleg</t>
  </si>
  <si>
    <t>idióta</t>
  </si>
  <si>
    <t>benyomás</t>
  </si>
  <si>
    <t>két fejében</t>
  </si>
  <si>
    <t>használatban</t>
  </si>
  <si>
    <t>befolyás</t>
  </si>
  <si>
    <t>belső</t>
  </si>
  <si>
    <t>belső erő</t>
  </si>
  <si>
    <t>bemutatni, hogy valaki valamit</t>
  </si>
  <si>
    <t>tarts lépést</t>
  </si>
  <si>
    <t>előadás (főnév)</t>
  </si>
  <si>
    <t>elveszíteni a türelmét</t>
  </si>
  <si>
    <t>jó hasznát valamit</t>
  </si>
  <si>
    <t>elhatározza magát</t>
  </si>
  <si>
    <t>érem</t>
  </si>
  <si>
    <t>tanácsadó</t>
  </si>
  <si>
    <t>vegyes érzelmek</t>
  </si>
  <si>
    <t>elbeszélés</t>
  </si>
  <si>
    <t>semmiképpen</t>
  </si>
  <si>
    <t>nevezzenek</t>
  </si>
  <si>
    <t>Nem elme (+ -ing)</t>
  </si>
  <si>
    <t>magától értetődik</t>
  </si>
  <si>
    <t>online tanulás</t>
  </si>
  <si>
    <t>beteg</t>
  </si>
  <si>
    <t>Személyesen</t>
  </si>
  <si>
    <t>pestis</t>
  </si>
  <si>
    <t>posztgraduális kurzus</t>
  </si>
  <si>
    <t>ima</t>
  </si>
  <si>
    <t>büszkeség</t>
  </si>
  <si>
    <t>jogosultak</t>
  </si>
  <si>
    <t>feltűnően</t>
  </si>
  <si>
    <t>példakép</t>
  </si>
  <si>
    <t>menetrend</t>
  </si>
  <si>
    <t>szeminárium</t>
  </si>
  <si>
    <t>regisztrálj</t>
  </si>
  <si>
    <t>hang</t>
  </si>
  <si>
    <t>présel</t>
  </si>
  <si>
    <t>meglepően</t>
  </si>
  <si>
    <t>vállal</t>
  </si>
  <si>
    <t>szerencsére</t>
  </si>
  <si>
    <t>a ... haszna</t>
  </si>
  <si>
    <t>gumi</t>
  </si>
  <si>
    <t>az igazat megvallva</t>
  </si>
  <si>
    <t>sajnos</t>
  </si>
  <si>
    <t>Használja valamit</t>
  </si>
  <si>
    <t>kisteherautó</t>
  </si>
  <si>
    <t>hivatás</t>
  </si>
  <si>
    <t>szakképzés</t>
  </si>
  <si>
    <t>munkatapasztalat</t>
  </si>
  <si>
    <t>dolgozik rajta</t>
  </si>
  <si>
    <t>törekedjen</t>
  </si>
  <si>
    <t>színésznő</t>
  </si>
  <si>
    <t>alkalmazkodni</t>
  </si>
  <si>
    <t>tanácsos</t>
  </si>
  <si>
    <t>nagykövet</t>
  </si>
  <si>
    <t>angyal</t>
  </si>
  <si>
    <t>bárhol</t>
  </si>
  <si>
    <t>jelennek meg (vmit)</t>
  </si>
  <si>
    <t>kijelöl</t>
  </si>
  <si>
    <t>boltív</t>
  </si>
  <si>
    <t>mesterséges</t>
  </si>
  <si>
    <t>addig, amíg</t>
  </si>
  <si>
    <t>vonzerő</t>
  </si>
  <si>
    <t>audio túra</t>
  </si>
  <si>
    <t>sugárút</t>
  </si>
  <si>
    <t>fakéreg</t>
  </si>
  <si>
    <t>ügyeljen arra, hogy</t>
  </si>
  <si>
    <t>máglya</t>
  </si>
  <si>
    <t>csibész</t>
  </si>
  <si>
    <t>áttörés (főnév)</t>
  </si>
  <si>
    <t>bronz</t>
  </si>
  <si>
    <t>ünnepel</t>
  </si>
  <si>
    <t>bájos</t>
  </si>
  <si>
    <t>nézd meg</t>
  </si>
  <si>
    <t>áll (vmit)</t>
  </si>
  <si>
    <t>összeesküvő</t>
  </si>
  <si>
    <t>épít</t>
  </si>
  <si>
    <t>építés</t>
  </si>
  <si>
    <t>vitatott</t>
  </si>
  <si>
    <t>huzat</t>
  </si>
  <si>
    <t>kritizál</t>
  </si>
  <si>
    <t>kereszt</t>
  </si>
  <si>
    <t>bemutatkozás</t>
  </si>
  <si>
    <t>évtized</t>
  </si>
  <si>
    <t>időtartam</t>
  </si>
  <si>
    <t>császár</t>
  </si>
  <si>
    <t>hangsúly</t>
  </si>
  <si>
    <t>hatalmas</t>
  </si>
  <si>
    <t>szórakoztató</t>
  </si>
  <si>
    <t>egyenesen</t>
  </si>
  <si>
    <t>lényegében</t>
  </si>
  <si>
    <t>eufórikus</t>
  </si>
  <si>
    <t>kiterjeszteni</t>
  </si>
  <si>
    <t>rendkívüli</t>
  </si>
  <si>
    <t>hóbortos</t>
  </si>
  <si>
    <t>szemet bántó</t>
  </si>
  <si>
    <t>elbűvölő</t>
  </si>
  <si>
    <t>tűzijáték</t>
  </si>
  <si>
    <t>temetés</t>
  </si>
  <si>
    <t>nő</t>
  </si>
  <si>
    <t>menny</t>
  </si>
  <si>
    <t>súlyosan</t>
  </si>
  <si>
    <t>Történelmi</t>
  </si>
  <si>
    <t>forró tavasz</t>
  </si>
  <si>
    <t>hatásos</t>
  </si>
  <si>
    <t>tiszteletére</t>
  </si>
  <si>
    <t>fogadó</t>
  </si>
  <si>
    <t>Elakadt</t>
  </si>
  <si>
    <t>csomó</t>
  </si>
  <si>
    <t>várom, hogy (+ _ing)</t>
  </si>
  <si>
    <t>dalszöveg</t>
  </si>
  <si>
    <t>hogy a</t>
  </si>
  <si>
    <t>hogy valaki úgy gondolja,</t>
  </si>
  <si>
    <t>Győződjön meg</t>
  </si>
  <si>
    <t>hiányzik</t>
  </si>
  <si>
    <t>emlékmű</t>
  </si>
  <si>
    <t>regényíró</t>
  </si>
  <si>
    <t>Manapság</t>
  </si>
  <si>
    <t>régi napok</t>
  </si>
  <si>
    <t>nyisd ki</t>
  </si>
  <si>
    <t>pálmafa</t>
  </si>
  <si>
    <t>pavilon</t>
  </si>
  <si>
    <t>különös</t>
  </si>
  <si>
    <t>költő</t>
  </si>
  <si>
    <t>nyilvános</t>
  </si>
  <si>
    <t>kimért</t>
  </si>
  <si>
    <t>igazi</t>
  </si>
  <si>
    <t>élethű</t>
  </si>
  <si>
    <t>üdítő</t>
  </si>
  <si>
    <t>tekintenek valamit, mint valami</t>
  </si>
  <si>
    <t>igaza van abban,</t>
  </si>
  <si>
    <t>helyesen</t>
  </si>
  <si>
    <t>azt mondják,</t>
  </si>
  <si>
    <t>ereklyetartó</t>
  </si>
  <si>
    <t>láthatár</t>
  </si>
  <si>
    <t>tüske</t>
  </si>
  <si>
    <t>templomtorony</t>
  </si>
  <si>
    <t>indul ki, mint</t>
  </si>
  <si>
    <t>acél-</t>
  </si>
  <si>
    <t>szalma</t>
  </si>
  <si>
    <t>siker</t>
  </si>
  <si>
    <t>csúcstalálkozó</t>
  </si>
  <si>
    <t>(a) taxman</t>
  </si>
  <si>
    <t>A Millennium</t>
  </si>
  <si>
    <t>téma</t>
  </si>
  <si>
    <t>egész</t>
  </si>
  <si>
    <t>turista</t>
  </si>
  <si>
    <t>torony</t>
  </si>
  <si>
    <t>hagyományos</t>
  </si>
  <si>
    <t>hagyományosan</t>
  </si>
  <si>
    <t>fordít</t>
  </si>
  <si>
    <t>tálca</t>
  </si>
  <si>
    <t>kipróbálni valami</t>
  </si>
  <si>
    <t>nagyon</t>
  </si>
  <si>
    <t>meleg (vmit)</t>
  </si>
  <si>
    <t>harcos</t>
  </si>
  <si>
    <t>őrtorony</t>
  </si>
  <si>
    <t>megéri</t>
  </si>
  <si>
    <t>jól felszerelt</t>
  </si>
  <si>
    <t>győzelem</t>
  </si>
  <si>
    <t>zen</t>
  </si>
  <si>
    <t>szórakozottan</t>
  </si>
  <si>
    <t>esztétikus</t>
  </si>
  <si>
    <t>minden célra</t>
  </si>
  <si>
    <t>úgy tűnik, hogy</t>
  </si>
  <si>
    <t>mint</t>
  </si>
  <si>
    <t>vonzó</t>
  </si>
  <si>
    <t>szőke</t>
  </si>
  <si>
    <t>bürokratikus</t>
  </si>
  <si>
    <t>ügy</t>
  </si>
  <si>
    <t>változás (ige)</t>
  </si>
  <si>
    <t>láda</t>
  </si>
  <si>
    <t>polgárháború</t>
  </si>
  <si>
    <t>ruházat</t>
  </si>
  <si>
    <t>nem ért egyet</t>
  </si>
  <si>
    <t>katasztrofális</t>
  </si>
  <si>
    <t>kapualj</t>
  </si>
  <si>
    <t>idősebb</t>
  </si>
  <si>
    <t>elegáns</t>
  </si>
  <si>
    <t>hangsúlyozzák</t>
  </si>
  <si>
    <t>kivégez</t>
  </si>
  <si>
    <t>kedvez</t>
  </si>
  <si>
    <t>hegedű (vmit)</t>
  </si>
  <si>
    <t>előtér</t>
  </si>
  <si>
    <t>örökké</t>
  </si>
  <si>
    <t>keret</t>
  </si>
  <si>
    <t>drágakő</t>
  </si>
  <si>
    <t>úriember</t>
  </si>
  <si>
    <t>megy együtt</t>
  </si>
  <si>
    <t>megy valami,</t>
  </si>
  <si>
    <t>zöld</t>
  </si>
  <si>
    <t>tarts észben</t>
  </si>
  <si>
    <t>becsületes</t>
  </si>
  <si>
    <t>képzeletbeli</t>
  </si>
  <si>
    <t>Képzeld el</t>
  </si>
  <si>
    <t>javára</t>
  </si>
  <si>
    <t>újító</t>
  </si>
  <si>
    <t>hosszan tartó</t>
  </si>
  <si>
    <t>alacsony kulcs</t>
  </si>
  <si>
    <t>hogy valami úgy érzi, (+ ADJ)</t>
  </si>
  <si>
    <t>gyártás</t>
  </si>
  <si>
    <t>miniatűr</t>
  </si>
  <si>
    <t>regény</t>
  </si>
  <si>
    <t>gemkapocs</t>
  </si>
  <si>
    <t>tökéletesen</t>
  </si>
  <si>
    <t>pont</t>
  </si>
  <si>
    <t>póker</t>
  </si>
  <si>
    <t>lát</t>
  </si>
  <si>
    <t>látszik</t>
  </si>
  <si>
    <t>méret</t>
  </si>
  <si>
    <t>zokogás</t>
  </si>
  <si>
    <t>egyenes</t>
  </si>
  <si>
    <t>stílus</t>
  </si>
  <si>
    <t>akár csak</t>
  </si>
  <si>
    <t>napfény</t>
  </si>
  <si>
    <t>Persze</t>
  </si>
  <si>
    <t>szimbólum</t>
  </si>
  <si>
    <t>gondolat</t>
  </si>
  <si>
    <t>fogpiszkáló</t>
  </si>
  <si>
    <t>diadal</t>
  </si>
  <si>
    <t>erény</t>
  </si>
  <si>
    <t>látható</t>
  </si>
  <si>
    <t>hirdető</t>
  </si>
  <si>
    <t>összességében</t>
  </si>
  <si>
    <t>között</t>
  </si>
  <si>
    <t>névtelen</t>
  </si>
  <si>
    <t>letartóztatás</t>
  </si>
  <si>
    <t>amíg</t>
  </si>
  <si>
    <t>a nap végén</t>
  </si>
  <si>
    <t>betör</t>
  </si>
  <si>
    <t>közszolgálat</t>
  </si>
  <si>
    <t>csatlakoztassa</t>
  </si>
  <si>
    <t>fontolja</t>
  </si>
  <si>
    <t>vágott</t>
  </si>
  <si>
    <t>álmodozik</t>
  </si>
  <si>
    <t>álom</t>
  </si>
  <si>
    <t>csepp</t>
  </si>
  <si>
    <t>vegyenek részt (vmit)</t>
  </si>
  <si>
    <t>még akkor is, ha</t>
  </si>
  <si>
    <t>várható</t>
  </si>
  <si>
    <t>fájlmegosztás</t>
  </si>
  <si>
    <t>finom</t>
  </si>
  <si>
    <t>első dolog</t>
  </si>
  <si>
    <t>hús és vér</t>
  </si>
  <si>
    <t>történelmileg</t>
  </si>
  <si>
    <t>honlapja</t>
  </si>
  <si>
    <t>fontos</t>
  </si>
  <si>
    <t>válaszként</t>
  </si>
  <si>
    <t>egymásra hat</t>
  </si>
  <si>
    <t>hosszútávú</t>
  </si>
  <si>
    <t>alacsony minőség</t>
  </si>
  <si>
    <t>maximális</t>
  </si>
  <si>
    <t>középkorú</t>
  </si>
  <si>
    <t>mozog</t>
  </si>
  <si>
    <t>film</t>
  </si>
  <si>
    <t>másrészről</t>
  </si>
  <si>
    <t>másik oldal</t>
  </si>
  <si>
    <t>jelszó</t>
  </si>
  <si>
    <t>hely</t>
  </si>
  <si>
    <t>portré</t>
  </si>
  <si>
    <t>ajándék</t>
  </si>
  <si>
    <t>nyomás</t>
  </si>
  <si>
    <t>börtön</t>
  </si>
  <si>
    <t>igazi világ</t>
  </si>
  <si>
    <t>állítólag</t>
  </si>
  <si>
    <t>szerepjáték</t>
  </si>
  <si>
    <t>keresnek</t>
  </si>
  <si>
    <t>váltás</t>
  </si>
  <si>
    <t>bot</t>
  </si>
  <si>
    <t>történet</t>
  </si>
  <si>
    <t>szumma szummárum</t>
  </si>
  <si>
    <t>cselekszik</t>
  </si>
  <si>
    <t>adófizető</t>
  </si>
  <si>
    <t>megszüntetheti</t>
  </si>
  <si>
    <t>arra</t>
  </si>
  <si>
    <t>virtuális valóság</t>
  </si>
  <si>
    <t>világszerte</t>
  </si>
  <si>
    <t>vád</t>
  </si>
  <si>
    <t>szórakoztat</t>
  </si>
  <si>
    <t>kérdez</t>
  </si>
  <si>
    <t>ébren</t>
  </si>
  <si>
    <t>benzol</t>
  </si>
  <si>
    <t>jön</t>
  </si>
  <si>
    <t>szembejön</t>
  </si>
  <si>
    <t>ráakad valami</t>
  </si>
  <si>
    <t>jön, mint</t>
  </si>
  <si>
    <t>Gyere be</t>
  </si>
  <si>
    <t>kijön</t>
  </si>
  <si>
    <t>körülvesz</t>
  </si>
  <si>
    <t>jönnek</t>
  </si>
  <si>
    <t>jöjjön valaki</t>
  </si>
  <si>
    <t>előjön</t>
  </si>
  <si>
    <t>dönt</t>
  </si>
  <si>
    <t>nehéz</t>
  </si>
  <si>
    <t>tervezete</t>
  </si>
  <si>
    <t>egyenlőség</t>
  </si>
  <si>
    <t>egyenlet</t>
  </si>
  <si>
    <t>megvalósítható</t>
  </si>
  <si>
    <t>lelet</t>
  </si>
  <si>
    <t>kitalál</t>
  </si>
  <si>
    <t>idegen nyelv</t>
  </si>
  <si>
    <t>hogy egy ötlet valamitől</t>
  </si>
  <si>
    <t>szellem</t>
  </si>
  <si>
    <t>feladni</t>
  </si>
  <si>
    <t>istennő</t>
  </si>
  <si>
    <t>félúton</t>
  </si>
  <si>
    <t>tanya</t>
  </si>
  <si>
    <t>ötlet</t>
  </si>
  <si>
    <t>képek</t>
  </si>
  <si>
    <t>tétlen</t>
  </si>
  <si>
    <t>ártatlan</t>
  </si>
  <si>
    <t>ihlet</t>
  </si>
  <si>
    <t>felszerel</t>
  </si>
  <si>
    <t>térdel</t>
  </si>
  <si>
    <t>elmélkedik</t>
  </si>
  <si>
    <t>mikroszkóp</t>
  </si>
  <si>
    <t>elme</t>
  </si>
  <si>
    <t>miniszter</t>
  </si>
  <si>
    <t>molekula</t>
  </si>
  <si>
    <t>töpreng</t>
  </si>
  <si>
    <t>rejtély</t>
  </si>
  <si>
    <t>nem az én dolgom</t>
  </si>
  <si>
    <t>nulla</t>
  </si>
  <si>
    <t>eredeti</t>
  </si>
  <si>
    <t>személyes</t>
  </si>
  <si>
    <t>közvélemény kutatás</t>
  </si>
  <si>
    <t>gyakorlati</t>
  </si>
  <si>
    <t>előrehalad</t>
  </si>
  <si>
    <t>olvasóközönség</t>
  </si>
  <si>
    <t>rájönnek</t>
  </si>
  <si>
    <t>átnéz</t>
  </si>
  <si>
    <t>megoldás</t>
  </si>
  <si>
    <t>megfejt</t>
  </si>
  <si>
    <t>viharos</t>
  </si>
  <si>
    <t>(a) természetfeletti</t>
  </si>
  <si>
    <t>hattyú</t>
  </si>
  <si>
    <t>mese</t>
  </si>
  <si>
    <t>és így</t>
  </si>
  <si>
    <t>furfangos</t>
  </si>
  <si>
    <t>kád</t>
  </si>
  <si>
    <t>csavar</t>
  </si>
  <si>
    <t>eltűnik</t>
  </si>
  <si>
    <t>Érdemes (+ ing)</t>
  </si>
  <si>
    <t>egy jó dolog</t>
  </si>
  <si>
    <t>előleg</t>
  </si>
  <si>
    <t>ébresztőóra</t>
  </si>
  <si>
    <t>bocsánatkérés</t>
  </si>
  <si>
    <t>biztosíték</t>
  </si>
  <si>
    <t>kétnyelvű</t>
  </si>
  <si>
    <t>fekete és kék</t>
  </si>
  <si>
    <t>nem tud</t>
  </si>
  <si>
    <t>orca</t>
  </si>
  <si>
    <t>tiszta és rendezett</t>
  </si>
  <si>
    <t>hivatalnok</t>
  </si>
  <si>
    <t>köznyelvben</t>
  </si>
  <si>
    <t>közös nyelv</t>
  </si>
  <si>
    <t>panasz</t>
  </si>
  <si>
    <t>ingyenes</t>
  </si>
  <si>
    <t>konzervatív</t>
  </si>
  <si>
    <t>tudott</t>
  </si>
  <si>
    <t>nem tudott</t>
  </si>
  <si>
    <t>élve vagy halva</t>
  </si>
  <si>
    <t>elragadtatva</t>
  </si>
  <si>
    <t>nyelvjárás</t>
  </si>
  <si>
    <t>elégedetlenség</t>
  </si>
  <si>
    <t>biztosítására</t>
  </si>
  <si>
    <t>elvár</t>
  </si>
  <si>
    <t>elbűvölt</t>
  </si>
  <si>
    <t>Első nyelv</t>
  </si>
  <si>
    <t>az egyik oka, vagy más</t>
  </si>
  <si>
    <t>hivatalos</t>
  </si>
  <si>
    <t>boldog</t>
  </si>
  <si>
    <t>unoka</t>
  </si>
  <si>
    <t>itt-ott</t>
  </si>
  <si>
    <t>hazavágyódó</t>
  </si>
  <si>
    <t>remény</t>
  </si>
  <si>
    <t>házigazda</t>
  </si>
  <si>
    <t>megalázott</t>
  </si>
  <si>
    <t>csak ha</t>
  </si>
  <si>
    <t>be és ki</t>
  </si>
  <si>
    <t>incidens</t>
  </si>
  <si>
    <t>ragaszkodik valamihez</t>
  </si>
  <si>
    <t>cselszövés</t>
  </si>
  <si>
    <t>elszigetelt</t>
  </si>
  <si>
    <t>lépést tartani (SB)</t>
  </si>
  <si>
    <t>nyelv</t>
  </si>
  <si>
    <t>nyelvi</t>
  </si>
  <si>
    <t>május</t>
  </si>
  <si>
    <t>Május jól</t>
  </si>
  <si>
    <t>Lehet, hogy</t>
  </si>
  <si>
    <t>finomkodik a szavakkal</t>
  </si>
  <si>
    <t>egynyelvű</t>
  </si>
  <si>
    <t>több vagy kevesebb</t>
  </si>
  <si>
    <t>kikészült</t>
  </si>
  <si>
    <t>többnyelvű</t>
  </si>
  <si>
    <t>kell</t>
  </si>
  <si>
    <t>limlom</t>
  </si>
  <si>
    <t>hivatalos nyelv</t>
  </si>
  <si>
    <t>nem odaillő</t>
  </si>
  <si>
    <t>levelezőtárs</t>
  </si>
  <si>
    <t>puritán</t>
  </si>
  <si>
    <t>eső vagy napsütés</t>
  </si>
  <si>
    <t>reakció</t>
  </si>
  <si>
    <t>utal (vmit)</t>
  </si>
  <si>
    <t>regionális nyelv</t>
  </si>
  <si>
    <t>kapcsolatos (vmit)</t>
  </si>
  <si>
    <t>visszaállítás</t>
  </si>
  <si>
    <t>merev</t>
  </si>
  <si>
    <t>románc</t>
  </si>
  <si>
    <t>második nyelv</t>
  </si>
  <si>
    <t>beteg és fáradt</t>
  </si>
  <si>
    <t>előbb vagy utóbb</t>
  </si>
  <si>
    <t>Bocsánat</t>
  </si>
  <si>
    <t>szétválni</t>
  </si>
  <si>
    <t>erősen</t>
  </si>
  <si>
    <t>lépéseket</t>
  </si>
  <si>
    <t>Vidámpark</t>
  </si>
  <si>
    <t>izgalommal</t>
  </si>
  <si>
    <t>kereskedelmi</t>
  </si>
  <si>
    <t>próbálgatással</t>
  </si>
  <si>
    <t>a magas szintű</t>
  </si>
  <si>
    <t>egy nagy horderejű</t>
  </si>
  <si>
    <t>felelős</t>
  </si>
  <si>
    <t>ként működik</t>
  </si>
  <si>
    <t>aktív</t>
  </si>
  <si>
    <t>válaszolni</t>
  </si>
  <si>
    <t>csatolja</t>
  </si>
  <si>
    <t>tartoznak</t>
  </si>
  <si>
    <t>nagy költségvetésű</t>
  </si>
  <si>
    <t>golyó</t>
  </si>
  <si>
    <t>verekedő</t>
  </si>
  <si>
    <t>számítani</t>
  </si>
  <si>
    <t>karamella</t>
  </si>
  <si>
    <t>egyértelmű</t>
  </si>
  <si>
    <t>gyere vissza</t>
  </si>
  <si>
    <t>futószalag</t>
  </si>
  <si>
    <t>aprósütemény</t>
  </si>
  <si>
    <t>Nyugodj le</t>
  </si>
  <si>
    <t>vágjunk bele</t>
  </si>
  <si>
    <t>bemárt</t>
  </si>
  <si>
    <t>felosztani</t>
  </si>
  <si>
    <t>tucat</t>
  </si>
  <si>
    <t>vám</t>
  </si>
  <si>
    <t>másik út</t>
  </si>
  <si>
    <t>felbukkan</t>
  </si>
  <si>
    <t>a végén</t>
  </si>
  <si>
    <t>pontosan</t>
  </si>
  <si>
    <t>aroma</t>
  </si>
  <si>
    <t>foci Klub</t>
  </si>
  <si>
    <t>Bemenni</t>
  </si>
  <si>
    <t>menj ki az utat,</t>
  </si>
  <si>
    <t>átmegy</t>
  </si>
  <si>
    <t>céh</t>
  </si>
  <si>
    <t>megkeményedik</t>
  </si>
  <si>
    <t>magas nyomású</t>
  </si>
  <si>
    <t>tartsa össze</t>
  </si>
  <si>
    <t>hajléktalan</t>
  </si>
  <si>
    <t>lehetetlen</t>
  </si>
  <si>
    <t>valójában</t>
  </si>
  <si>
    <t>útban</t>
  </si>
  <si>
    <t>tinta</t>
  </si>
  <si>
    <t>életre szóló</t>
  </si>
  <si>
    <t>felenged</t>
  </si>
  <si>
    <t>folyékony</t>
  </si>
  <si>
    <t>szó szerint</t>
  </si>
  <si>
    <t>megnézi</t>
  </si>
  <si>
    <t>átlagos</t>
  </si>
  <si>
    <t>tag</t>
  </si>
  <si>
    <t>mikrofon</t>
  </si>
  <si>
    <t>Gyerünk tovább</t>
  </si>
  <si>
    <t>lépj tovább</t>
  </si>
  <si>
    <t>bemetszés</t>
  </si>
  <si>
    <t>úton</t>
  </si>
  <si>
    <t>felügyel</t>
  </si>
  <si>
    <t>vedd fel</t>
  </si>
  <si>
    <t>fontos szerepet játszanak a</t>
  </si>
  <si>
    <t>pólus</t>
  </si>
  <si>
    <t>öntsük</t>
  </si>
  <si>
    <t>nyomtatni</t>
  </si>
  <si>
    <t>folyamat</t>
  </si>
  <si>
    <t>belerakni</t>
  </si>
  <si>
    <t>összerakni</t>
  </si>
  <si>
    <t>gitt</t>
  </si>
  <si>
    <t>szabályos</t>
  </si>
  <si>
    <t>viszonylag</t>
  </si>
  <si>
    <t>jelenteni</t>
  </si>
  <si>
    <t>felelős valamiért</t>
  </si>
  <si>
    <t>rózsabokor</t>
  </si>
  <si>
    <t>futtatni valamit már valaki</t>
  </si>
  <si>
    <t>biztosan</t>
  </si>
  <si>
    <t>forgatókönyvíró</t>
  </si>
  <si>
    <t>lezárják</t>
  </si>
  <si>
    <t>érzék</t>
  </si>
  <si>
    <t>lő</t>
  </si>
  <si>
    <t>simán</t>
  </si>
  <si>
    <t>különleges hatások</t>
  </si>
  <si>
    <t>gerinc</t>
  </si>
  <si>
    <t>elindul</t>
  </si>
  <si>
    <t>összeg</t>
  </si>
  <si>
    <t>támogató</t>
  </si>
  <si>
    <t>Nézd meg</t>
  </si>
  <si>
    <t>feladat</t>
  </si>
  <si>
    <t>forgalom</t>
  </si>
  <si>
    <t>típus</t>
  </si>
  <si>
    <t>legfeljebb</t>
  </si>
  <si>
    <t>önkéntes munka</t>
  </si>
  <si>
    <t>módja a (+ ING)</t>
  </si>
  <si>
    <t>mód</t>
  </si>
  <si>
    <t>dolgozik mint</t>
  </si>
  <si>
    <t>a munka az ember egészen</t>
  </si>
  <si>
    <t>képesség</t>
  </si>
  <si>
    <t>elismerést</t>
  </si>
  <si>
    <t>teljesítmény</t>
  </si>
  <si>
    <t>alapján</t>
  </si>
  <si>
    <t>idegen</t>
  </si>
  <si>
    <t>lehetővé teszi</t>
  </si>
  <si>
    <t>szövetséges</t>
  </si>
  <si>
    <t>szög</t>
  </si>
  <si>
    <t>csillagászati</t>
  </si>
  <si>
    <t>strand</t>
  </si>
  <si>
    <t>alatt</t>
  </si>
  <si>
    <t>biológiai</t>
  </si>
  <si>
    <t>megváltoztatni valaki viselkedését</t>
  </si>
  <si>
    <t>megváltoztatni valakinek a tudat</t>
  </si>
  <si>
    <t>jellemzés</t>
  </si>
  <si>
    <t>köztisztviselő</t>
  </si>
  <si>
    <t>civilizáció</t>
  </si>
  <si>
    <t>társ</t>
  </si>
  <si>
    <t>kötelező</t>
  </si>
  <si>
    <t>megegyezés</t>
  </si>
  <si>
    <t>megőrzés</t>
  </si>
  <si>
    <t>kritikus</t>
  </si>
  <si>
    <t>felszentel</t>
  </si>
  <si>
    <t>kimutatására</t>
  </si>
  <si>
    <t>különbözik</t>
  </si>
  <si>
    <t>zavarja</t>
  </si>
  <si>
    <t>búvárkodás</t>
  </si>
  <si>
    <t>kutatni</t>
  </si>
  <si>
    <t>engedélyezze</t>
  </si>
  <si>
    <t>ellenség</t>
  </si>
  <si>
    <t>korszak</t>
  </si>
  <si>
    <t>expedíció</t>
  </si>
  <si>
    <t>szakértő</t>
  </si>
  <si>
    <t>Fedezd fel</t>
  </si>
  <si>
    <t>szembe egy kihívás</t>
  </si>
  <si>
    <t>fantázia</t>
  </si>
  <si>
    <t>termőföld</t>
  </si>
  <si>
    <t>összpontosítani vmit</t>
  </si>
  <si>
    <t>határ</t>
  </si>
  <si>
    <t>galaktika</t>
  </si>
  <si>
    <t>globális</t>
  </si>
  <si>
    <t>élőhely</t>
  </si>
  <si>
    <t>természetjáró</t>
  </si>
  <si>
    <t>az emberi természet</t>
  </si>
  <si>
    <t>egyetértésben</t>
  </si>
  <si>
    <t>tudás</t>
  </si>
  <si>
    <t>laboratórium</t>
  </si>
  <si>
    <t>életművét</t>
  </si>
  <si>
    <t>fakitermelés</t>
  </si>
  <si>
    <t>térkép</t>
  </si>
  <si>
    <t>enyhe</t>
  </si>
  <si>
    <t>nukleáris</t>
  </si>
  <si>
    <t>engedelmeskedik</t>
  </si>
  <si>
    <t>köteles</t>
  </si>
  <si>
    <t>kötelesek tenni valamit</t>
  </si>
  <si>
    <t>Off Course</t>
  </si>
  <si>
    <t>macskamedve</t>
  </si>
  <si>
    <t>járda</t>
  </si>
  <si>
    <t>fizikus</t>
  </si>
  <si>
    <t>bolygó</t>
  </si>
  <si>
    <t>pozitív</t>
  </si>
  <si>
    <t>elsőbbség</t>
  </si>
  <si>
    <t>megőrzése</t>
  </si>
  <si>
    <t>rádióteleszkóp</t>
  </si>
  <si>
    <t>ordít</t>
  </si>
  <si>
    <t>letapogatás</t>
  </si>
  <si>
    <t>település</t>
  </si>
  <si>
    <t>úgynevezett</t>
  </si>
  <si>
    <t>űrszonda</t>
  </si>
  <si>
    <t>faj</t>
  </si>
  <si>
    <t>lépcsőfok</t>
  </si>
  <si>
    <t>megijeszt</t>
  </si>
  <si>
    <t>állami</t>
  </si>
  <si>
    <t>tengeralattjáró</t>
  </si>
  <si>
    <t>felület</t>
  </si>
  <si>
    <t>söpörni (vmit)</t>
  </si>
  <si>
    <t>világegyetem</t>
  </si>
  <si>
    <t>személyzet nélküli</t>
  </si>
  <si>
    <t>létfontosságú</t>
  </si>
  <si>
    <t>hullámhossz</t>
  </si>
  <si>
    <t>bálna</t>
  </si>
  <si>
    <t>dolgozni</t>
  </si>
  <si>
    <t>körülbelül</t>
  </si>
  <si>
    <t>a fedélzeten keresztül</t>
  </si>
  <si>
    <t>állítás</t>
  </si>
  <si>
    <t>bocsánatot kér</t>
  </si>
  <si>
    <t>pályázó</t>
  </si>
  <si>
    <t>kar birkózni</t>
  </si>
  <si>
    <t>könnyedén</t>
  </si>
  <si>
    <t>hangoskönyv</t>
  </si>
  <si>
    <t>automatikus</t>
  </si>
  <si>
    <t>kopaszodó</t>
  </si>
  <si>
    <t>vonalkód</t>
  </si>
  <si>
    <t>legjobb (főnév)</t>
  </si>
  <si>
    <t>harapás</t>
  </si>
  <si>
    <t>kitör</t>
  </si>
  <si>
    <t>aktatáska</t>
  </si>
  <si>
    <t>kihozza a legrosszabbat valaki</t>
  </si>
  <si>
    <t>műsorszolgáltató</t>
  </si>
  <si>
    <t>hivas vege</t>
  </si>
  <si>
    <t>kampány</t>
  </si>
  <si>
    <t>megtisztítása</t>
  </si>
  <si>
    <t>lemászik</t>
  </si>
  <si>
    <t>kombájn</t>
  </si>
  <si>
    <t>lejön</t>
  </si>
  <si>
    <t>levelező</t>
  </si>
  <si>
    <t>vesztegetés</t>
  </si>
  <si>
    <t>aktuális ügyek</t>
  </si>
  <si>
    <t>vágott le</t>
  </si>
  <si>
    <t>igazolni</t>
  </si>
  <si>
    <t>belép</t>
  </si>
  <si>
    <t>alsókar</t>
  </si>
  <si>
    <t>valakit beszél</t>
  </si>
  <si>
    <t>Jó ég</t>
  </si>
  <si>
    <t>fél</t>
  </si>
  <si>
    <t>tétel</t>
  </si>
  <si>
    <t>öröm</t>
  </si>
  <si>
    <t>lerúg</t>
  </si>
  <si>
    <t>keverd össze</t>
  </si>
  <si>
    <t>közel</t>
  </si>
  <si>
    <t>Szinte mind</t>
  </si>
  <si>
    <t>felett</t>
  </si>
  <si>
    <t>kitartó</t>
  </si>
  <si>
    <t>személyzet</t>
  </si>
  <si>
    <t>kalóz</t>
  </si>
  <si>
    <t>folytassa a (do sth)</t>
  </si>
  <si>
    <t>fel valaki nyugodt</t>
  </si>
  <si>
    <t>fel valaki a szélén</t>
  </si>
  <si>
    <t>negyed</t>
  </si>
  <si>
    <t>megújítani</t>
  </si>
  <si>
    <t>ismétlő</t>
  </si>
  <si>
    <t>folytatás</t>
  </si>
  <si>
    <t>befejez</t>
  </si>
  <si>
    <t>fut fel / le</t>
  </si>
  <si>
    <t>lassíts</t>
  </si>
  <si>
    <t>kikapcsol</t>
  </si>
  <si>
    <t>szimfónia</t>
  </si>
  <si>
    <t>dzsiggelés</t>
  </si>
  <si>
    <t>szörnyű</t>
  </si>
  <si>
    <t>gyógyász</t>
  </si>
  <si>
    <t>fenyeget</t>
  </si>
  <si>
    <t>lecsillapít</t>
  </si>
  <si>
    <t>átültetés</t>
  </si>
  <si>
    <t>felhasznál</t>
  </si>
  <si>
    <t>ahol</t>
  </si>
  <si>
    <t>akupunktúra</t>
  </si>
  <si>
    <t>osztja</t>
  </si>
  <si>
    <t>antibiotikum</t>
  </si>
  <si>
    <t>alkalmazás</t>
  </si>
  <si>
    <t>időpont egyeztetés</t>
  </si>
  <si>
    <t>árnika</t>
  </si>
  <si>
    <t>Amint tudod</t>
  </si>
  <si>
    <t>attribútum (vmit) a (vmit)</t>
  </si>
  <si>
    <t>báltermi tánc</t>
  </si>
  <si>
    <t>hisz</t>
  </si>
  <si>
    <t>hinni benne</t>
  </si>
  <si>
    <t>felderül (vmit) fel</t>
  </si>
  <si>
    <t>rák</t>
  </si>
  <si>
    <t>kivizsgálás</t>
  </si>
  <si>
    <t>kávéautómata</t>
  </si>
  <si>
    <t>megfontolás</t>
  </si>
  <si>
    <t>állandóan</t>
  </si>
  <si>
    <t>kényelem</t>
  </si>
  <si>
    <t>gyógymód</t>
  </si>
  <si>
    <t>demokratikus</t>
  </si>
  <si>
    <t>hígított</t>
  </si>
  <si>
    <t>beszélnünk valamit nyíltan</t>
  </si>
  <si>
    <t>betegség</t>
  </si>
  <si>
    <t>hátránya</t>
  </si>
  <si>
    <t>jogosult</t>
  </si>
  <si>
    <t>etikai</t>
  </si>
  <si>
    <t>tapasztalat</t>
  </si>
  <si>
    <t>meglehetősen</t>
  </si>
  <si>
    <t>halálos</t>
  </si>
  <si>
    <t>érez</t>
  </si>
  <si>
    <t>ingyen</t>
  </si>
  <si>
    <t>további</t>
  </si>
  <si>
    <t>kéz a kézben</t>
  </si>
  <si>
    <t>tanácsadás</t>
  </si>
  <si>
    <t>kalapács (vmit) be (SB)</t>
  </si>
  <si>
    <t>gyógyít</t>
  </si>
  <si>
    <t>egészségbiztosítás</t>
  </si>
  <si>
    <t>egészségtudatos</t>
  </si>
  <si>
    <t>kisegít</t>
  </si>
  <si>
    <t>magas státusú</t>
  </si>
  <si>
    <t>uralják</t>
  </si>
  <si>
    <t>Homeopátiás</t>
  </si>
  <si>
    <t>homeopátia</t>
  </si>
  <si>
    <t>hipnózis</t>
  </si>
  <si>
    <t>ró</t>
  </si>
  <si>
    <t>részben</t>
  </si>
  <si>
    <t>függetlenül</t>
  </si>
  <si>
    <t>injekció</t>
  </si>
  <si>
    <t>csinál</t>
  </si>
  <si>
    <t>malária</t>
  </si>
  <si>
    <t>masszázs</t>
  </si>
  <si>
    <t>orvostudomány</t>
  </si>
  <si>
    <t>nem jobb, mint</t>
  </si>
  <si>
    <t>azon az alapon, hogy</t>
  </si>
  <si>
    <t>szemben (vmit)</t>
  </si>
  <si>
    <t>fájdalomcsillapító</t>
  </si>
  <si>
    <t>fizikoterápia</t>
  </si>
  <si>
    <t>tabletta</t>
  </si>
  <si>
    <t>potenciálisan</t>
  </si>
  <si>
    <t>megelőzés</t>
  </si>
  <si>
    <t>javaslat</t>
  </si>
  <si>
    <t>nyilvánosan</t>
  </si>
  <si>
    <t>vásárlás</t>
  </si>
  <si>
    <t>ésszerűen</t>
  </si>
  <si>
    <t>jogorvoslat</t>
  </si>
  <si>
    <t>javítás</t>
  </si>
  <si>
    <t>dörzsölés</t>
  </si>
  <si>
    <t>szabály (vmit) ki</t>
  </si>
  <si>
    <t>zárja ki</t>
  </si>
  <si>
    <t>vidéki</t>
  </si>
  <si>
    <t>tudományos alapja</t>
  </si>
  <si>
    <t>szégyenletesen</t>
  </si>
  <si>
    <t>mellékhatás</t>
  </si>
  <si>
    <t>összefoglalni</t>
  </si>
  <si>
    <t>sebészet</t>
  </si>
  <si>
    <t>tünet</t>
  </si>
  <si>
    <t>adó</t>
  </si>
  <si>
    <t>sátor</t>
  </si>
  <si>
    <t>alaposan</t>
  </si>
  <si>
    <t>kezelés</t>
  </si>
  <si>
    <t>kipróbált</t>
  </si>
  <si>
    <t>megért</t>
  </si>
  <si>
    <t>oltás</t>
  </si>
  <si>
    <t>vakcina</t>
  </si>
  <si>
    <t>műhely</t>
  </si>
  <si>
    <t>értéktelen</t>
  </si>
  <si>
    <t>elfogad</t>
  </si>
  <si>
    <t>alternatív (főnév)</t>
  </si>
  <si>
    <t>egyáltalán</t>
  </si>
  <si>
    <t>kívül</t>
  </si>
  <si>
    <t>lebontják</t>
  </si>
  <si>
    <t>elhozni</t>
  </si>
  <si>
    <t>bungaló</t>
  </si>
  <si>
    <t>hívás (ige)</t>
  </si>
  <si>
    <t>kompromisszumos (főnév)</t>
  </si>
  <si>
    <t>zsákutca</t>
  </si>
  <si>
    <t>minden bizonnyal</t>
  </si>
  <si>
    <t>függ</t>
  </si>
  <si>
    <t>étkező</t>
  </si>
  <si>
    <t>feljogosít</t>
  </si>
  <si>
    <t>nemzetisége</t>
  </si>
  <si>
    <t>szembenézni</t>
  </si>
  <si>
    <t>messze</t>
  </si>
  <si>
    <t>adománygyűjtés</t>
  </si>
  <si>
    <t>gyűjteni</t>
  </si>
  <si>
    <t>nagylelkű</t>
  </si>
  <si>
    <t>menj innen</t>
  </si>
  <si>
    <t>Van egy szó</t>
  </si>
  <si>
    <t>minden esetben</t>
  </si>
  <si>
    <t>abban az esetben</t>
  </si>
  <si>
    <t>tart</t>
  </si>
  <si>
    <t>tartani egy találkozót</t>
  </si>
  <si>
    <t>tartsa drukkolás</t>
  </si>
  <si>
    <t>jogi eljárás</t>
  </si>
  <si>
    <t>tömeges</t>
  </si>
  <si>
    <t>motivál</t>
  </si>
  <si>
    <t>zab</t>
  </si>
  <si>
    <t>hivatalos panaszt</t>
  </si>
  <si>
    <t>a földön</t>
  </si>
  <si>
    <t>előítélet nélkül</t>
  </si>
  <si>
    <t>vélemény</t>
  </si>
  <si>
    <t>leküzdeni</t>
  </si>
  <si>
    <t>egyengetni felett</t>
  </si>
  <si>
    <t>fotokópia</t>
  </si>
  <si>
    <t>portfólió</t>
  </si>
  <si>
    <t>kész</t>
  </si>
  <si>
    <t>fektetni</t>
  </si>
  <si>
    <t>beletörődik (SB)</t>
  </si>
  <si>
    <t>kölcsönzés</t>
  </si>
  <si>
    <t>titkos</t>
  </si>
  <si>
    <t>ülés</t>
  </si>
  <si>
    <t>egyetlen</t>
  </si>
  <si>
    <t>megold</t>
  </si>
  <si>
    <t>jogi tanácsot</t>
  </si>
  <si>
    <t>beszélni valamit a</t>
  </si>
  <si>
    <t>Rettenetesen</t>
  </si>
  <si>
    <t>thrash (vmit) ki</t>
  </si>
  <si>
    <t>torok</t>
  </si>
  <si>
    <t>dohány</t>
  </si>
  <si>
    <t>láthatóan</t>
  </si>
  <si>
    <t>elérése</t>
  </si>
  <si>
    <t>tanácsadója</t>
  </si>
  <si>
    <t>alkalmazni</t>
  </si>
  <si>
    <t>merülnek fel</t>
  </si>
  <si>
    <t>segít</t>
  </si>
  <si>
    <t>támogatás</t>
  </si>
  <si>
    <t>nemsokára</t>
  </si>
  <si>
    <t>legjobban eladott</t>
  </si>
  <si>
    <t>hatalmaskodó</t>
  </si>
  <si>
    <t>kábel</t>
  </si>
  <si>
    <t>jelölt</t>
  </si>
  <si>
    <t>áramkör</t>
  </si>
  <si>
    <t>körülmények</t>
  </si>
  <si>
    <t>józan ész</t>
  </si>
  <si>
    <t>Computer szakértő</t>
  </si>
  <si>
    <t>titoktartási</t>
  </si>
  <si>
    <t>kapcsolatba lép</t>
  </si>
  <si>
    <t>elérhetőségeit</t>
  </si>
  <si>
    <t>kontaktlencse</t>
  </si>
  <si>
    <t>hozzájárulás</t>
  </si>
  <si>
    <t>kísérőlevél</t>
  </si>
  <si>
    <t>kurzor</t>
  </si>
  <si>
    <t>napról napra</t>
  </si>
  <si>
    <t>kívánatos</t>
  </si>
  <si>
    <t>tárcsa</t>
  </si>
  <si>
    <t>dupla üvegezés</t>
  </si>
  <si>
    <t>felhívni (vmit)</t>
  </si>
  <si>
    <t>fülhallgató</t>
  </si>
  <si>
    <t>felvillanyoz</t>
  </si>
  <si>
    <t>elektróda</t>
  </si>
  <si>
    <t>érdeklődik</t>
  </si>
  <si>
    <t>külső</t>
  </si>
  <si>
    <t>szemkontaktus</t>
  </si>
  <si>
    <t>akta</t>
  </si>
  <si>
    <t>ujjlenyomat</t>
  </si>
  <si>
    <t>jövőbeli</t>
  </si>
  <si>
    <t>jövőkutató</t>
  </si>
  <si>
    <t>felszerelés</t>
  </si>
  <si>
    <t>felveszi a kapcsolatot</t>
  </si>
  <si>
    <t>fokozat</t>
  </si>
  <si>
    <t>érettségizni</t>
  </si>
  <si>
    <t>kezelni (+ _ing)</t>
  </si>
  <si>
    <t>kézfogás</t>
  </si>
  <si>
    <t>magas felbontás</t>
  </si>
  <si>
    <t>emberi erőforrás</t>
  </si>
  <si>
    <t>helyén</t>
  </si>
  <si>
    <t>hüvelyk</t>
  </si>
  <si>
    <t>bepillantás</t>
  </si>
  <si>
    <t>interjú</t>
  </si>
  <si>
    <t>kezdőrúgás</t>
  </si>
  <si>
    <t>lézer</t>
  </si>
  <si>
    <t>élettartam</t>
  </si>
  <si>
    <t>előretekintve</t>
  </si>
  <si>
    <t>hangjegy</t>
  </si>
  <si>
    <t>célkitűzés</t>
  </si>
  <si>
    <t>elavult</t>
  </si>
  <si>
    <t>alkalom</t>
  </si>
  <si>
    <t>emberi ügyesség</t>
  </si>
  <si>
    <t>előre tervez</t>
  </si>
  <si>
    <t>pozíció</t>
  </si>
  <si>
    <t>lehetőség</t>
  </si>
  <si>
    <t>megjósolni</t>
  </si>
  <si>
    <t>megelőzően</t>
  </si>
  <si>
    <t>meghosszabbítja</t>
  </si>
  <si>
    <t>prototípus</t>
  </si>
  <si>
    <t>vasút</t>
  </si>
  <si>
    <t>rekord</t>
  </si>
  <si>
    <t>referencia</t>
  </si>
  <si>
    <t>könyörtelen</t>
  </si>
  <si>
    <t>lakóhely</t>
  </si>
  <si>
    <t>keréknyom</t>
  </si>
  <si>
    <t>rövid időszak</t>
  </si>
  <si>
    <t>ródlizás</t>
  </si>
  <si>
    <t>napelem</t>
  </si>
  <si>
    <t>napenergia</t>
  </si>
  <si>
    <t>sarkantyú</t>
  </si>
  <si>
    <t>tinó</t>
  </si>
  <si>
    <t>meglepődött</t>
  </si>
  <si>
    <t>tévé</t>
  </si>
  <si>
    <t>romlatlan</t>
  </si>
  <si>
    <t>feltölteni</t>
  </si>
  <si>
    <t>üresedés</t>
  </si>
  <si>
    <t>jármű</t>
  </si>
  <si>
    <t>kísérő levél</t>
  </si>
  <si>
    <t>elkerülhető</t>
  </si>
  <si>
    <t>elkerülés</t>
  </si>
  <si>
    <t>bizonyos</t>
  </si>
  <si>
    <t>bizonyosság</t>
  </si>
  <si>
    <t>kommunikálni</t>
  </si>
  <si>
    <t>közlés</t>
  </si>
  <si>
    <t>beszédes</t>
  </si>
  <si>
    <t>versenyképes</t>
  </si>
  <si>
    <t>versenyző</t>
  </si>
  <si>
    <t>bizonytalanság</t>
  </si>
  <si>
    <t>névjegykártyák</t>
  </si>
  <si>
    <t>üzletemberek</t>
  </si>
  <si>
    <t>vállalati kultúra</t>
  </si>
  <si>
    <t>arculat</t>
  </si>
  <si>
    <t>kulturális különbségek</t>
  </si>
  <si>
    <t>a kulturális hasonlóság</t>
  </si>
  <si>
    <t>Külföldi</t>
  </si>
  <si>
    <t>globális vállalat</t>
  </si>
  <si>
    <t>fogadó ország</t>
  </si>
  <si>
    <t>helyi kultúra</t>
  </si>
  <si>
    <t>multinacionális cég</t>
  </si>
  <si>
    <t>multinacionális csapat</t>
  </si>
  <si>
    <t>anyavállalat</t>
  </si>
  <si>
    <t>áthelyezés csomag</t>
  </si>
  <si>
    <t>fejlődés</t>
  </si>
  <si>
    <t>felfedezés</t>
  </si>
  <si>
    <t>találmány</t>
  </si>
  <si>
    <t>haladás</t>
  </si>
  <si>
    <t>agresszív vezetője</t>
  </si>
  <si>
    <t>éves szabadság</t>
  </si>
  <si>
    <t>bürokrácia</t>
  </si>
  <si>
    <t>vállalati politika</t>
  </si>
  <si>
    <t>jó eredményeket</t>
  </si>
  <si>
    <t>higiénia</t>
  </si>
  <si>
    <t>alacsony fizetés</t>
  </si>
  <si>
    <t>motiváló</t>
  </si>
  <si>
    <t>motiváció</t>
  </si>
  <si>
    <t>új készségek</t>
  </si>
  <si>
    <t>promóció</t>
  </si>
  <si>
    <t>durva kollégák</t>
  </si>
  <si>
    <t>felügyelet</t>
  </si>
  <si>
    <t>munkakörülmények</t>
  </si>
  <si>
    <t>kevés</t>
  </si>
  <si>
    <t>nagy</t>
  </si>
  <si>
    <t>hatalmas mennyiségű</t>
  </si>
  <si>
    <t>nagy számú</t>
  </si>
  <si>
    <t>sok</t>
  </si>
  <si>
    <t>sokkal</t>
  </si>
  <si>
    <t>számos</t>
  </si>
  <si>
    <t>értékelési rendszer</t>
  </si>
  <si>
    <t>karrierlehetőségek</t>
  </si>
  <si>
    <t>erőfeszítés-jutalom aránya</t>
  </si>
  <si>
    <t>rugalmas munkaidő</t>
  </si>
  <si>
    <t>béren kívüli juttatások</t>
  </si>
  <si>
    <t>üvegplafon</t>
  </si>
  <si>
    <t>mentori rendszer</t>
  </si>
  <si>
    <t>légterű irodában</t>
  </si>
  <si>
    <t>eredmények</t>
  </si>
  <si>
    <t>konstruktív visszajelzést</t>
  </si>
  <si>
    <t>reális elvárások</t>
  </si>
  <si>
    <t>A meghatározott célok és célkitűzések</t>
  </si>
  <si>
    <t>felelősséget vállalnak</t>
  </si>
  <si>
    <t>hirdetési lehetőség új alkalmazottak</t>
  </si>
  <si>
    <t>előnyök csomagok</t>
  </si>
  <si>
    <t>hogy változás</t>
  </si>
  <si>
    <t>kártérítést alkalmazottak</t>
  </si>
  <si>
    <t>fejlessze képességeit alkalmazottak</t>
  </si>
  <si>
    <t>A legjobb munka ki személyzet</t>
  </si>
  <si>
    <t>tájékoztassák az alkalmazottakat a fejleményeket</t>
  </si>
  <si>
    <t>kapcsolatot tart fenn az egyetemek</t>
  </si>
  <si>
    <t>szervezetfejlesztés</t>
  </si>
  <si>
    <t>szervezni közötti csapat / tárcaközi üléseken</t>
  </si>
  <si>
    <t>teljesítmény-menedzsment</t>
  </si>
  <si>
    <t>Az új alkalmazottak felvételéről</t>
  </si>
  <si>
    <t>létrehozott rendszer a munkavállalói jelentések</t>
  </si>
  <si>
    <t>támogatást osztályvezetők</t>
  </si>
  <si>
    <t>360 fokos visszajelzés</t>
  </si>
  <si>
    <t>éleslátás</t>
  </si>
  <si>
    <t>kompetenciák</t>
  </si>
  <si>
    <t>vőlegény valaki</t>
  </si>
  <si>
    <t>tájolás</t>
  </si>
  <si>
    <t>kilátások</t>
  </si>
  <si>
    <t>az érintettek</t>
  </si>
  <si>
    <t>karrier kilátások</t>
  </si>
  <si>
    <t>vonzotta a munka</t>
  </si>
  <si>
    <t>döntést hozni</t>
  </si>
  <si>
    <t>interperszonális készségek</t>
  </si>
  <si>
    <t>a felelősségvállalás</t>
  </si>
  <si>
    <t>erős pontjai</t>
  </si>
  <si>
    <t>kezelni a probléma</t>
  </si>
  <si>
    <t>A parancsnoki lánc</t>
  </si>
  <si>
    <t>összeférhetetlenség</t>
  </si>
  <si>
    <t>jogkörátruházás</t>
  </si>
  <si>
    <t>munkamegosztás</t>
  </si>
  <si>
    <t>felettesének</t>
  </si>
  <si>
    <t>megszervezi a cég</t>
  </si>
  <si>
    <t>regionális divíziók</t>
  </si>
  <si>
    <t>körzeti menedzser</t>
  </si>
  <si>
    <t>felelősség döntéshozatalban</t>
  </si>
  <si>
    <t>elhelyezésére</t>
  </si>
  <si>
    <t>bevetés</t>
  </si>
  <si>
    <t>eloszlassa</t>
  </si>
  <si>
    <t>átfedések</t>
  </si>
  <si>
    <t>gondoskodjon szálláshely</t>
  </si>
  <si>
    <t>találkozókat</t>
  </si>
  <si>
    <t>intézkedik képzések</t>
  </si>
  <si>
    <t>vegyenek részt az üléseken</t>
  </si>
  <si>
    <t>Szállás foglalása</t>
  </si>
  <si>
    <t>adatbevitelre</t>
  </si>
  <si>
    <t>kapcsolatot tart a menedzser</t>
  </si>
  <si>
    <t>kapcsolatot tart a csapat</t>
  </si>
  <si>
    <t>kapcsolattartás az üzleti partnerekkel</t>
  </si>
  <si>
    <t>kezelni a költségvetést</t>
  </si>
  <si>
    <t>a bevétel maximalizálása</t>
  </si>
  <si>
    <t>beszámol egy menedzser</t>
  </si>
  <si>
    <t>beszámol egy csapat</t>
  </si>
  <si>
    <t>együttműködik</t>
  </si>
  <si>
    <t>koordináta</t>
  </si>
  <si>
    <t>koordináció</t>
  </si>
  <si>
    <t>delegáció</t>
  </si>
  <si>
    <t>közvetlen</t>
  </si>
  <si>
    <t>irány</t>
  </si>
  <si>
    <t>megállapodni</t>
  </si>
  <si>
    <t>leírni, hogy részletesen</t>
  </si>
  <si>
    <t>megvitassák</t>
  </si>
  <si>
    <t>kaphat segítséget</t>
  </si>
  <si>
    <t>menj újra</t>
  </si>
  <si>
    <t>tudd</t>
  </si>
  <si>
    <t>frissíteni a memóriát</t>
  </si>
  <si>
    <t>emlékeztet téged</t>
  </si>
  <si>
    <t>végigvezeti</t>
  </si>
  <si>
    <t>beszél valamiről</t>
  </si>
  <si>
    <t>megmondja</t>
  </si>
  <si>
    <t>végfelhasználói / fogyasztói</t>
  </si>
  <si>
    <t>gyártók</t>
  </si>
  <si>
    <t>kiskereskedők</t>
  </si>
  <si>
    <t>beszállítók</t>
  </si>
  <si>
    <t>nagykereskedők</t>
  </si>
  <si>
    <t>összeszerelni</t>
  </si>
  <si>
    <t>gyűjt</t>
  </si>
  <si>
    <t>csökkentésére</t>
  </si>
  <si>
    <t>kínálat</t>
  </si>
  <si>
    <t>és aztán</t>
  </si>
  <si>
    <t>mert</t>
  </si>
  <si>
    <t>de</t>
  </si>
  <si>
    <t>nem csak, de szintén</t>
  </si>
  <si>
    <t>ebből adódóan</t>
  </si>
  <si>
    <t>szabályozható változók</t>
  </si>
  <si>
    <t>megkülönböztesse magát a versenytársaktól</t>
  </si>
  <si>
    <t>végfelhasználó</t>
  </si>
  <si>
    <t>prémium árképzési stratégia</t>
  </si>
  <si>
    <t>célpiac</t>
  </si>
  <si>
    <t>USP (egyedi értékesítési pont)</t>
  </si>
  <si>
    <t>árucikk</t>
  </si>
  <si>
    <t>életmódot termék</t>
  </si>
  <si>
    <t>fülke</t>
  </si>
  <si>
    <t>árérzékeny</t>
  </si>
  <si>
    <t>haszonkulcs</t>
  </si>
  <si>
    <t>hatálya</t>
  </si>
  <si>
    <t>egyéni vállalkozó</t>
  </si>
  <si>
    <t>feszültség</t>
  </si>
  <si>
    <t>hulladék</t>
  </si>
  <si>
    <t>Vevőszolgálat</t>
  </si>
  <si>
    <t>kapcsolatépítés</t>
  </si>
  <si>
    <t>értéknövelő</t>
  </si>
  <si>
    <t>profitmegosztás</t>
  </si>
  <si>
    <t>rekorddöntő</t>
  </si>
  <si>
    <t>probléma-megosztási</t>
  </si>
  <si>
    <t>termék-készítés</t>
  </si>
  <si>
    <t>termék-megosztási</t>
  </si>
  <si>
    <t>termék-árazás</t>
  </si>
  <si>
    <t>B2B</t>
  </si>
  <si>
    <t>B2G</t>
  </si>
  <si>
    <t>értékesítési költség</t>
  </si>
  <si>
    <t>költségek</t>
  </si>
  <si>
    <t>bruttó nyereség</t>
  </si>
  <si>
    <t>nettó nyereség</t>
  </si>
  <si>
    <t>hiteltúllépés</t>
  </si>
  <si>
    <t>tartalékok</t>
  </si>
  <si>
    <t>igazgatási költségek</t>
  </si>
  <si>
    <t>eszközök</t>
  </si>
  <si>
    <t>fűtés és világítás</t>
  </si>
  <si>
    <t>biztosítás</t>
  </si>
  <si>
    <t>passzívák</t>
  </si>
  <si>
    <t>állomány (leltár)</t>
  </si>
  <si>
    <t>további törzs</t>
  </si>
  <si>
    <t>A súlyos kockázat</t>
  </si>
  <si>
    <t>fejőstehén</t>
  </si>
  <si>
    <t>készpénz válság</t>
  </si>
  <si>
    <t>készpénzköltsége</t>
  </si>
  <si>
    <t>készpénzfizetés</t>
  </si>
  <si>
    <t>cash probléma</t>
  </si>
  <si>
    <t>cash hiány</t>
  </si>
  <si>
    <t>Hatalmas esélyt</t>
  </si>
  <si>
    <t>kiadás</t>
  </si>
  <si>
    <t>extra penz</t>
  </si>
  <si>
    <t>Nagy veszélyben</t>
  </si>
  <si>
    <t>nagyobb nyomást</t>
  </si>
  <si>
    <t>időben</t>
  </si>
  <si>
    <t>kifolyás</t>
  </si>
  <si>
    <t>pénzzel tartozik</t>
  </si>
  <si>
    <t>ingadozik</t>
  </si>
  <si>
    <t>kiegyenlítőd-</t>
  </si>
  <si>
    <t>visszaszerez</t>
  </si>
  <si>
    <t>részvényeket vásárol</t>
  </si>
  <si>
    <t>elvégzi a befektetések vizsgálatának</t>
  </si>
  <si>
    <t>kamatozik</t>
  </si>
  <si>
    <t>beruházni egy portfólió</t>
  </si>
  <si>
    <t>kapnak osztalékot</t>
  </si>
  <si>
    <t>modell</t>
  </si>
  <si>
    <t>stratégiai</t>
  </si>
  <si>
    <t>stratégia</t>
  </si>
  <si>
    <t>erős</t>
  </si>
  <si>
    <t>gyengeség</t>
  </si>
  <si>
    <t>megkönnyítése</t>
  </si>
  <si>
    <t>hiánya</t>
  </si>
  <si>
    <t>túlzottan leegyszerűsít</t>
  </si>
  <si>
    <t>folt</t>
  </si>
  <si>
    <t>vállalják</t>
  </si>
  <si>
    <t>egy kicsit trükkös</t>
  </si>
  <si>
    <t>Zárt ajtók mögött megközelítés</t>
  </si>
  <si>
    <t>nap mint nap</t>
  </si>
  <si>
    <t>elromlik</t>
  </si>
  <si>
    <t>ülj le</t>
  </si>
  <si>
    <t>váltani jó néhány embert le</t>
  </si>
  <si>
    <t>do 60 km óránként</t>
  </si>
  <si>
    <t>nem egy tanfolyam</t>
  </si>
  <si>
    <t>hogy rosszul</t>
  </si>
  <si>
    <t>do konferenciatermek</t>
  </si>
  <si>
    <t>A számlák</t>
  </si>
  <si>
    <t>kap egy vonat</t>
  </si>
  <si>
    <t>Kapsz egy e-mailt</t>
  </si>
  <si>
    <t>mérges / zavarba</t>
  </si>
  <si>
    <t>egy kis irodai székek</t>
  </si>
  <si>
    <t>megkapja az irodába</t>
  </si>
  <si>
    <t>egy chat</t>
  </si>
  <si>
    <t>megfázni</t>
  </si>
  <si>
    <t>érezd jól magad</t>
  </si>
  <si>
    <t>Van egy e-mailt</t>
  </si>
  <si>
    <t>ebédelni / kávé</t>
  </si>
  <si>
    <t>megéri az időt és pénzt</t>
  </si>
  <si>
    <t>kezdeményezések kialakítására</t>
  </si>
  <si>
    <t>végre egy állapotfelmérés</t>
  </si>
  <si>
    <t>bevezetett</t>
  </si>
  <si>
    <t>megvalósítani céljait</t>
  </si>
  <si>
    <t>jó gyakorlatok terjedését</t>
  </si>
  <si>
    <t>/ənd/ /ɔːl/ /ðæt/ </t>
  </si>
  <si>
    <t>/ənd/ /səʊ/ /fɔːθ/ </t>
  </si>
  <si>
    <t>/ənd/ /səʊ/ /ɒn/ </t>
  </si>
  <si>
    <t>/ənd/ /stʌf/ </t>
  </si>
  <si>
    <t>/ənd/ /θɪŋz/ </t>
  </si>
  <si>
    <t>/ənd/ /ˈwɒtnɒt/ </t>
  </si>
  <si>
    <t>/bɜːθ/ /səˈtɪfɪkɪt/ </t>
  </si>
  <si>
    <t>/θɪŋk/ /lɒŋ/ /ənd/ /hɑːd/ /əˈbaʊt/ </t>
  </si>
  <si>
    <t>/ˈtreɪnɪŋ/ </t>
  </si>
  <si>
    <t>/baɪ/ /ðət/ /taɪm/ </t>
  </si>
  <si>
    <t>/həv/ /ə/ /ˈtɛndənsi/ /tʊ/ </t>
  </si>
  <si>
    <t>/bi/ /juːzd/ /tə/ /ˈsʌmθɪŋ/ </t>
  </si>
  <si>
    <t>/fə/ /miː/ </t>
  </si>
  <si>
    <t>/gɛt/ /juːzd/ /tə/ /ˈsʌmθɪŋ/ </t>
  </si>
  <si>
    <t>/gəʊ/ /aʊt/ /əv/ /juːz/ </t>
  </si>
  <si>
    <t>/ɪn/ /juːz/ </t>
  </si>
  <si>
    <t>/meɪk/ /gʊd/ /juːz/ /əv/ /ˈsʌmθɪŋ/ </t>
  </si>
  <si>
    <t>/ðə/ /juːz/ /ɒv/ </t>
  </si>
  <si>
    <t>/tə/ /tɛl/ /jʊ/ /ðə/ /truːθ/ </t>
  </si>
  <si>
    <t>/juːz/ /ˈsʌmθɪŋ/ /æz/ </t>
  </si>
  <si>
    <t>/juːz/ /ˈsʌmθɪŋ/ /fɔː/ </t>
  </si>
  <si>
    <t>/vəʊˈkeɪʃənl/ /ˈtreɪnɪŋ/ </t>
  </si>
  <si>
    <t>/ɑːʧ/ </t>
  </si>
  <si>
    <t>/ɪksˈtrɔːdnri/ </t>
  </si>
  <si>
    <t>/rɪəl/ </t>
  </si>
  <si>
    <t>/həv/ /ɪn/ /maɪnd/ </t>
  </si>
  <si>
    <t>/ˈprɛznt/ </t>
  </si>
  <si>
    <t>/rɪəl/-/wɜːld/ </t>
  </si>
  <si>
    <t>/ˈprəʊgrəs/ </t>
  </si>
  <si>
    <t>/ˈriːʤɛkt/  </t>
  </si>
  <si>
    <t>/ˈæksənt/ </t>
  </si>
  <si>
    <t>/blæk/ /ənd/ /bluː/ </t>
  </si>
  <si>
    <t>/kliːn/ /ənd/ /ˈtaɪdi/ </t>
  </si>
  <si>
    <t>/hɪər/ /ənd/ /ðeə/ </t>
  </si>
  <si>
    <t>/ɪn/ /ənd/ /aʊt/ </t>
  </si>
  <si>
    <t>/ɒdz/ /ənd/ /ɛndz/ </t>
  </si>
  <si>
    <t>/sɪk/ /ənd/ /ˈtaɪəd/ </t>
  </si>
  <si>
    <t>/ˈtraɪəl/ /ənd/ /ˈɛrə/ </t>
  </si>
  <si>
    <t>/ˈprəʊsɛs/ </t>
  </si>
  <si>
    <t>/ˈælaɪ/ </t>
  </si>
  <si>
    <t>/dʊ/ /rɪˈsɜːʧ/ </t>
  </si>
  <si>
    <t>/əˈblaɪʤd/ /tə/ /dʊ/ /ˈsʌmθɪŋ/ </t>
  </si>
  <si>
    <t>/ˈkɒmbaɪn/ </t>
  </si>
  <si>
    <t>/ˈfɔːrɑːm/ </t>
  </si>
  <si>
    <t>/ˈməʊpɛd/ </t>
  </si>
  <si>
    <t>/prəˈsiːd/ /tʊ/ (/dʊ/ sth) </t>
  </si>
  <si>
    <t>/juːz/ /ʌp/ </t>
  </si>
  <si>
    <t>/əz/ /jʊ/ /nəʊ/ </t>
  </si>
  <si>
    <t>/traɪd/ /ənd/ /ˈtɛstɪd/ </t>
  </si>
  <si>
    <t>/kʌl/-/də/-/sæk/ </t>
  </si>
  <si>
    <t>/həv/ /ə/ /wɜːd/ </t>
  </si>
  <si>
    <t>/ɪn/ /ðət/ /keɪs/ </t>
  </si>
  <si>
    <t>/ˈgrædjʊət/ </t>
  </si>
  <si>
    <t>/ˈhjuːmən/ /rɪˈsɔːsɪz/ </t>
  </si>
  <si>
    <t>/ˈɪntɜːnʃɪp/ </t>
  </si>
  <si>
    <t>/ˈrɛkɔːd/ </t>
  </si>
  <si>
    <t>/sɛt/ /gəʊlz/ /ənd/ /əbˈʤɛktɪvz/ </t>
  </si>
  <si>
    <t>/ˈɔːgənaɪz/ /ɪnˈtɜː/-/tiːm/ / /ˌɪntə(ː)ˌdiːpɑːtˈmɛntl/ /ˈmiːtɪŋz/ </t>
  </si>
  <si>
    <t>/ˈprɒspɛkts/ </t>
  </si>
  <si>
    <t>/kəˈrɪə/ /ˈprɒspɛkts/ </t>
  </si>
  <si>
    <t>/ˈkɒnflɪkt/ /əv/ /ˈɪntrɪst/ </t>
  </si>
  <si>
    <t>/əˈreɪnʤ/ /ˈtreɪnɪŋ/ /ˈsɛʃənz/ </t>
  </si>
  <si>
    <t>/kəʊˈɔːdnɪt/ </t>
  </si>
  <si>
    <t>/dɪˈrɛkt/ </t>
  </si>
  <si>
    <t>/dɪsˈkraɪb/ /tə/ /jʊ/ /ɪn/ /ˈdiːteɪl/ </t>
  </si>
  <si>
    <t>/lɛt/ /jʊ/ /nəʊ/ </t>
  </si>
  <si>
    <t>/ˈrɪmaɪnd/ /juː/ </t>
  </si>
  <si>
    <t>/teɪk/ /jʊ/ /θruː/ </t>
  </si>
  <si>
    <t>/tɛl/ /juː/ </t>
  </si>
  <si>
    <t>/səˈplaɪəz/ </t>
  </si>
  <si>
    <t>/kəˈlɛkt/ </t>
  </si>
  <si>
    <t>/səˈplaɪ/ </t>
  </si>
  <si>
    <t>/ənd/ /səʊ/ </t>
  </si>
  <si>
    <t>/ˈrɛkɔːd/-/ˈbreɪkɪŋ/ </t>
  </si>
  <si>
    <t>/ˈhiːtɪŋ/ /ənd/ /ˈlaɪtɪŋ/ </t>
  </si>
  <si>
    <t>/kæʃ/ /ˈaʊtleɪ/ </t>
  </si>
  <si>
    <t>/ˈaʊtfləʊ/ </t>
  </si>
  <si>
    <t>/ˌʌndəˈteɪk/ </t>
  </si>
  <si>
    <t>/duː/ 60 km /pɜːr/ /ˈaʊə/ </t>
  </si>
  <si>
    <t>/dʊ/ /ə/ /kɔːs/ </t>
  </si>
  <si>
    <t>/dʊ/ /ˈbædli/ </t>
  </si>
  <si>
    <t>/dʊ/ /ˈkɒnfərəns/ /fəˈsɪlɪtiz/ </t>
  </si>
  <si>
    <t>/dʊ/ /ði/ /əˈkaʊnts/ </t>
  </si>
  <si>
    <t>/gɛt/ /səm/ /ˈɒfɪs/ /ʧeəz/ </t>
  </si>
  <si>
    <t>/həv/ /ə/ /ʧæt/ </t>
  </si>
  <si>
    <t>/həv/ /ə/ /kəʊld/ </t>
  </si>
  <si>
    <t>/həv/ /ə/ /gʊd/ /taɪm/ </t>
  </si>
  <si>
    <t>/həv/ /ən/ /ˈiːmeɪl/ </t>
  </si>
  <si>
    <t>/həv/ /lʌnʧ/ / /ə/ /ˈkɒfi/ </t>
  </si>
  <si>
    <t>/bi/ /wɜːθ/ /ðə/ /taɪm/ /ənd/ /ˈmʌni/ </t>
  </si>
  <si>
    <r>
      <t>(</t>
    </r>
    <r>
      <rPr>
        <sz val="11"/>
        <color theme="0"/>
        <rFont val="Arial"/>
        <family val="2"/>
        <charset val="238"/>
      </rPr>
      <t>/iːt/</t>
    </r>
    <r>
      <rPr>
        <b/>
        <sz val="11"/>
        <color theme="0"/>
        <rFont val="Arial"/>
        <family val="2"/>
        <charset val="238"/>
      </rPr>
      <t>) </t>
    </r>
    <r>
      <rPr>
        <sz val="11"/>
        <color theme="0"/>
        <rFont val="Arial"/>
        <family val="2"/>
        <charset val="238"/>
      </rPr>
      <t>/ˈhʌmbl/ /paɪ/</t>
    </r>
    <r>
      <rPr>
        <b/>
        <sz val="11"/>
        <color theme="0"/>
        <rFont val="Arial"/>
        <family val="2"/>
        <charset val="238"/>
      </rPr>
      <t> </t>
    </r>
  </si>
  <si>
    <r>
      <t>/grɑːsp/ /ən/ /ˌɒpəˈtjuːnɪti/</t>
    </r>
    <r>
      <rPr>
        <b/>
        <sz val="11"/>
        <color theme="0"/>
        <rFont val="Arial"/>
        <family val="2"/>
        <charset val="238"/>
      </rPr>
      <t> </t>
    </r>
  </si>
  <si>
    <r>
      <t>/mæʧ/</t>
    </r>
    <r>
      <rPr>
        <b/>
        <sz val="11"/>
        <color theme="0"/>
        <rFont val="Arial"/>
        <family val="2"/>
        <charset val="238"/>
      </rPr>
      <t> </t>
    </r>
  </si>
  <si>
    <r>
      <t>/siːz/ /ˈɛvri/ /ˌɒpəˈtjuːnɪti/</t>
    </r>
    <r>
      <rPr>
        <b/>
        <sz val="11"/>
        <color theme="0"/>
        <rFont val="Arial"/>
        <family val="2"/>
        <charset val="238"/>
      </rPr>
      <t> </t>
    </r>
  </si>
  <si>
    <r>
      <t>/sjuːt/</t>
    </r>
    <r>
      <rPr>
        <b/>
        <sz val="11"/>
        <color theme="0"/>
        <rFont val="Arial"/>
        <family val="2"/>
        <charset val="238"/>
      </rPr>
      <t> </t>
    </r>
  </si>
  <si>
    <r>
      <t>/grɑːsp/ /ðə/ /fækt/</t>
    </r>
    <r>
      <rPr>
        <b/>
        <sz val="11"/>
        <color theme="0"/>
        <rFont val="Arial"/>
        <family val="2"/>
        <charset val="238"/>
      </rPr>
      <t> </t>
    </r>
  </si>
  <si>
    <r>
      <t>/siːz/ /ˈpaʊə/</t>
    </r>
    <r>
      <rPr>
        <b/>
        <sz val="11"/>
        <color theme="0"/>
        <rFont val="Arial"/>
        <family val="2"/>
        <charset val="238"/>
      </rPr>
      <t> </t>
    </r>
  </si>
  <si>
    <r>
      <t>/ə/ /həʊst/ /ɒv/</t>
    </r>
    <r>
      <rPr>
        <b/>
        <sz val="11"/>
        <color theme="0"/>
        <rFont val="Arial"/>
        <family val="2"/>
        <charset val="238"/>
      </rPr>
      <t> </t>
    </r>
  </si>
  <si>
    <r>
      <t>/ˈæbəkəs/</t>
    </r>
    <r>
      <rPr>
        <b/>
        <sz val="11"/>
        <color theme="0"/>
        <rFont val="Arial"/>
        <family val="2"/>
        <charset val="238"/>
      </rPr>
      <t> </t>
    </r>
  </si>
  <si>
    <r>
      <t>/əˈbændən/</t>
    </r>
    <r>
      <rPr>
        <b/>
        <sz val="11"/>
        <color theme="0"/>
        <rFont val="Arial"/>
        <family val="2"/>
        <charset val="238"/>
      </rPr>
      <t> </t>
    </r>
  </si>
  <si>
    <r>
      <t>/əˈbeɪt/</t>
    </r>
    <r>
      <rPr>
        <b/>
        <sz val="11"/>
        <color theme="0"/>
        <rFont val="Arial"/>
        <family val="2"/>
        <charset val="238"/>
      </rPr>
      <t> </t>
    </r>
  </si>
  <si>
    <r>
      <t>/əˌbriːvɪˈeɪʃ(ə)n/</t>
    </r>
    <r>
      <rPr>
        <b/>
        <sz val="11"/>
        <color theme="0"/>
        <rFont val="Arial"/>
        <family val="2"/>
        <charset val="238"/>
      </rPr>
      <t> </t>
    </r>
  </si>
  <si>
    <r>
      <t>/ˌæbdɪˈkeɪʃ(ə)n/</t>
    </r>
    <r>
      <rPr>
        <b/>
        <sz val="11"/>
        <color theme="0"/>
        <rFont val="Arial"/>
        <family val="2"/>
        <charset val="238"/>
      </rPr>
      <t> </t>
    </r>
  </si>
  <si>
    <r>
      <t>/ˌæbəˈreɪʃ(ə)n/</t>
    </r>
    <r>
      <rPr>
        <b/>
        <sz val="11"/>
        <color theme="0"/>
        <rFont val="Arial"/>
        <family val="2"/>
        <charset val="238"/>
      </rPr>
      <t> </t>
    </r>
  </si>
  <si>
    <r>
      <t>/əˈbɛt/</t>
    </r>
    <r>
      <rPr>
        <b/>
        <sz val="11"/>
        <color theme="0"/>
        <rFont val="Arial"/>
        <family val="2"/>
        <charset val="238"/>
      </rPr>
      <t> </t>
    </r>
  </si>
  <si>
    <r>
      <t>/əˈbeɪəns/</t>
    </r>
    <r>
      <rPr>
        <b/>
        <sz val="11"/>
        <color theme="0"/>
        <rFont val="Arial"/>
        <family val="2"/>
        <charset val="238"/>
      </rPr>
      <t> </t>
    </r>
  </si>
  <si>
    <r>
      <t>/əbˈhɔː/</t>
    </r>
    <r>
      <rPr>
        <b/>
        <sz val="11"/>
        <color theme="0"/>
        <rFont val="Arial"/>
        <family val="2"/>
        <charset val="238"/>
      </rPr>
      <t> </t>
    </r>
  </si>
  <si>
    <r>
      <t>/əˈbaɪd/</t>
    </r>
    <r>
      <rPr>
        <b/>
        <sz val="11"/>
        <color theme="0"/>
        <rFont val="Arial"/>
        <family val="2"/>
        <charset val="238"/>
      </rPr>
      <t> </t>
    </r>
  </si>
  <si>
    <r>
      <t>/əbˈʤʊə/</t>
    </r>
    <r>
      <rPr>
        <b/>
        <sz val="11"/>
        <color theme="0"/>
        <rFont val="Arial"/>
        <family val="2"/>
        <charset val="238"/>
      </rPr>
      <t> </t>
    </r>
  </si>
  <si>
    <r>
      <t>/əˈbaʊnd/</t>
    </r>
    <r>
      <rPr>
        <b/>
        <sz val="11"/>
        <color theme="0"/>
        <rFont val="Arial"/>
        <family val="2"/>
        <charset val="238"/>
      </rPr>
      <t> </t>
    </r>
  </si>
  <si>
    <r>
      <t>/əˈbreɪdɪd/</t>
    </r>
    <r>
      <rPr>
        <b/>
        <sz val="11"/>
        <color theme="0"/>
        <rFont val="Arial"/>
        <family val="2"/>
        <charset val="238"/>
      </rPr>
      <t> </t>
    </r>
  </si>
  <si>
    <r>
      <t>/əˈbrɔːd/</t>
    </r>
    <r>
      <rPr>
        <b/>
        <sz val="11"/>
        <color theme="0"/>
        <rFont val="Arial"/>
        <family val="2"/>
        <charset val="238"/>
      </rPr>
      <t> </t>
    </r>
  </si>
  <si>
    <r>
      <t>/ˈæbrəʊgeɪt/</t>
    </r>
    <r>
      <rPr>
        <b/>
        <sz val="11"/>
        <color theme="0"/>
        <rFont val="Arial"/>
        <family val="2"/>
        <charset val="238"/>
      </rPr>
      <t> </t>
    </r>
  </si>
  <si>
    <r>
      <t>/əbˈskɒnd/</t>
    </r>
    <r>
      <rPr>
        <b/>
        <sz val="11"/>
        <color theme="0"/>
        <rFont val="Arial"/>
        <family val="2"/>
        <charset val="238"/>
      </rPr>
      <t> </t>
    </r>
  </si>
  <si>
    <r>
      <t>/ˈæbsəns/</t>
    </r>
    <r>
      <rPr>
        <b/>
        <sz val="11"/>
        <color theme="0"/>
        <rFont val="Arial"/>
        <family val="2"/>
        <charset val="238"/>
      </rPr>
      <t> </t>
    </r>
  </si>
  <si>
    <r>
      <t>/ˈæbsəntˈmaɪndɪd/</t>
    </r>
    <r>
      <rPr>
        <b/>
        <sz val="11"/>
        <color theme="0"/>
        <rFont val="Arial"/>
        <family val="2"/>
        <charset val="238"/>
      </rPr>
      <t> </t>
    </r>
  </si>
  <si>
    <r>
      <t>/əbˈsɔːpʃ(ə)n/</t>
    </r>
    <r>
      <rPr>
        <b/>
        <sz val="11"/>
        <color theme="0"/>
        <rFont val="Arial"/>
        <family val="2"/>
        <charset val="238"/>
      </rPr>
      <t> </t>
    </r>
  </si>
  <si>
    <r>
      <t>/æbˈstruːs/</t>
    </r>
    <r>
      <rPr>
        <b/>
        <sz val="11"/>
        <color theme="0"/>
        <rFont val="Arial"/>
        <family val="2"/>
        <charset val="238"/>
      </rPr>
      <t> </t>
    </r>
  </si>
  <si>
    <r>
      <t>/əˈbʌt/</t>
    </r>
    <r>
      <rPr>
        <b/>
        <sz val="11"/>
        <color theme="0"/>
        <rFont val="Arial"/>
        <family val="2"/>
        <charset val="238"/>
      </rPr>
      <t> </t>
    </r>
  </si>
  <si>
    <r>
      <t>/əˈbɪzməl/</t>
    </r>
    <r>
      <rPr>
        <b/>
        <sz val="11"/>
        <color theme="0"/>
        <rFont val="Arial"/>
        <family val="2"/>
        <charset val="238"/>
      </rPr>
      <t> </t>
    </r>
  </si>
  <si>
    <r>
      <t>/əˈkɑːpəs/</t>
    </r>
    <r>
      <rPr>
        <b/>
        <sz val="11"/>
        <color theme="0"/>
        <rFont val="Arial"/>
        <family val="2"/>
        <charset val="238"/>
      </rPr>
      <t> </t>
    </r>
  </si>
  <si>
    <r>
      <t>/ˈæksɛs/</t>
    </r>
    <r>
      <rPr>
        <b/>
        <sz val="11"/>
        <color theme="0"/>
        <rFont val="Arial"/>
        <family val="2"/>
        <charset val="238"/>
      </rPr>
      <t> </t>
    </r>
  </si>
  <si>
    <r>
      <t>/əkˈsɛsəriz/</t>
    </r>
    <r>
      <rPr>
        <b/>
        <sz val="11"/>
        <color theme="0"/>
        <rFont val="Arial"/>
        <family val="2"/>
        <charset val="238"/>
      </rPr>
      <t> </t>
    </r>
  </si>
  <si>
    <r>
      <t>/ˌæksɪˈdɛntl/</t>
    </r>
    <r>
      <rPr>
        <b/>
        <sz val="11"/>
        <color theme="0"/>
        <rFont val="Arial"/>
        <family val="2"/>
        <charset val="238"/>
      </rPr>
      <t> </t>
    </r>
  </si>
  <si>
    <r>
      <t>/əˈkleɪmd/</t>
    </r>
    <r>
      <rPr>
        <b/>
        <sz val="11"/>
        <color theme="0"/>
        <rFont val="Arial"/>
        <family val="2"/>
        <charset val="238"/>
      </rPr>
      <t> </t>
    </r>
  </si>
  <si>
    <r>
      <t>/ækəʊleɪd/</t>
    </r>
    <r>
      <rPr>
        <b/>
        <sz val="11"/>
        <color theme="0"/>
        <rFont val="Arial"/>
        <family val="2"/>
        <charset val="238"/>
      </rPr>
      <t> </t>
    </r>
  </si>
  <si>
    <r>
      <t>/əˈkaʊnt/ /fɔː/</t>
    </r>
    <r>
      <rPr>
        <b/>
        <sz val="11"/>
        <color theme="0"/>
        <rFont val="Arial"/>
        <family val="2"/>
        <charset val="238"/>
      </rPr>
      <t> </t>
    </r>
  </si>
  <si>
    <r>
      <t>/æˈkriːʃ(ə)n/</t>
    </r>
    <r>
      <rPr>
        <b/>
        <sz val="11"/>
        <color theme="0"/>
        <rFont val="Arial"/>
        <family val="2"/>
        <charset val="238"/>
      </rPr>
      <t> </t>
    </r>
  </si>
  <si>
    <r>
      <t>/əˈkjuːmjʊleɪt/</t>
    </r>
    <r>
      <rPr>
        <b/>
        <sz val="11"/>
        <color theme="0"/>
        <rFont val="Arial"/>
        <family val="2"/>
        <charset val="238"/>
      </rPr>
      <t> </t>
    </r>
  </si>
  <si>
    <r>
      <t>/ˈækjʊrəsi/</t>
    </r>
    <r>
      <rPr>
        <b/>
        <sz val="11"/>
        <color theme="0"/>
        <rFont val="Arial"/>
        <family val="2"/>
        <charset val="238"/>
      </rPr>
      <t> </t>
    </r>
  </si>
  <si>
    <r>
      <t>/ˈækjʊrɪt/</t>
    </r>
    <r>
      <rPr>
        <b/>
        <sz val="11"/>
        <color theme="0"/>
        <rFont val="Arial"/>
        <family val="2"/>
        <charset val="238"/>
      </rPr>
      <t> </t>
    </r>
  </si>
  <si>
    <r>
      <t>/əˈkjuːz/</t>
    </r>
    <r>
      <rPr>
        <b/>
        <sz val="11"/>
        <color theme="0"/>
        <rFont val="Arial"/>
        <family val="2"/>
        <charset val="238"/>
      </rPr>
      <t> </t>
    </r>
  </si>
  <si>
    <r>
      <t>/əˈʧiːvəbl/</t>
    </r>
    <r>
      <rPr>
        <b/>
        <sz val="11"/>
        <color theme="0"/>
        <rFont val="Arial"/>
        <family val="2"/>
        <charset val="238"/>
      </rPr>
      <t> </t>
    </r>
  </si>
  <si>
    <r>
      <t>/əˈʧiːvə/</t>
    </r>
    <r>
      <rPr>
        <b/>
        <sz val="11"/>
        <color theme="0"/>
        <rFont val="Arial"/>
        <family val="2"/>
        <charset val="238"/>
      </rPr>
      <t> </t>
    </r>
  </si>
  <si>
    <r>
      <t>/əˈkuːstɪk/</t>
    </r>
    <r>
      <rPr>
        <b/>
        <sz val="11"/>
        <color theme="0"/>
        <rFont val="Arial"/>
        <family val="2"/>
        <charset val="238"/>
      </rPr>
      <t> </t>
    </r>
  </si>
  <si>
    <r>
      <t>/əˈkweɪntəns/</t>
    </r>
    <r>
      <rPr>
        <b/>
        <sz val="11"/>
        <color theme="0"/>
        <rFont val="Arial"/>
        <family val="2"/>
        <charset val="238"/>
      </rPr>
      <t>  </t>
    </r>
  </si>
  <si>
    <r>
      <t>/əˈkwaɪə/</t>
    </r>
    <r>
      <rPr>
        <b/>
        <sz val="11"/>
        <color theme="0"/>
        <rFont val="Arial"/>
        <family val="2"/>
        <charset val="238"/>
      </rPr>
      <t> </t>
    </r>
  </si>
  <si>
    <r>
      <t>/ˌækwɪˈzɪʃ(ə)n/</t>
    </r>
    <r>
      <rPr>
        <b/>
        <sz val="11"/>
        <color theme="0"/>
        <rFont val="Arial"/>
        <family val="2"/>
        <charset val="238"/>
      </rPr>
      <t> </t>
    </r>
  </si>
  <si>
    <r>
      <t>/ˈædəmənt/</t>
    </r>
    <r>
      <rPr>
        <b/>
        <sz val="11"/>
        <color theme="0"/>
        <rFont val="Arial"/>
        <family val="2"/>
        <charset val="238"/>
      </rPr>
      <t> </t>
    </r>
  </si>
  <si>
    <r>
      <t>/əˈdɪktɪd/</t>
    </r>
    <r>
      <rPr>
        <b/>
        <sz val="11"/>
        <color theme="0"/>
        <rFont val="Arial"/>
        <family val="2"/>
        <charset val="238"/>
      </rPr>
      <t> </t>
    </r>
  </si>
  <si>
    <r>
      <t>/əˈdɪʃənli/</t>
    </r>
    <r>
      <rPr>
        <b/>
        <sz val="11"/>
        <color theme="0"/>
        <rFont val="Arial"/>
        <family val="2"/>
        <charset val="238"/>
      </rPr>
      <t> </t>
    </r>
  </si>
  <si>
    <r>
      <t>/əˈdrɛs/</t>
    </r>
    <r>
      <rPr>
        <b/>
        <sz val="11"/>
        <color theme="0"/>
        <rFont val="Arial"/>
        <family val="2"/>
        <charset val="238"/>
      </rPr>
      <t> </t>
    </r>
  </si>
  <si>
    <r>
      <t>/əˈʤʌst/</t>
    </r>
    <r>
      <rPr>
        <b/>
        <sz val="11"/>
        <color theme="0"/>
        <rFont val="Arial"/>
        <family val="2"/>
        <charset val="238"/>
      </rPr>
      <t> </t>
    </r>
  </si>
  <si>
    <r>
      <t>/ədˈmɪnɪstə/</t>
    </r>
    <r>
      <rPr>
        <b/>
        <sz val="11"/>
        <color theme="0"/>
        <rFont val="Arial"/>
        <family val="2"/>
        <charset val="238"/>
      </rPr>
      <t> </t>
    </r>
  </si>
  <si>
    <r>
      <t>/ədˈmɪt/</t>
    </r>
    <r>
      <rPr>
        <b/>
        <sz val="11"/>
        <color theme="0"/>
        <rFont val="Arial"/>
        <family val="2"/>
        <charset val="238"/>
      </rPr>
      <t> </t>
    </r>
  </si>
  <si>
    <r>
      <t>/ədˈmɒnɪtəri/</t>
    </r>
    <r>
      <rPr>
        <b/>
        <sz val="11"/>
        <color theme="0"/>
        <rFont val="Arial"/>
        <family val="2"/>
        <charset val="238"/>
      </rPr>
      <t> </t>
    </r>
  </si>
  <si>
    <r>
      <t>/ˌædəʊˈlɛsnt/</t>
    </r>
    <r>
      <rPr>
        <b/>
        <sz val="11"/>
        <color theme="0"/>
        <rFont val="Arial"/>
        <family val="2"/>
        <charset val="238"/>
      </rPr>
      <t> </t>
    </r>
  </si>
  <si>
    <r>
      <t>/əˈdɔːn/</t>
    </r>
    <r>
      <rPr>
        <b/>
        <sz val="11"/>
        <color theme="0"/>
        <rFont val="Arial"/>
        <family val="2"/>
        <charset val="238"/>
      </rPr>
      <t> </t>
    </r>
  </si>
  <si>
    <r>
      <t>/ˈædʌlt/</t>
    </r>
    <r>
      <rPr>
        <b/>
        <sz val="11"/>
        <color theme="0"/>
        <rFont val="Arial"/>
        <family val="2"/>
        <charset val="238"/>
      </rPr>
      <t> </t>
    </r>
  </si>
  <si>
    <r>
      <t>/əˌdʌltəˈreɪʃ(ə)n/</t>
    </r>
    <r>
      <rPr>
        <b/>
        <sz val="11"/>
        <color theme="0"/>
        <rFont val="Arial"/>
        <family val="2"/>
        <charset val="238"/>
      </rPr>
      <t> </t>
    </r>
  </si>
  <si>
    <r>
      <t>/ədˈvɑːntɪʤ/</t>
    </r>
    <r>
      <rPr>
        <b/>
        <sz val="11"/>
        <color theme="0"/>
        <rFont val="Arial"/>
        <family val="2"/>
        <charset val="238"/>
      </rPr>
      <t> </t>
    </r>
  </si>
  <si>
    <r>
      <t>/ədˈvɜːsɪti/</t>
    </r>
    <r>
      <rPr>
        <b/>
        <sz val="11"/>
        <color theme="0"/>
        <rFont val="Arial"/>
        <family val="2"/>
        <charset val="238"/>
      </rPr>
      <t> </t>
    </r>
  </si>
  <si>
    <r>
      <t>/ˈædvətaɪzɪŋ/ /kæmˈpeɪn/</t>
    </r>
    <r>
      <rPr>
        <b/>
        <sz val="11"/>
        <color theme="0"/>
        <rFont val="Arial"/>
        <family val="2"/>
        <charset val="238"/>
      </rPr>
      <t> </t>
    </r>
  </si>
  <si>
    <r>
      <t>/ədˈvaɪz/</t>
    </r>
    <r>
      <rPr>
        <b/>
        <sz val="11"/>
        <color theme="0"/>
        <rFont val="Arial"/>
        <family val="2"/>
        <charset val="238"/>
      </rPr>
      <t> </t>
    </r>
  </si>
  <si>
    <r>
      <t>/ˈæfəbl/</t>
    </r>
    <r>
      <rPr>
        <b/>
        <sz val="11"/>
        <color theme="0"/>
        <rFont val="Arial"/>
        <family val="2"/>
        <charset val="238"/>
      </rPr>
      <t> </t>
    </r>
  </si>
  <si>
    <r>
      <t>/əˈfɛkʃ(ə)n/</t>
    </r>
    <r>
      <rPr>
        <b/>
        <sz val="11"/>
        <color theme="0"/>
        <rFont val="Arial"/>
        <family val="2"/>
        <charset val="238"/>
      </rPr>
      <t> </t>
    </r>
  </si>
  <si>
    <r>
      <t>/əˈfɪnɪti/</t>
    </r>
    <r>
      <rPr>
        <b/>
        <sz val="11"/>
        <color theme="0"/>
        <rFont val="Arial"/>
        <family val="2"/>
        <charset val="238"/>
      </rPr>
      <t> </t>
    </r>
  </si>
  <si>
    <r>
      <t>/əˈfɔːdəbl/</t>
    </r>
    <r>
      <rPr>
        <b/>
        <sz val="11"/>
        <color theme="0"/>
        <rFont val="Arial"/>
        <family val="2"/>
        <charset val="238"/>
      </rPr>
      <t> </t>
    </r>
  </si>
  <si>
    <r>
      <t>/ˈægrəveɪt/</t>
    </r>
    <r>
      <rPr>
        <b/>
        <sz val="11"/>
        <color theme="0"/>
        <rFont val="Arial"/>
        <family val="2"/>
        <charset val="238"/>
      </rPr>
      <t> </t>
    </r>
  </si>
  <si>
    <r>
      <t>/əˈgrɛsɪv/</t>
    </r>
    <r>
      <rPr>
        <b/>
        <sz val="11"/>
        <color theme="0"/>
        <rFont val="Arial"/>
        <family val="2"/>
        <charset val="238"/>
      </rPr>
      <t> </t>
    </r>
  </si>
  <si>
    <r>
      <t>/ˈæʤaɪl/</t>
    </r>
    <r>
      <rPr>
        <b/>
        <sz val="11"/>
        <color theme="0"/>
        <rFont val="Arial"/>
        <family val="2"/>
        <charset val="238"/>
      </rPr>
      <t> </t>
    </r>
  </si>
  <si>
    <r>
      <t>/ˈeɪʤɪŋ/</t>
    </r>
    <r>
      <rPr>
        <b/>
        <sz val="11"/>
        <color theme="0"/>
        <rFont val="Arial"/>
        <family val="2"/>
        <charset val="238"/>
      </rPr>
      <t> </t>
    </r>
  </si>
  <si>
    <r>
      <t>/ˈæʤɪteɪtɪd/</t>
    </r>
    <r>
      <rPr>
        <b/>
        <sz val="11"/>
        <color theme="0"/>
        <rFont val="Arial"/>
        <family val="2"/>
        <charset val="238"/>
      </rPr>
      <t> </t>
    </r>
  </si>
  <si>
    <r>
      <t>/əˈgɒg/</t>
    </r>
    <r>
      <rPr>
        <b/>
        <sz val="11"/>
        <color theme="0"/>
        <rFont val="Arial"/>
        <family val="2"/>
        <charset val="238"/>
      </rPr>
      <t> </t>
    </r>
  </si>
  <si>
    <r>
      <t>/ˈægəni/</t>
    </r>
    <r>
      <rPr>
        <b/>
        <sz val="11"/>
        <color theme="0"/>
        <rFont val="Arial"/>
        <family val="2"/>
        <charset val="238"/>
      </rPr>
      <t> </t>
    </r>
  </si>
  <si>
    <r>
      <t>/eɪl/</t>
    </r>
    <r>
      <rPr>
        <b/>
        <sz val="11"/>
        <color theme="0"/>
        <rFont val="Arial"/>
        <family val="2"/>
        <charset val="238"/>
      </rPr>
      <t> </t>
    </r>
  </si>
  <si>
    <r>
      <t>/eɪm/</t>
    </r>
    <r>
      <rPr>
        <b/>
        <sz val="11"/>
        <color theme="0"/>
        <rFont val="Arial"/>
        <family val="2"/>
        <charset val="238"/>
      </rPr>
      <t> </t>
    </r>
  </si>
  <si>
    <r>
      <t>/aɪl/</t>
    </r>
    <r>
      <rPr>
        <b/>
        <sz val="11"/>
        <color theme="0"/>
        <rFont val="Arial"/>
        <family val="2"/>
        <charset val="238"/>
      </rPr>
      <t>  </t>
    </r>
  </si>
  <si>
    <r>
      <t>/əˈlækrɪti/</t>
    </r>
    <r>
      <rPr>
        <b/>
        <sz val="11"/>
        <color theme="0"/>
        <rFont val="Arial"/>
        <family val="2"/>
        <charset val="238"/>
      </rPr>
      <t> </t>
    </r>
  </si>
  <si>
    <r>
      <t>/ɔːlˈbiːɪt/</t>
    </r>
    <r>
      <rPr>
        <b/>
        <sz val="11"/>
        <color theme="0"/>
        <rFont val="Arial"/>
        <family val="2"/>
        <charset val="238"/>
      </rPr>
      <t> </t>
    </r>
  </si>
  <si>
    <r>
      <t>/ˈælkəʊv/</t>
    </r>
    <r>
      <rPr>
        <b/>
        <sz val="11"/>
        <color theme="0"/>
        <rFont val="Arial"/>
        <family val="2"/>
        <charset val="238"/>
      </rPr>
      <t> </t>
    </r>
  </si>
  <si>
    <r>
      <t>/ˈælgərɪðm/</t>
    </r>
    <r>
      <rPr>
        <b/>
        <sz val="11"/>
        <color theme="0"/>
        <rFont val="Arial"/>
        <family val="2"/>
        <charset val="238"/>
      </rPr>
      <t> </t>
    </r>
  </si>
  <si>
    <r>
      <t>/ˌeɪljəˈneɪʃ(ə)n/</t>
    </r>
    <r>
      <rPr>
        <b/>
        <sz val="11"/>
        <color theme="0"/>
        <rFont val="Arial"/>
        <family val="2"/>
        <charset val="238"/>
      </rPr>
      <t> </t>
    </r>
  </si>
  <si>
    <r>
      <t>/əˈliːʤəns/</t>
    </r>
    <r>
      <rPr>
        <b/>
        <sz val="11"/>
        <color theme="0"/>
        <rFont val="Arial"/>
        <family val="2"/>
        <charset val="238"/>
      </rPr>
      <t> </t>
    </r>
  </si>
  <si>
    <r>
      <t>/əˈlɜːʤɪk/</t>
    </r>
    <r>
      <rPr>
        <b/>
        <sz val="11"/>
        <color theme="0"/>
        <rFont val="Arial"/>
        <family val="2"/>
        <charset val="238"/>
      </rPr>
      <t> </t>
    </r>
  </si>
  <si>
    <r>
      <t>/ˈæləʤi/</t>
    </r>
    <r>
      <rPr>
        <b/>
        <sz val="11"/>
        <color theme="0"/>
        <rFont val="Arial"/>
        <family val="2"/>
        <charset val="238"/>
      </rPr>
      <t> </t>
    </r>
  </si>
  <si>
    <r>
      <t>/əˈliːvɪeɪt/</t>
    </r>
    <r>
      <rPr>
        <b/>
        <sz val="11"/>
        <color theme="0"/>
        <rFont val="Arial"/>
        <family val="2"/>
        <charset val="238"/>
      </rPr>
      <t> </t>
    </r>
  </si>
  <si>
    <r>
      <t>/əˈluːf/</t>
    </r>
    <r>
      <rPr>
        <b/>
        <sz val="11"/>
        <color theme="0"/>
        <rFont val="Arial"/>
        <family val="2"/>
        <charset val="238"/>
      </rPr>
      <t> </t>
    </r>
  </si>
  <si>
    <r>
      <t>/ɔːlˈtɜːnətɪv/</t>
    </r>
    <r>
      <rPr>
        <b/>
        <sz val="11"/>
        <color theme="0"/>
        <rFont val="Arial"/>
        <family val="2"/>
        <charset val="238"/>
      </rPr>
      <t> </t>
    </r>
  </si>
  <si>
    <r>
      <t>/ɔːlˈtɜːnətɪvli/</t>
    </r>
    <r>
      <rPr>
        <b/>
        <sz val="11"/>
        <color theme="0"/>
        <rFont val="Arial"/>
        <family val="2"/>
        <charset val="238"/>
      </rPr>
      <t> </t>
    </r>
  </si>
  <si>
    <r>
      <t>/əˈmælgəmeɪt/</t>
    </r>
    <r>
      <rPr>
        <b/>
        <sz val="11"/>
        <color theme="0"/>
        <rFont val="Arial"/>
        <family val="2"/>
        <charset val="238"/>
      </rPr>
      <t> </t>
    </r>
  </si>
  <si>
    <r>
      <t>/ˌæmbɪˈdɛkstrəs/</t>
    </r>
    <r>
      <rPr>
        <b/>
        <sz val="11"/>
        <color theme="0"/>
        <rFont val="Arial"/>
        <family val="2"/>
        <charset val="238"/>
      </rPr>
      <t> </t>
    </r>
  </si>
  <si>
    <r>
      <t>/æmˈbɪgjʊəs/</t>
    </r>
    <r>
      <rPr>
        <b/>
        <sz val="11"/>
        <color theme="0"/>
        <rFont val="Arial"/>
        <family val="2"/>
        <charset val="238"/>
      </rPr>
      <t> </t>
    </r>
  </si>
  <si>
    <r>
      <t>/æmˈbɪʃəs/</t>
    </r>
    <r>
      <rPr>
        <b/>
        <sz val="11"/>
        <color theme="0"/>
        <rFont val="Arial"/>
        <family val="2"/>
        <charset val="238"/>
      </rPr>
      <t> </t>
    </r>
  </si>
  <si>
    <r>
      <t>/æmˈbɪvələnt/</t>
    </r>
    <r>
      <rPr>
        <b/>
        <sz val="11"/>
        <color theme="0"/>
        <rFont val="Arial"/>
        <family val="2"/>
        <charset val="238"/>
      </rPr>
      <t> </t>
    </r>
  </si>
  <si>
    <r>
      <t>/əˈmiːljəreɪt/</t>
    </r>
    <r>
      <rPr>
        <b/>
        <sz val="11"/>
        <color theme="0"/>
        <rFont val="Arial"/>
        <family val="2"/>
        <charset val="238"/>
      </rPr>
      <t> </t>
    </r>
  </si>
  <si>
    <r>
      <t>/æmˈniːzjə/</t>
    </r>
    <r>
      <rPr>
        <b/>
        <sz val="11"/>
        <color theme="0"/>
        <rFont val="Arial"/>
        <family val="2"/>
        <charset val="238"/>
      </rPr>
      <t> </t>
    </r>
  </si>
  <si>
    <r>
      <t>/əˈmɔːtaɪz/</t>
    </r>
    <r>
      <rPr>
        <b/>
        <sz val="11"/>
        <color theme="0"/>
        <rFont val="Arial"/>
        <family val="2"/>
        <charset val="238"/>
      </rPr>
      <t> </t>
    </r>
  </si>
  <si>
    <r>
      <t>/əˈmaʊnt/</t>
    </r>
    <r>
      <rPr>
        <b/>
        <sz val="11"/>
        <color theme="0"/>
        <rFont val="Arial"/>
        <family val="2"/>
        <charset val="238"/>
      </rPr>
      <t> </t>
    </r>
  </si>
  <si>
    <r>
      <t>/ˌæmplɪfɪˈkeɪʃ(ə)n/</t>
    </r>
    <r>
      <rPr>
        <b/>
        <sz val="11"/>
        <color theme="0"/>
        <rFont val="Arial"/>
        <family val="2"/>
        <charset val="238"/>
      </rPr>
      <t> </t>
    </r>
  </si>
  <si>
    <r>
      <t>/əˈmjuːzmənt/</t>
    </r>
    <r>
      <rPr>
        <b/>
        <sz val="11"/>
        <color theme="0"/>
        <rFont val="Arial"/>
        <family val="2"/>
        <charset val="238"/>
      </rPr>
      <t> </t>
    </r>
  </si>
  <si>
    <r>
      <t>/əˈnætəmi/</t>
    </r>
    <r>
      <rPr>
        <b/>
        <sz val="11"/>
        <color theme="0"/>
        <rFont val="Arial"/>
        <family val="2"/>
        <charset val="238"/>
      </rPr>
      <t> </t>
    </r>
  </si>
  <si>
    <r>
      <t>/ˈænsɪstə/</t>
    </r>
    <r>
      <rPr>
        <b/>
        <sz val="11"/>
        <color theme="0"/>
        <rFont val="Arial"/>
        <family val="2"/>
        <charset val="238"/>
      </rPr>
      <t> </t>
    </r>
  </si>
  <si>
    <r>
      <t>/ænˈsɛstrəl/</t>
    </r>
    <r>
      <rPr>
        <b/>
        <sz val="11"/>
        <color theme="0"/>
        <rFont val="Arial"/>
        <family val="2"/>
        <charset val="238"/>
      </rPr>
      <t> </t>
    </r>
  </si>
  <si>
    <r>
      <t>/ˈænsɪstri/</t>
    </r>
    <r>
      <rPr>
        <b/>
        <sz val="11"/>
        <color theme="0"/>
        <rFont val="Arial"/>
        <family val="2"/>
        <charset val="238"/>
      </rPr>
      <t> </t>
    </r>
  </si>
  <si>
    <r>
      <t>/ˈænɪkdəʊt/</t>
    </r>
    <r>
      <rPr>
        <b/>
        <sz val="11"/>
        <color theme="0"/>
        <rFont val="Arial"/>
        <family val="2"/>
        <charset val="238"/>
      </rPr>
      <t> </t>
    </r>
  </si>
  <si>
    <r>
      <t>/ˈæŋgwɪʃ/</t>
    </r>
    <r>
      <rPr>
        <b/>
        <sz val="11"/>
        <color theme="0"/>
        <rFont val="Arial"/>
        <family val="2"/>
        <charset val="238"/>
      </rPr>
      <t> </t>
    </r>
  </si>
  <si>
    <r>
      <t>/ˌænɪˈmɒsɪti/</t>
    </r>
    <r>
      <rPr>
        <b/>
        <sz val="11"/>
        <color theme="0"/>
        <rFont val="Arial"/>
        <family val="2"/>
        <charset val="238"/>
      </rPr>
      <t> </t>
    </r>
  </si>
  <si>
    <r>
      <t>/əˈnaʊns/</t>
    </r>
    <r>
      <rPr>
        <b/>
        <sz val="11"/>
        <color theme="0"/>
        <rFont val="Arial"/>
        <family val="2"/>
        <charset val="238"/>
      </rPr>
      <t> </t>
    </r>
  </si>
  <si>
    <r>
      <t>/ˌænθrəˈpɒləʤɪst/</t>
    </r>
    <r>
      <rPr>
        <b/>
        <sz val="11"/>
        <color theme="0"/>
        <rFont val="Arial"/>
        <family val="2"/>
        <charset val="238"/>
      </rPr>
      <t> </t>
    </r>
  </si>
  <si>
    <r>
      <t>/ænˌtɪsɪˈpeɪʃ(ə)n/</t>
    </r>
    <r>
      <rPr>
        <b/>
        <sz val="11"/>
        <color theme="0"/>
        <rFont val="Arial"/>
        <family val="2"/>
        <charset val="238"/>
      </rPr>
      <t> </t>
    </r>
  </si>
  <si>
    <r>
      <t>/ˈæntɪdəʊt/</t>
    </r>
    <r>
      <rPr>
        <b/>
        <sz val="11"/>
        <color theme="0"/>
        <rFont val="Arial"/>
        <family val="2"/>
        <charset val="238"/>
      </rPr>
      <t> </t>
    </r>
  </si>
  <si>
    <r>
      <t>/ænˈtɪpəθi/</t>
    </r>
    <r>
      <rPr>
        <b/>
        <sz val="11"/>
        <color theme="0"/>
        <rFont val="Arial"/>
        <family val="2"/>
        <charset val="238"/>
      </rPr>
      <t> </t>
    </r>
  </si>
  <si>
    <r>
      <t>/ˈænti/-/ˈsəʊʃəl/</t>
    </r>
    <r>
      <rPr>
        <b/>
        <sz val="11"/>
        <color theme="0"/>
        <rFont val="Arial"/>
        <family val="2"/>
        <charset val="238"/>
      </rPr>
      <t> </t>
    </r>
  </si>
  <si>
    <r>
      <t>/ˌæntɪˈθɛtɪkəl/</t>
    </r>
    <r>
      <rPr>
        <b/>
        <sz val="11"/>
        <color theme="0"/>
        <rFont val="Arial"/>
        <family val="2"/>
        <charset val="238"/>
      </rPr>
      <t> </t>
    </r>
  </si>
  <si>
    <r>
      <t>/ˈæŋkʃəs/</t>
    </r>
    <r>
      <rPr>
        <b/>
        <sz val="11"/>
        <color theme="0"/>
        <rFont val="Arial"/>
        <family val="2"/>
        <charset val="238"/>
      </rPr>
      <t>  </t>
    </r>
  </si>
  <si>
    <r>
      <t>/əˈpɑːt/ /frɒm/</t>
    </r>
    <r>
      <rPr>
        <b/>
        <sz val="11"/>
        <color theme="0"/>
        <rFont val="Arial"/>
        <family val="2"/>
        <charset val="238"/>
      </rPr>
      <t> </t>
    </r>
  </si>
  <si>
    <r>
      <t>/əˈpɑːtheɪt/</t>
    </r>
    <r>
      <rPr>
        <b/>
        <sz val="11"/>
        <color theme="0"/>
        <rFont val="Arial"/>
        <family val="2"/>
        <charset val="238"/>
      </rPr>
      <t> </t>
    </r>
  </si>
  <si>
    <r>
      <t>/əˈplɒm/</t>
    </r>
    <r>
      <rPr>
        <b/>
        <sz val="11"/>
        <color theme="0"/>
        <rFont val="Arial"/>
        <family val="2"/>
        <charset val="238"/>
      </rPr>
      <t> </t>
    </r>
  </si>
  <si>
    <r>
      <t>/əˈpɒstɪt/</t>
    </r>
    <r>
      <rPr>
        <b/>
        <sz val="11"/>
        <color theme="0"/>
        <rFont val="Arial"/>
        <family val="2"/>
        <charset val="238"/>
      </rPr>
      <t> </t>
    </r>
  </si>
  <si>
    <r>
      <t>/əˌpɒθɪˈəʊsɪs/</t>
    </r>
    <r>
      <rPr>
        <b/>
        <sz val="11"/>
        <color theme="0"/>
        <rFont val="Arial"/>
        <family val="2"/>
        <charset val="238"/>
      </rPr>
      <t> </t>
    </r>
  </si>
  <si>
    <r>
      <t>/əˈpɔːld/</t>
    </r>
    <r>
      <rPr>
        <b/>
        <sz val="11"/>
        <color theme="0"/>
        <rFont val="Arial"/>
        <family val="2"/>
        <charset val="238"/>
      </rPr>
      <t> </t>
    </r>
  </si>
  <si>
    <r>
      <t>/əˈpærənt/</t>
    </r>
    <r>
      <rPr>
        <b/>
        <sz val="11"/>
        <color theme="0"/>
        <rFont val="Arial"/>
        <family val="2"/>
        <charset val="238"/>
      </rPr>
      <t> </t>
    </r>
  </si>
  <si>
    <r>
      <t>/əˈpiːl/ /tʊ/</t>
    </r>
    <r>
      <rPr>
        <b/>
        <sz val="11"/>
        <color theme="0"/>
        <rFont val="Arial"/>
        <family val="2"/>
        <charset val="238"/>
      </rPr>
      <t> </t>
    </r>
  </si>
  <si>
    <r>
      <t>/əˈpiːlɪŋ/</t>
    </r>
    <r>
      <rPr>
        <b/>
        <sz val="11"/>
        <color theme="0"/>
        <rFont val="Arial"/>
        <family val="2"/>
        <charset val="238"/>
      </rPr>
      <t> </t>
    </r>
  </si>
  <si>
    <r>
      <t>/əˈpiːz/</t>
    </r>
    <r>
      <rPr>
        <b/>
        <sz val="11"/>
        <color theme="0"/>
        <rFont val="Arial"/>
        <family val="2"/>
        <charset val="238"/>
      </rPr>
      <t> </t>
    </r>
  </si>
  <si>
    <r>
      <t>/əˈplaɪəns/</t>
    </r>
    <r>
      <rPr>
        <b/>
        <sz val="11"/>
        <color theme="0"/>
        <rFont val="Arial"/>
        <family val="2"/>
        <charset val="238"/>
      </rPr>
      <t> </t>
    </r>
  </si>
  <si>
    <r>
      <t>/əˈplaɪ/ /tʊ/</t>
    </r>
    <r>
      <rPr>
        <b/>
        <sz val="11"/>
        <color theme="0"/>
        <rFont val="Arial"/>
        <family val="2"/>
        <charset val="238"/>
      </rPr>
      <t>  </t>
    </r>
  </si>
  <si>
    <r>
      <t>/əˈpriːʃɪeɪt/</t>
    </r>
    <r>
      <rPr>
        <b/>
        <sz val="11"/>
        <color theme="0"/>
        <rFont val="Arial"/>
        <family val="2"/>
        <charset val="238"/>
      </rPr>
      <t>  </t>
    </r>
  </si>
  <si>
    <r>
      <t>/ˌæprɪˈhɛnsɪv/</t>
    </r>
    <r>
      <rPr>
        <b/>
        <sz val="11"/>
        <color theme="0"/>
        <rFont val="Arial"/>
        <family val="2"/>
        <charset val="238"/>
      </rPr>
      <t> </t>
    </r>
  </si>
  <si>
    <r>
      <t>/əˈpraɪz/</t>
    </r>
    <r>
      <rPr>
        <b/>
        <sz val="11"/>
        <color theme="0"/>
        <rFont val="Arial"/>
        <family val="2"/>
        <charset val="238"/>
      </rPr>
      <t> </t>
    </r>
  </si>
  <si>
    <r>
      <t>/ˌæprəʊˈbeɪʃ(ə)n/</t>
    </r>
    <r>
      <rPr>
        <b/>
        <sz val="11"/>
        <color theme="0"/>
        <rFont val="Arial"/>
        <family val="2"/>
        <charset val="238"/>
      </rPr>
      <t> </t>
    </r>
  </si>
  <si>
    <r>
      <t>/əˈpruːvəl/</t>
    </r>
    <r>
      <rPr>
        <b/>
        <sz val="11"/>
        <color theme="0"/>
        <rFont val="Arial"/>
        <family val="2"/>
        <charset val="238"/>
      </rPr>
      <t> </t>
    </r>
  </si>
  <si>
    <r>
      <t>/ˈæprəpəʊ/</t>
    </r>
    <r>
      <rPr>
        <b/>
        <sz val="11"/>
        <color theme="0"/>
        <rFont val="Arial"/>
        <family val="2"/>
        <charset val="238"/>
      </rPr>
      <t> </t>
    </r>
  </si>
  <si>
    <r>
      <t>/æpt/</t>
    </r>
    <r>
      <rPr>
        <b/>
        <sz val="11"/>
        <color theme="0"/>
        <rFont val="Arial"/>
        <family val="2"/>
        <charset val="238"/>
      </rPr>
      <t> </t>
    </r>
  </si>
  <si>
    <r>
      <t>aquaculture</t>
    </r>
    <r>
      <rPr>
        <b/>
        <sz val="11"/>
        <color theme="0"/>
        <rFont val="Arial"/>
        <family val="2"/>
        <charset val="238"/>
      </rPr>
      <t> </t>
    </r>
  </si>
  <si>
    <r>
      <t>/ˌærəˈbɛsk/</t>
    </r>
    <r>
      <rPr>
        <b/>
        <sz val="11"/>
        <color theme="0"/>
        <rFont val="Arial"/>
        <family val="2"/>
        <charset val="238"/>
      </rPr>
      <t> </t>
    </r>
  </si>
  <si>
    <r>
      <t>/ɑːˈbɔːrɪəl/</t>
    </r>
    <r>
      <rPr>
        <b/>
        <sz val="11"/>
        <color theme="0"/>
        <rFont val="Arial"/>
        <family val="2"/>
        <charset val="238"/>
      </rPr>
      <t> </t>
    </r>
  </si>
  <si>
    <r>
      <t>/ˌɑːkɪˈɒləʤɪst/</t>
    </r>
    <r>
      <rPr>
        <b/>
        <sz val="11"/>
        <color theme="0"/>
        <rFont val="Arial"/>
        <family val="2"/>
        <charset val="238"/>
      </rPr>
      <t>  </t>
    </r>
  </si>
  <si>
    <r>
      <t>/ˈɑːkɪtɛkt/</t>
    </r>
    <r>
      <rPr>
        <b/>
        <sz val="11"/>
        <color theme="0"/>
        <rFont val="Arial"/>
        <family val="2"/>
        <charset val="238"/>
      </rPr>
      <t> </t>
    </r>
  </si>
  <si>
    <r>
      <t>/ˈɑːkaɪv/</t>
    </r>
    <r>
      <rPr>
        <b/>
        <sz val="11"/>
        <color theme="0"/>
        <rFont val="Arial"/>
        <family val="2"/>
        <charset val="238"/>
      </rPr>
      <t> </t>
    </r>
  </si>
  <si>
    <r>
      <t>/ˈɑːdə/</t>
    </r>
    <r>
      <rPr>
        <b/>
        <sz val="11"/>
        <color theme="0"/>
        <rFont val="Arial"/>
        <family val="2"/>
        <charset val="238"/>
      </rPr>
      <t> </t>
    </r>
  </si>
  <si>
    <r>
      <t>/ˈɑːdjʊəs/</t>
    </r>
    <r>
      <rPr>
        <b/>
        <sz val="11"/>
        <color theme="0"/>
        <rFont val="Arial"/>
        <family val="2"/>
        <charset val="238"/>
      </rPr>
      <t> </t>
    </r>
  </si>
  <si>
    <r>
      <t>/ˈeərɪə/</t>
    </r>
    <r>
      <rPr>
        <b/>
        <sz val="11"/>
        <color theme="0"/>
        <rFont val="Arial"/>
        <family val="2"/>
        <charset val="238"/>
      </rPr>
      <t> </t>
    </r>
  </si>
  <si>
    <r>
      <t>/ˈɑːgəʊ/</t>
    </r>
    <r>
      <rPr>
        <b/>
        <sz val="11"/>
        <color theme="0"/>
        <rFont val="Arial"/>
        <family val="2"/>
        <charset val="238"/>
      </rPr>
      <t> </t>
    </r>
  </si>
  <si>
    <r>
      <t>/ˈɑːgjuː/</t>
    </r>
    <r>
      <rPr>
        <b/>
        <sz val="11"/>
        <color theme="0"/>
        <rFont val="Arial"/>
        <family val="2"/>
        <charset val="238"/>
      </rPr>
      <t> </t>
    </r>
  </si>
  <si>
    <r>
      <t>/ˈærənt/</t>
    </r>
    <r>
      <rPr>
        <b/>
        <sz val="11"/>
        <color theme="0"/>
        <rFont val="Arial"/>
        <family val="2"/>
        <charset val="238"/>
      </rPr>
      <t> </t>
    </r>
  </si>
  <si>
    <r>
      <t>/ˈærəgəns/</t>
    </r>
    <r>
      <rPr>
        <b/>
        <sz val="11"/>
        <color theme="0"/>
        <rFont val="Arial"/>
        <family val="2"/>
        <charset val="238"/>
      </rPr>
      <t> </t>
    </r>
  </si>
  <si>
    <r>
      <t>/ˈɑːtəri/</t>
    </r>
    <r>
      <rPr>
        <b/>
        <sz val="11"/>
        <color theme="0"/>
        <rFont val="Arial"/>
        <family val="2"/>
        <charset val="238"/>
      </rPr>
      <t> </t>
    </r>
  </si>
  <si>
    <r>
      <t>/ˈɑːtɪstri/</t>
    </r>
    <r>
      <rPr>
        <b/>
        <sz val="11"/>
        <color theme="0"/>
        <rFont val="Arial"/>
        <family val="2"/>
        <charset val="238"/>
      </rPr>
      <t> </t>
    </r>
  </si>
  <si>
    <r>
      <t>/əˈsɛnd/</t>
    </r>
    <r>
      <rPr>
        <b/>
        <sz val="11"/>
        <color theme="0"/>
        <rFont val="Arial"/>
        <family val="2"/>
        <charset val="238"/>
      </rPr>
      <t> </t>
    </r>
  </si>
  <si>
    <r>
      <t>/ˌæsəˈteɪn/</t>
    </r>
    <r>
      <rPr>
        <b/>
        <sz val="11"/>
        <color theme="0"/>
        <rFont val="Arial"/>
        <family val="2"/>
        <charset val="238"/>
      </rPr>
      <t> </t>
    </r>
  </si>
  <si>
    <r>
      <t>/əˈsɛtɪk/</t>
    </r>
    <r>
      <rPr>
        <b/>
        <sz val="11"/>
        <color theme="0"/>
        <rFont val="Arial"/>
        <family val="2"/>
        <charset val="238"/>
      </rPr>
      <t> </t>
    </r>
  </si>
  <si>
    <r>
      <t>/əsˈkraɪb/</t>
    </r>
    <r>
      <rPr>
        <b/>
        <sz val="11"/>
        <color theme="0"/>
        <rFont val="Arial"/>
        <family val="2"/>
        <charset val="238"/>
      </rPr>
      <t> </t>
    </r>
  </si>
  <si>
    <r>
      <t>/æˈsɛptɪk/</t>
    </r>
    <r>
      <rPr>
        <b/>
        <sz val="11"/>
        <color theme="0"/>
        <rFont val="Arial"/>
        <family val="2"/>
        <charset val="238"/>
      </rPr>
      <t> </t>
    </r>
  </si>
  <si>
    <r>
      <t>/əsˈpærəgəs/</t>
    </r>
    <r>
      <rPr>
        <b/>
        <sz val="11"/>
        <color theme="0"/>
        <rFont val="Arial"/>
        <family val="2"/>
        <charset val="238"/>
      </rPr>
      <t> </t>
    </r>
  </si>
  <si>
    <r>
      <t>/æsˈpɛrɪti/</t>
    </r>
    <r>
      <rPr>
        <b/>
        <sz val="11"/>
        <color theme="0"/>
        <rFont val="Arial"/>
        <family val="2"/>
        <charset val="238"/>
      </rPr>
      <t> </t>
    </r>
  </si>
  <si>
    <r>
      <t>/əsˈpɜːʃ(ə)n/</t>
    </r>
    <r>
      <rPr>
        <b/>
        <sz val="11"/>
        <color theme="0"/>
        <rFont val="Arial"/>
        <family val="2"/>
        <charset val="238"/>
      </rPr>
      <t> </t>
    </r>
  </si>
  <si>
    <r>
      <t>/əˈseɪl/</t>
    </r>
    <r>
      <rPr>
        <b/>
        <sz val="11"/>
        <color theme="0"/>
        <rFont val="Arial"/>
        <family val="2"/>
        <charset val="238"/>
      </rPr>
      <t> </t>
    </r>
  </si>
  <si>
    <r>
      <t>/ˈæsɛt/</t>
    </r>
    <r>
      <rPr>
        <b/>
        <sz val="11"/>
        <color theme="0"/>
        <rFont val="Arial"/>
        <family val="2"/>
        <charset val="238"/>
      </rPr>
      <t> </t>
    </r>
  </si>
  <si>
    <r>
      <t>/əˈsɪdjʊəs/</t>
    </r>
    <r>
      <rPr>
        <b/>
        <sz val="11"/>
        <color theme="0"/>
        <rFont val="Arial"/>
        <family val="2"/>
        <charset val="238"/>
      </rPr>
      <t> </t>
    </r>
  </si>
  <si>
    <r>
      <t>/əˈsɪmɪleɪt/</t>
    </r>
    <r>
      <rPr>
        <b/>
        <sz val="11"/>
        <color theme="0"/>
        <rFont val="Arial"/>
        <family val="2"/>
        <charset val="238"/>
      </rPr>
      <t> </t>
    </r>
  </si>
  <si>
    <r>
      <t>/əˈsweɪʤ/</t>
    </r>
    <r>
      <rPr>
        <b/>
        <sz val="11"/>
        <color theme="0"/>
        <rFont val="Arial"/>
        <family val="2"/>
        <charset val="238"/>
      </rPr>
      <t> </t>
    </r>
  </si>
  <si>
    <r>
      <t>/əˈsjuːm/</t>
    </r>
    <r>
      <rPr>
        <b/>
        <sz val="11"/>
        <color theme="0"/>
        <rFont val="Arial"/>
        <family val="2"/>
        <charset val="238"/>
      </rPr>
      <t> </t>
    </r>
  </si>
  <si>
    <r>
      <t>/əˈsʌmpʃ(ə)n/</t>
    </r>
    <r>
      <rPr>
        <b/>
        <sz val="11"/>
        <color theme="0"/>
        <rFont val="Arial"/>
        <family val="2"/>
        <charset val="238"/>
      </rPr>
      <t> </t>
    </r>
  </si>
  <si>
    <r>
      <t>/ˈæstərɪsk/</t>
    </r>
    <r>
      <rPr>
        <b/>
        <sz val="11"/>
        <color theme="0"/>
        <rFont val="Arial"/>
        <family val="2"/>
        <charset val="238"/>
      </rPr>
      <t> </t>
    </r>
  </si>
  <si>
    <r>
      <t>/əsˈtɒnɪʃ/</t>
    </r>
    <r>
      <rPr>
        <b/>
        <sz val="11"/>
        <color theme="0"/>
        <rFont val="Arial"/>
        <family val="2"/>
        <charset val="238"/>
      </rPr>
      <t> </t>
    </r>
  </si>
  <si>
    <r>
      <t>/əsˈtɒnɪʃmənt/</t>
    </r>
    <r>
      <rPr>
        <b/>
        <sz val="11"/>
        <color theme="0"/>
        <rFont val="Arial"/>
        <family val="2"/>
        <charset val="238"/>
      </rPr>
      <t> </t>
    </r>
  </si>
  <si>
    <r>
      <t>/əsˈtaʊndɪŋ/</t>
    </r>
    <r>
      <rPr>
        <b/>
        <sz val="11"/>
        <color theme="0"/>
        <rFont val="Arial"/>
        <family val="2"/>
        <charset val="238"/>
      </rPr>
      <t> </t>
    </r>
  </si>
  <si>
    <r>
      <t>/əsˈtrɪnʤənt/</t>
    </r>
    <r>
      <rPr>
        <b/>
        <sz val="11"/>
        <color theme="0"/>
        <rFont val="Arial"/>
        <family val="2"/>
        <charset val="238"/>
      </rPr>
      <t> </t>
    </r>
  </si>
  <si>
    <r>
      <t>/əsˈtjuːt/</t>
    </r>
    <r>
      <rPr>
        <b/>
        <sz val="11"/>
        <color theme="0"/>
        <rFont val="Arial"/>
        <family val="2"/>
        <charset val="238"/>
      </rPr>
      <t> </t>
    </r>
  </si>
  <si>
    <r>
      <t>/ˈæθliːt/</t>
    </r>
    <r>
      <rPr>
        <b/>
        <sz val="11"/>
        <color theme="0"/>
        <rFont val="Arial"/>
        <family val="2"/>
        <charset val="238"/>
      </rPr>
      <t> </t>
    </r>
  </si>
  <si>
    <r>
      <t>/ˈætməsfɪə/</t>
    </r>
    <r>
      <rPr>
        <b/>
        <sz val="11"/>
        <color theme="0"/>
        <rFont val="Arial"/>
        <family val="2"/>
        <charset val="238"/>
      </rPr>
      <t>  </t>
    </r>
  </si>
  <si>
    <r>
      <t>/əˈtəʊnmənt/</t>
    </r>
    <r>
      <rPr>
        <b/>
        <sz val="11"/>
        <color theme="0"/>
        <rFont val="Arial"/>
        <family val="2"/>
        <charset val="238"/>
      </rPr>
      <t> </t>
    </r>
  </si>
  <si>
    <r>
      <t>/əˈtæk/</t>
    </r>
    <r>
      <rPr>
        <b/>
        <sz val="11"/>
        <color theme="0"/>
        <rFont val="Arial"/>
        <family val="2"/>
        <charset val="238"/>
      </rPr>
      <t> </t>
    </r>
  </si>
  <si>
    <r>
      <t>/əˈtɛndəns/</t>
    </r>
    <r>
      <rPr>
        <b/>
        <sz val="11"/>
        <color theme="0"/>
        <rFont val="Arial"/>
        <family val="2"/>
        <charset val="238"/>
      </rPr>
      <t> </t>
    </r>
  </si>
  <si>
    <r>
      <t>/ˈætɪk/</t>
    </r>
    <r>
      <rPr>
        <b/>
        <sz val="11"/>
        <color theme="0"/>
        <rFont val="Arial"/>
        <family val="2"/>
        <charset val="238"/>
      </rPr>
      <t> </t>
    </r>
  </si>
  <si>
    <r>
      <t>/əˈtaɪə/</t>
    </r>
    <r>
      <rPr>
        <b/>
        <sz val="11"/>
        <color theme="0"/>
        <rFont val="Arial"/>
        <family val="2"/>
        <charset val="238"/>
      </rPr>
      <t> </t>
    </r>
  </si>
  <si>
    <r>
      <t>/ˈætɪtjuːd/</t>
    </r>
    <r>
      <rPr>
        <b/>
        <sz val="11"/>
        <color theme="0"/>
        <rFont val="Arial"/>
        <family val="2"/>
        <charset val="238"/>
      </rPr>
      <t> </t>
    </r>
  </si>
  <si>
    <r>
      <t>/əˈtjuːn/</t>
    </r>
    <r>
      <rPr>
        <b/>
        <sz val="11"/>
        <color theme="0"/>
        <rFont val="Arial"/>
        <family val="2"/>
        <charset val="238"/>
      </rPr>
      <t> </t>
    </r>
  </si>
  <si>
    <r>
      <t>/ˈɔːkʃ(ə)n/</t>
    </r>
    <r>
      <rPr>
        <b/>
        <sz val="11"/>
        <color theme="0"/>
        <rFont val="Arial"/>
        <family val="2"/>
        <charset val="238"/>
      </rPr>
      <t> </t>
    </r>
  </si>
  <si>
    <r>
      <t>/ɔːˈdeɪʃəs/</t>
    </r>
    <r>
      <rPr>
        <b/>
        <sz val="11"/>
        <color theme="0"/>
        <rFont val="Arial"/>
        <family val="2"/>
        <charset val="238"/>
      </rPr>
      <t> </t>
    </r>
  </si>
  <si>
    <r>
      <t>/ˌɔːdɪˈtɔːrɪəm/</t>
    </r>
    <r>
      <rPr>
        <b/>
        <sz val="11"/>
        <color theme="0"/>
        <rFont val="Arial"/>
        <family val="2"/>
        <charset val="238"/>
      </rPr>
      <t> </t>
    </r>
  </si>
  <si>
    <r>
      <t>/ˈɔːdɪtəri/</t>
    </r>
    <r>
      <rPr>
        <b/>
        <sz val="11"/>
        <color theme="0"/>
        <rFont val="Arial"/>
        <family val="2"/>
        <charset val="238"/>
      </rPr>
      <t> </t>
    </r>
  </si>
  <si>
    <r>
      <t>/ˈɔːgjʊri/</t>
    </r>
    <r>
      <rPr>
        <b/>
        <sz val="11"/>
        <color theme="0"/>
        <rFont val="Arial"/>
        <family val="2"/>
        <charset val="238"/>
      </rPr>
      <t> </t>
    </r>
  </si>
  <si>
    <r>
      <t>/ˈɔːgəst/</t>
    </r>
    <r>
      <rPr>
        <b/>
        <sz val="11"/>
        <color theme="0"/>
        <rFont val="Arial"/>
        <family val="2"/>
        <charset val="238"/>
      </rPr>
      <t> </t>
    </r>
  </si>
  <si>
    <r>
      <t>/ˈɔːrə/</t>
    </r>
    <r>
      <rPr>
        <b/>
        <sz val="11"/>
        <color theme="0"/>
        <rFont val="Arial"/>
        <family val="2"/>
        <charset val="238"/>
      </rPr>
      <t> </t>
    </r>
  </si>
  <si>
    <r>
      <t>/ɔːsˈpɪʃəs/</t>
    </r>
    <r>
      <rPr>
        <b/>
        <sz val="11"/>
        <color theme="0"/>
        <rFont val="Arial"/>
        <family val="2"/>
        <charset val="238"/>
      </rPr>
      <t> </t>
    </r>
  </si>
  <si>
    <r>
      <t>/ɒsˈtɪə/</t>
    </r>
    <r>
      <rPr>
        <b/>
        <sz val="11"/>
        <color theme="0"/>
        <rFont val="Arial"/>
        <family val="2"/>
        <charset val="238"/>
      </rPr>
      <t> </t>
    </r>
  </si>
  <si>
    <r>
      <t>/ɔːˈθɛntɪk/</t>
    </r>
    <r>
      <rPr>
        <b/>
        <sz val="11"/>
        <color theme="0"/>
        <rFont val="Arial"/>
        <family val="2"/>
        <charset val="238"/>
      </rPr>
      <t> </t>
    </r>
  </si>
  <si>
    <r>
      <t>/ɔːˈθɛntɪkeɪt/</t>
    </r>
    <r>
      <rPr>
        <b/>
        <sz val="11"/>
        <color theme="0"/>
        <rFont val="Arial"/>
        <family val="2"/>
        <charset val="238"/>
      </rPr>
      <t> </t>
    </r>
  </si>
  <si>
    <r>
      <t>/ɔːˈθɒrɪtətɪv/</t>
    </r>
    <r>
      <rPr>
        <b/>
        <sz val="11"/>
        <color theme="0"/>
        <rFont val="Arial"/>
        <family val="2"/>
        <charset val="238"/>
      </rPr>
      <t> </t>
    </r>
  </si>
  <si>
    <r>
      <t>/ˌɔːtəʊbaɪˈɒgrəfi/</t>
    </r>
    <r>
      <rPr>
        <b/>
        <sz val="11"/>
        <color theme="0"/>
        <rFont val="Arial"/>
        <family val="2"/>
        <charset val="238"/>
      </rPr>
      <t> </t>
    </r>
  </si>
  <si>
    <r>
      <t>/ɔːˈtɒnəmi/</t>
    </r>
    <r>
      <rPr>
        <b/>
        <sz val="11"/>
        <color theme="0"/>
        <rFont val="Arial"/>
        <family val="2"/>
        <charset val="238"/>
      </rPr>
      <t> </t>
    </r>
  </si>
  <si>
    <r>
      <t>/ɔːgˈzɪljəri/</t>
    </r>
    <r>
      <rPr>
        <b/>
        <sz val="11"/>
        <color theme="0"/>
        <rFont val="Arial"/>
        <family val="2"/>
        <charset val="238"/>
      </rPr>
      <t> </t>
    </r>
  </si>
  <si>
    <r>
      <t>/ˈævɒŋ/-garde</t>
    </r>
    <r>
      <rPr>
        <b/>
        <sz val="11"/>
        <color theme="0"/>
        <rFont val="Arial"/>
        <family val="2"/>
        <charset val="238"/>
      </rPr>
      <t> </t>
    </r>
  </si>
  <si>
    <r>
      <t>/əˈvɜː/</t>
    </r>
    <r>
      <rPr>
        <b/>
        <sz val="11"/>
        <color theme="0"/>
        <rFont val="Arial"/>
        <family val="2"/>
        <charset val="238"/>
      </rPr>
      <t> </t>
    </r>
  </si>
  <si>
    <r>
      <t>/əˈvɜːʃ(ə)n/</t>
    </r>
    <r>
      <rPr>
        <b/>
        <sz val="11"/>
        <color theme="0"/>
        <rFont val="Arial"/>
        <family val="2"/>
        <charset val="238"/>
      </rPr>
      <t> </t>
    </r>
  </si>
  <si>
    <r>
      <t>/əˈvɜːʃ(ə)n/</t>
    </r>
    <r>
      <rPr>
        <b/>
        <sz val="11"/>
        <color theme="0"/>
        <rFont val="Arial"/>
        <family val="2"/>
        <charset val="238"/>
      </rPr>
      <t>  </t>
    </r>
  </si>
  <si>
    <r>
      <t>/ˈævɪd/</t>
    </r>
    <r>
      <rPr>
        <b/>
        <sz val="11"/>
        <color theme="0"/>
        <rFont val="Arial"/>
        <family val="2"/>
        <charset val="238"/>
      </rPr>
      <t> </t>
    </r>
  </si>
  <si>
    <r>
      <t>/əˈvɔɪd/</t>
    </r>
    <r>
      <rPr>
        <b/>
        <sz val="11"/>
        <color theme="0"/>
        <rFont val="Arial"/>
        <family val="2"/>
        <charset val="238"/>
      </rPr>
      <t> </t>
    </r>
  </si>
  <si>
    <r>
      <t>/əˈvaʊ/</t>
    </r>
    <r>
      <rPr>
        <b/>
        <sz val="11"/>
        <color theme="0"/>
        <rFont val="Arial"/>
        <family val="2"/>
        <charset val="238"/>
      </rPr>
      <t> </t>
    </r>
  </si>
  <si>
    <r>
      <t>/əˈweə/</t>
    </r>
    <r>
      <rPr>
        <b/>
        <sz val="11"/>
        <color theme="0"/>
        <rFont val="Arial"/>
        <family val="2"/>
        <charset val="238"/>
      </rPr>
      <t> </t>
    </r>
  </si>
  <si>
    <r>
      <t>/əˈweənəs/</t>
    </r>
    <r>
      <rPr>
        <b/>
        <sz val="11"/>
        <color theme="0"/>
        <rFont val="Arial"/>
        <family val="2"/>
        <charset val="238"/>
      </rPr>
      <t> </t>
    </r>
  </si>
  <si>
    <r>
      <t>/ˈɔːsəm/</t>
    </r>
    <r>
      <rPr>
        <b/>
        <sz val="11"/>
        <color theme="0"/>
        <rFont val="Arial"/>
        <family val="2"/>
        <charset val="238"/>
      </rPr>
      <t> </t>
    </r>
  </si>
  <si>
    <r>
      <t>/ˈɔːkwəd/</t>
    </r>
    <r>
      <rPr>
        <b/>
        <sz val="11"/>
        <color theme="0"/>
        <rFont val="Arial"/>
        <family val="2"/>
        <charset val="238"/>
      </rPr>
      <t> </t>
    </r>
  </si>
  <si>
    <r>
      <t>/bæk/ /daʊn/</t>
    </r>
    <r>
      <rPr>
        <b/>
        <sz val="11"/>
        <color theme="0"/>
        <rFont val="Arial"/>
        <family val="2"/>
        <charset val="238"/>
      </rPr>
      <t> </t>
    </r>
  </si>
  <si>
    <r>
      <t>/ˈbæfld/</t>
    </r>
    <r>
      <rPr>
        <b/>
        <sz val="11"/>
        <color theme="0"/>
        <rFont val="Arial"/>
        <family val="2"/>
        <charset val="238"/>
      </rPr>
      <t> </t>
    </r>
  </si>
  <si>
    <r>
      <t>/bɔːld/</t>
    </r>
    <r>
      <rPr>
        <b/>
        <sz val="11"/>
        <color theme="0"/>
        <rFont val="Arial"/>
        <family val="2"/>
        <charset val="238"/>
      </rPr>
      <t> </t>
    </r>
  </si>
  <si>
    <r>
      <t>/ˈbeɪlfʊl/</t>
    </r>
    <r>
      <rPr>
        <b/>
        <sz val="11"/>
        <color theme="0"/>
        <rFont val="Arial"/>
        <family val="2"/>
        <charset val="238"/>
      </rPr>
      <t> </t>
    </r>
  </si>
  <si>
    <r>
      <t>/bɔːk/</t>
    </r>
    <r>
      <rPr>
        <b/>
        <sz val="11"/>
        <color theme="0"/>
        <rFont val="Arial"/>
        <family val="2"/>
        <charset val="238"/>
      </rPr>
      <t> </t>
    </r>
  </si>
  <si>
    <r>
      <t>/ˈbæleɪ/</t>
    </r>
    <r>
      <rPr>
        <b/>
        <sz val="11"/>
        <color theme="0"/>
        <rFont val="Arial"/>
        <family val="2"/>
        <charset val="238"/>
      </rPr>
      <t> </t>
    </r>
  </si>
  <si>
    <r>
      <t>/ˈbændˌwægən/</t>
    </r>
    <r>
      <rPr>
        <b/>
        <sz val="11"/>
        <color theme="0"/>
        <rFont val="Arial"/>
        <family val="2"/>
        <charset val="238"/>
      </rPr>
      <t> </t>
    </r>
  </si>
  <si>
    <r>
      <t>/ˈbeɪnfʊl/</t>
    </r>
    <r>
      <rPr>
        <b/>
        <sz val="11"/>
        <color theme="0"/>
        <rFont val="Arial"/>
        <family val="2"/>
        <charset val="238"/>
      </rPr>
      <t> </t>
    </r>
  </si>
  <si>
    <r>
      <t>/ˈbænɪʃ/</t>
    </r>
    <r>
      <rPr>
        <b/>
        <sz val="11"/>
        <color theme="0"/>
        <rFont val="Arial"/>
        <family val="2"/>
        <charset val="238"/>
      </rPr>
      <t> </t>
    </r>
  </si>
  <si>
    <r>
      <t>/ˈbæŋkɪŋ/</t>
    </r>
    <r>
      <rPr>
        <b/>
        <sz val="11"/>
        <color theme="0"/>
        <rFont val="Arial"/>
        <family val="2"/>
        <charset val="238"/>
      </rPr>
      <t> </t>
    </r>
  </si>
  <si>
    <r>
      <t>/ˈbæŋkrʌpt/</t>
    </r>
    <r>
      <rPr>
        <b/>
        <sz val="11"/>
        <color theme="0"/>
        <rFont val="Arial"/>
        <family val="2"/>
        <charset val="238"/>
      </rPr>
      <t> </t>
    </r>
  </si>
  <si>
    <r>
      <t>/ˈbæntə/</t>
    </r>
    <r>
      <rPr>
        <b/>
        <sz val="11"/>
        <color theme="0"/>
        <rFont val="Arial"/>
        <family val="2"/>
        <charset val="238"/>
      </rPr>
      <t> </t>
    </r>
  </si>
  <si>
    <r>
      <t>/beər/ /ɪˈsɛnʃəlz/</t>
    </r>
    <r>
      <rPr>
        <b/>
        <sz val="11"/>
        <color theme="0"/>
        <rFont val="Arial"/>
        <family val="2"/>
        <charset val="238"/>
      </rPr>
      <t> </t>
    </r>
  </si>
  <si>
    <r>
      <t>/beə/ /wʌnz/ /səʊl/</t>
    </r>
    <r>
      <rPr>
        <b/>
        <sz val="11"/>
        <color theme="0"/>
        <rFont val="Arial"/>
        <family val="2"/>
        <charset val="238"/>
      </rPr>
      <t> </t>
    </r>
  </si>
  <si>
    <r>
      <t>/ˈbeəli/</t>
    </r>
    <r>
      <rPr>
        <b/>
        <sz val="11"/>
        <color theme="0"/>
        <rFont val="Arial"/>
        <family val="2"/>
        <charset val="238"/>
      </rPr>
      <t> </t>
    </r>
  </si>
  <si>
    <r>
      <t>bark</t>
    </r>
    <r>
      <rPr>
        <vertAlign val="superscript"/>
        <sz val="10"/>
        <color theme="0"/>
        <rFont val="Verdana"/>
        <family val="2"/>
      </rPr>
      <t>1</t>
    </r>
  </si>
  <si>
    <r>
      <t>/bɑːk/</t>
    </r>
    <r>
      <rPr>
        <b/>
        <sz val="11"/>
        <color theme="0"/>
        <rFont val="Arial"/>
        <family val="2"/>
        <charset val="238"/>
      </rPr>
      <t>1 </t>
    </r>
  </si>
  <si>
    <r>
      <t>/bɑːk/</t>
    </r>
    <r>
      <rPr>
        <b/>
        <sz val="11"/>
        <color theme="0"/>
        <rFont val="Arial"/>
        <family val="2"/>
        <charset val="238"/>
      </rPr>
      <t>2 </t>
    </r>
  </si>
  <si>
    <r>
      <t>/ˈbærɑːʒ/</t>
    </r>
    <r>
      <rPr>
        <b/>
        <sz val="11"/>
        <color theme="0"/>
        <rFont val="Arial"/>
        <family val="2"/>
        <charset val="238"/>
      </rPr>
      <t> </t>
    </r>
  </si>
  <si>
    <r>
      <t>/ˈbærən/</t>
    </r>
    <r>
      <rPr>
        <b/>
        <sz val="11"/>
        <color theme="0"/>
        <rFont val="Arial"/>
        <family val="2"/>
        <charset val="238"/>
      </rPr>
      <t> </t>
    </r>
  </si>
  <si>
    <r>
      <t>/ˈbærɪə/</t>
    </r>
    <r>
      <rPr>
        <b/>
        <sz val="11"/>
        <color theme="0"/>
        <rFont val="Arial"/>
        <family val="2"/>
        <charset val="238"/>
      </rPr>
      <t> </t>
    </r>
  </si>
  <si>
    <r>
      <t>/bɑːsk/</t>
    </r>
    <r>
      <rPr>
        <b/>
        <sz val="11"/>
        <color theme="0"/>
        <rFont val="Arial"/>
        <family val="2"/>
        <charset val="238"/>
      </rPr>
      <t> </t>
    </r>
  </si>
  <si>
    <r>
      <t>/ˈbætəri/</t>
    </r>
    <r>
      <rPr>
        <b/>
        <sz val="11"/>
        <color theme="0"/>
        <rFont val="Arial"/>
        <family val="2"/>
        <charset val="238"/>
      </rPr>
      <t> </t>
    </r>
  </si>
  <si>
    <r>
      <t>/bi/ /strʌk/ /daʊn/ /baɪ/</t>
    </r>
    <r>
      <rPr>
        <b/>
        <sz val="11"/>
        <color theme="0"/>
        <rFont val="Arial"/>
        <family val="2"/>
        <charset val="238"/>
      </rPr>
      <t> </t>
    </r>
  </si>
  <si>
    <r>
      <t>/beər/ /ɪn/ /maɪnd/</t>
    </r>
    <r>
      <rPr>
        <b/>
        <sz val="11"/>
        <color theme="0"/>
        <rFont val="Arial"/>
        <family val="2"/>
        <charset val="238"/>
      </rPr>
      <t> </t>
    </r>
  </si>
  <si>
    <r>
      <t>/beəz/</t>
    </r>
    <r>
      <rPr>
        <b/>
        <sz val="11"/>
        <color theme="0"/>
        <rFont val="Arial"/>
        <family val="2"/>
        <charset val="238"/>
      </rPr>
      <t> …. </t>
    </r>
    <r>
      <rPr>
        <sz val="11"/>
        <color theme="0"/>
        <rFont val="Arial"/>
        <family val="2"/>
        <charset val="238"/>
      </rPr>
      <t>/aʊt/</t>
    </r>
    <r>
      <rPr>
        <b/>
        <sz val="11"/>
        <color theme="0"/>
        <rFont val="Arial"/>
        <family val="2"/>
        <charset val="238"/>
      </rPr>
      <t> </t>
    </r>
  </si>
  <si>
    <r>
      <t>/bi(ː)ˈætɪfaɪ/</t>
    </r>
    <r>
      <rPr>
        <b/>
        <sz val="11"/>
        <color theme="0"/>
        <rFont val="Arial"/>
        <family val="2"/>
        <charset val="238"/>
      </rPr>
      <t> </t>
    </r>
  </si>
  <si>
    <r>
      <t>/ˈbjuːti/ /spɒt/</t>
    </r>
    <r>
      <rPr>
        <b/>
        <sz val="11"/>
        <color theme="0"/>
        <rFont val="Arial"/>
        <family val="2"/>
        <charset val="238"/>
      </rPr>
      <t> </t>
    </r>
  </si>
  <si>
    <r>
      <t>/bɪˈdaɪzn/</t>
    </r>
    <r>
      <rPr>
        <b/>
        <sz val="11"/>
        <color theme="0"/>
        <rFont val="Arial"/>
        <family val="2"/>
        <charset val="238"/>
      </rPr>
      <t> </t>
    </r>
  </si>
  <si>
    <r>
      <t>/biːp/</t>
    </r>
    <r>
      <rPr>
        <b/>
        <sz val="11"/>
        <color theme="0"/>
        <rFont val="Arial"/>
        <family val="2"/>
        <charset val="238"/>
      </rPr>
      <t> </t>
    </r>
  </si>
  <si>
    <r>
      <t>/bɛg/</t>
    </r>
    <r>
      <rPr>
        <b/>
        <sz val="11"/>
        <color theme="0"/>
        <rFont val="Arial"/>
        <family val="2"/>
        <charset val="238"/>
      </rPr>
      <t> </t>
    </r>
  </si>
  <si>
    <r>
      <t>/bɪˈleɪbə/</t>
    </r>
    <r>
      <rPr>
        <b/>
        <sz val="11"/>
        <color theme="0"/>
        <rFont val="Arial"/>
        <family val="2"/>
        <charset val="238"/>
      </rPr>
      <t> </t>
    </r>
  </si>
  <si>
    <r>
      <t>/bɪˈleɪtɪdli/</t>
    </r>
    <r>
      <rPr>
        <b/>
        <sz val="11"/>
        <color theme="0"/>
        <rFont val="Arial"/>
        <family val="2"/>
        <charset val="238"/>
      </rPr>
      <t> </t>
    </r>
  </si>
  <si>
    <r>
      <t>/bɪˈliːvəbl/</t>
    </r>
    <r>
      <rPr>
        <b/>
        <sz val="11"/>
        <color theme="0"/>
        <rFont val="Arial"/>
        <family val="2"/>
        <charset val="238"/>
      </rPr>
      <t> </t>
    </r>
  </si>
  <si>
    <r>
      <t>/ˈbɛlɪkəʊs/</t>
    </r>
    <r>
      <rPr>
        <b/>
        <sz val="11"/>
        <color theme="0"/>
        <rFont val="Arial"/>
        <family val="2"/>
        <charset val="238"/>
      </rPr>
      <t> </t>
    </r>
  </si>
  <si>
    <r>
      <t>/bɪˈlɪʤərənt/</t>
    </r>
    <r>
      <rPr>
        <b/>
        <sz val="11"/>
        <color theme="0"/>
        <rFont val="Arial"/>
        <family val="2"/>
        <charset val="238"/>
      </rPr>
      <t> </t>
    </r>
  </si>
  <si>
    <r>
      <t>/ˈbɛli/</t>
    </r>
    <r>
      <rPr>
        <b/>
        <sz val="11"/>
        <color theme="0"/>
        <rFont val="Arial"/>
        <family val="2"/>
        <charset val="238"/>
      </rPr>
      <t> </t>
    </r>
  </si>
  <si>
    <r>
      <t>/ˈbɛnɪfæktə/</t>
    </r>
    <r>
      <rPr>
        <b/>
        <sz val="11"/>
        <color theme="0"/>
        <rFont val="Arial"/>
        <family val="2"/>
        <charset val="238"/>
      </rPr>
      <t> </t>
    </r>
  </si>
  <si>
    <r>
      <t>/ˌbɛnɪˈfɪʃəl/</t>
    </r>
    <r>
      <rPr>
        <b/>
        <sz val="11"/>
        <color theme="0"/>
        <rFont val="Arial"/>
        <family val="2"/>
        <charset val="238"/>
      </rPr>
      <t>  </t>
    </r>
  </si>
  <si>
    <r>
      <t>/ˈbɛnɪfɪt/</t>
    </r>
    <r>
      <rPr>
        <b/>
        <sz val="11"/>
        <color theme="0"/>
        <rFont val="Arial"/>
        <family val="2"/>
        <charset val="238"/>
      </rPr>
      <t> </t>
    </r>
  </si>
  <si>
    <r>
      <t>/bɪˈnɛvələns/</t>
    </r>
    <r>
      <rPr>
        <b/>
        <sz val="11"/>
        <color theme="0"/>
        <rFont val="Arial"/>
        <family val="2"/>
        <charset val="238"/>
      </rPr>
      <t> </t>
    </r>
  </si>
  <si>
    <r>
      <t>/bɪˈnaɪn/</t>
    </r>
    <r>
      <rPr>
        <b/>
        <sz val="11"/>
        <color theme="0"/>
        <rFont val="Arial"/>
        <family val="2"/>
        <charset val="238"/>
      </rPr>
      <t> </t>
    </r>
  </si>
  <si>
    <r>
      <t>/bɪˈkwɛst/</t>
    </r>
    <r>
      <rPr>
        <b/>
        <sz val="11"/>
        <color theme="0"/>
        <rFont val="Arial"/>
        <family val="2"/>
        <charset val="238"/>
      </rPr>
      <t> </t>
    </r>
  </si>
  <si>
    <r>
      <t>/bɪˈreɪt/</t>
    </r>
    <r>
      <rPr>
        <b/>
        <sz val="11"/>
        <color theme="0"/>
        <rFont val="Arial"/>
        <family val="2"/>
        <charset val="238"/>
      </rPr>
      <t> </t>
    </r>
  </si>
  <si>
    <r>
      <t>/bɪˈrɛft/</t>
    </r>
    <r>
      <rPr>
        <b/>
        <sz val="11"/>
        <color theme="0"/>
        <rFont val="Arial"/>
        <family val="2"/>
        <charset val="238"/>
      </rPr>
      <t> </t>
    </r>
  </si>
  <si>
    <r>
      <t>/bɪˈsaɪdz/ /ðɪs/</t>
    </r>
    <r>
      <rPr>
        <b/>
        <sz val="11"/>
        <color theme="0"/>
        <rFont val="Arial"/>
        <family val="2"/>
        <charset val="238"/>
      </rPr>
      <t> </t>
    </r>
  </si>
  <si>
    <r>
      <t>/bɪˈwɪldə/</t>
    </r>
    <r>
      <rPr>
        <b/>
        <sz val="11"/>
        <color theme="0"/>
        <rFont val="Arial"/>
        <family val="2"/>
        <charset val="238"/>
      </rPr>
      <t> </t>
    </r>
  </si>
  <si>
    <r>
      <t>/ˈbaɪəs/</t>
    </r>
    <r>
      <rPr>
        <b/>
        <sz val="11"/>
        <color theme="0"/>
        <rFont val="Arial"/>
        <family val="2"/>
        <charset val="238"/>
      </rPr>
      <t> </t>
    </r>
  </si>
  <si>
    <r>
      <t>/bɪd/</t>
    </r>
    <r>
      <rPr>
        <b/>
        <sz val="11"/>
        <color theme="0"/>
        <rFont val="Arial"/>
        <family val="2"/>
        <charset val="238"/>
      </rPr>
      <t>  </t>
    </r>
  </si>
  <si>
    <r>
      <t>/ˈbɪgət/</t>
    </r>
    <r>
      <rPr>
        <b/>
        <sz val="11"/>
        <color theme="0"/>
        <rFont val="Arial"/>
        <family val="2"/>
        <charset val="238"/>
      </rPr>
      <t> </t>
    </r>
  </si>
  <si>
    <r>
      <t>/bɪlʤ/</t>
    </r>
    <r>
      <rPr>
        <b/>
        <sz val="11"/>
        <color theme="0"/>
        <rFont val="Arial"/>
        <family val="2"/>
        <charset val="238"/>
      </rPr>
      <t> </t>
    </r>
  </si>
  <si>
    <r>
      <t>/ˈbɪtə/</t>
    </r>
    <r>
      <rPr>
        <b/>
        <sz val="11"/>
        <color theme="0"/>
        <rFont val="Arial"/>
        <family val="2"/>
        <charset val="238"/>
      </rPr>
      <t> </t>
    </r>
  </si>
  <si>
    <r>
      <t>/ˈbɪtəli/</t>
    </r>
    <r>
      <rPr>
        <b/>
        <sz val="11"/>
        <color theme="0"/>
        <rFont val="Arial"/>
        <family val="2"/>
        <charset val="238"/>
      </rPr>
      <t> </t>
    </r>
  </si>
  <si>
    <r>
      <t>/ˈbɪtənɪs/</t>
    </r>
    <r>
      <rPr>
        <b/>
        <sz val="11"/>
        <color theme="0"/>
        <rFont val="Arial"/>
        <family val="2"/>
        <charset val="238"/>
      </rPr>
      <t> </t>
    </r>
  </si>
  <si>
    <r>
      <t>/ˈbɪtəswiːt/</t>
    </r>
    <r>
      <rPr>
        <b/>
        <sz val="11"/>
        <color theme="0"/>
        <rFont val="Arial"/>
        <family val="2"/>
        <charset val="238"/>
      </rPr>
      <t> </t>
    </r>
  </si>
  <si>
    <r>
      <t>/bɪˈzɑː/</t>
    </r>
    <r>
      <rPr>
        <b/>
        <sz val="11"/>
        <color theme="0"/>
        <rFont val="Arial"/>
        <family val="2"/>
        <charset val="238"/>
      </rPr>
      <t>  </t>
    </r>
  </si>
  <si>
    <r>
      <t>/bleɪm/</t>
    </r>
    <r>
      <rPr>
        <b/>
        <sz val="11"/>
        <color theme="0"/>
        <rFont val="Arial"/>
        <family val="2"/>
        <charset val="238"/>
      </rPr>
      <t> </t>
    </r>
  </si>
  <si>
    <r>
      <t>/ˈblændɪʃmənt/</t>
    </r>
    <r>
      <rPr>
        <b/>
        <sz val="11"/>
        <color theme="0"/>
        <rFont val="Arial"/>
        <family val="2"/>
        <charset val="238"/>
      </rPr>
      <t> </t>
    </r>
  </si>
  <si>
    <r>
      <t>/ˈblændnəs/</t>
    </r>
    <r>
      <rPr>
        <b/>
        <sz val="11"/>
        <color theme="0"/>
        <rFont val="Arial"/>
        <family val="2"/>
        <charset val="238"/>
      </rPr>
      <t> </t>
    </r>
  </si>
  <si>
    <r>
      <t>/blɑːst/</t>
    </r>
    <r>
      <rPr>
        <b/>
        <sz val="11"/>
        <color theme="0"/>
        <rFont val="Arial"/>
        <family val="2"/>
        <charset val="238"/>
      </rPr>
      <t> </t>
    </r>
  </si>
  <si>
    <r>
      <t>/ˈbleɪtənt/</t>
    </r>
    <r>
      <rPr>
        <b/>
        <sz val="11"/>
        <color theme="0"/>
        <rFont val="Arial"/>
        <family val="2"/>
        <charset val="238"/>
      </rPr>
      <t> </t>
    </r>
  </si>
  <si>
    <r>
      <t>/blɛnd/ /ɪn/</t>
    </r>
    <r>
      <rPr>
        <b/>
        <sz val="11"/>
        <color theme="0"/>
        <rFont val="Arial"/>
        <family val="2"/>
        <charset val="238"/>
      </rPr>
      <t> </t>
    </r>
  </si>
  <si>
    <r>
      <t>/ˈblaɪndfəʊldɪd/</t>
    </r>
    <r>
      <rPr>
        <b/>
        <sz val="11"/>
        <color theme="0"/>
        <rFont val="Arial"/>
        <family val="2"/>
        <charset val="238"/>
      </rPr>
      <t> </t>
    </r>
  </si>
  <si>
    <r>
      <t>/blaɪð/</t>
    </r>
    <r>
      <rPr>
        <b/>
        <sz val="11"/>
        <color theme="0"/>
        <rFont val="Arial"/>
        <family val="2"/>
        <charset val="238"/>
      </rPr>
      <t> </t>
    </r>
  </si>
  <si>
    <r>
      <t>/blɒk/ /ɒf/</t>
    </r>
    <r>
      <rPr>
        <b/>
        <sz val="11"/>
        <color theme="0"/>
        <rFont val="Arial"/>
        <family val="2"/>
        <charset val="238"/>
      </rPr>
      <t> </t>
    </r>
  </si>
  <si>
    <r>
      <t>/ˈbɔːdrʊm/</t>
    </r>
    <r>
      <rPr>
        <b/>
        <sz val="11"/>
        <color theme="0"/>
        <rFont val="Arial"/>
        <family val="2"/>
        <charset val="238"/>
      </rPr>
      <t> </t>
    </r>
  </si>
  <si>
    <r>
      <t>/bəʊst/</t>
    </r>
    <r>
      <rPr>
        <b/>
        <sz val="11"/>
        <color theme="0"/>
        <rFont val="Arial"/>
        <family val="2"/>
        <charset val="238"/>
      </rPr>
      <t> </t>
    </r>
  </si>
  <si>
    <r>
      <t>/ˈbɒdi/ /əv/ /rɪˈsɜːʧ/</t>
    </r>
    <r>
      <rPr>
        <b/>
        <sz val="11"/>
        <color theme="0"/>
        <rFont val="Arial"/>
        <family val="2"/>
        <charset val="238"/>
      </rPr>
      <t> </t>
    </r>
  </si>
  <si>
    <r>
      <t>/ˈbəʊgəs/</t>
    </r>
    <r>
      <rPr>
        <b/>
        <sz val="11"/>
        <color theme="0"/>
        <rFont val="Arial"/>
        <family val="2"/>
        <charset val="238"/>
      </rPr>
      <t> </t>
    </r>
  </si>
  <si>
    <r>
      <t>/ˈbɔɪstərəs/</t>
    </r>
    <r>
      <rPr>
        <b/>
        <sz val="11"/>
        <color theme="0"/>
        <rFont val="Arial"/>
        <family val="2"/>
        <charset val="238"/>
      </rPr>
      <t> </t>
    </r>
  </si>
  <si>
    <r>
      <t>/ˈbəʊlstə/</t>
    </r>
    <r>
      <rPr>
        <b/>
        <sz val="11"/>
        <color theme="0"/>
        <rFont val="Arial"/>
        <family val="2"/>
        <charset val="238"/>
      </rPr>
      <t> </t>
    </r>
  </si>
  <si>
    <r>
      <t>/ˈbəʊnəs/</t>
    </r>
    <r>
      <rPr>
        <b/>
        <sz val="11"/>
        <color theme="0"/>
        <rFont val="Arial"/>
        <family val="2"/>
        <charset val="238"/>
      </rPr>
      <t> </t>
    </r>
  </si>
  <si>
    <r>
      <t>/buːm/</t>
    </r>
    <r>
      <rPr>
        <b/>
        <sz val="11"/>
        <color theme="0"/>
        <rFont val="Arial"/>
        <family val="2"/>
        <charset val="238"/>
      </rPr>
      <t> </t>
    </r>
  </si>
  <si>
    <r>
      <t>/ˈbʊərɪʃ/</t>
    </r>
    <r>
      <rPr>
        <b/>
        <sz val="11"/>
        <color theme="0"/>
        <rFont val="Arial"/>
        <family val="2"/>
        <charset val="238"/>
      </rPr>
      <t> </t>
    </r>
  </si>
  <si>
    <r>
      <t>/ˈbɒðə/</t>
    </r>
    <r>
      <rPr>
        <b/>
        <sz val="11"/>
        <color theme="0"/>
        <rFont val="Arial"/>
        <family val="2"/>
        <charset val="238"/>
      </rPr>
      <t> </t>
    </r>
  </si>
  <si>
    <r>
      <t>/baʊ/</t>
    </r>
    <r>
      <rPr>
        <b/>
        <sz val="11"/>
        <color theme="0"/>
        <rFont val="Arial"/>
        <family val="2"/>
        <charset val="238"/>
      </rPr>
      <t> </t>
    </r>
  </si>
  <si>
    <r>
      <t>/ˈbaʊnsi/ /ˈkɑːsl/</t>
    </r>
    <r>
      <rPr>
        <b/>
        <sz val="11"/>
        <color theme="0"/>
        <rFont val="Arial"/>
        <family val="2"/>
        <charset val="238"/>
      </rPr>
      <t> </t>
    </r>
  </si>
  <si>
    <r>
      <t>/buːˈtiːk/</t>
    </r>
    <r>
      <rPr>
        <b/>
        <sz val="11"/>
        <color theme="0"/>
        <rFont val="Arial"/>
        <family val="2"/>
        <charset val="238"/>
      </rPr>
      <t> </t>
    </r>
  </si>
  <si>
    <r>
      <t>/ˈbɔɪɪʃ/</t>
    </r>
    <r>
      <rPr>
        <b/>
        <sz val="11"/>
        <color theme="0"/>
        <rFont val="Arial"/>
        <family val="2"/>
        <charset val="238"/>
      </rPr>
      <t> </t>
    </r>
  </si>
  <si>
    <r>
      <t>/breɪn/ /ˈdæmɪʤ/</t>
    </r>
    <r>
      <rPr>
        <b/>
        <sz val="11"/>
        <color theme="0"/>
        <rFont val="Arial"/>
        <family val="2"/>
        <charset val="238"/>
      </rPr>
      <t> </t>
    </r>
  </si>
  <si>
    <r>
      <t>/breɪn/ /dreɪn/</t>
    </r>
    <r>
      <rPr>
        <b/>
        <sz val="11"/>
        <color theme="0"/>
        <rFont val="Arial"/>
        <family val="2"/>
        <charset val="238"/>
      </rPr>
      <t>  </t>
    </r>
  </si>
  <si>
    <r>
      <t>/breɪn/ /skæn/</t>
    </r>
    <r>
      <rPr>
        <b/>
        <sz val="11"/>
        <color theme="0"/>
        <rFont val="Arial"/>
        <family val="2"/>
        <charset val="238"/>
      </rPr>
      <t> </t>
    </r>
  </si>
  <si>
    <r>
      <t>/ˈbreɪnʧaɪld/</t>
    </r>
    <r>
      <rPr>
        <b/>
        <sz val="11"/>
        <color theme="0"/>
        <rFont val="Arial"/>
        <family val="2"/>
        <charset val="238"/>
      </rPr>
      <t> </t>
    </r>
  </si>
  <si>
    <r>
      <t>/ˈbreɪnstɔːm/</t>
    </r>
    <r>
      <rPr>
        <b/>
        <sz val="11"/>
        <color theme="0"/>
        <rFont val="Arial"/>
        <family val="2"/>
        <charset val="238"/>
      </rPr>
      <t> </t>
    </r>
  </si>
  <si>
    <r>
      <t>/ˈbreɪnˌtiːzə/</t>
    </r>
    <r>
      <rPr>
        <b/>
        <sz val="11"/>
        <color theme="0"/>
        <rFont val="Arial"/>
        <family val="2"/>
        <charset val="238"/>
      </rPr>
      <t> </t>
    </r>
  </si>
  <si>
    <r>
      <t>/ˈbreɪnwɒʃ/</t>
    </r>
    <r>
      <rPr>
        <b/>
        <sz val="11"/>
        <color theme="0"/>
        <rFont val="Arial"/>
        <family val="2"/>
        <charset val="238"/>
      </rPr>
      <t> </t>
    </r>
  </si>
  <si>
    <r>
      <t>brainwave</t>
    </r>
    <r>
      <rPr>
        <b/>
        <sz val="11"/>
        <color theme="0"/>
        <rFont val="Arial"/>
        <family val="2"/>
        <charset val="238"/>
      </rPr>
      <t>  </t>
    </r>
  </si>
  <si>
    <r>
      <t>/brɑːs/</t>
    </r>
    <r>
      <rPr>
        <b/>
        <sz val="11"/>
        <color theme="0"/>
        <rFont val="Arial"/>
        <family val="2"/>
        <charset val="238"/>
      </rPr>
      <t> </t>
    </r>
  </si>
  <si>
    <r>
      <t>/ˈbreɪzn/</t>
    </r>
    <r>
      <rPr>
        <b/>
        <sz val="11"/>
        <color theme="0"/>
        <rFont val="Arial"/>
        <family val="2"/>
        <charset val="238"/>
      </rPr>
      <t> </t>
    </r>
  </si>
  <si>
    <r>
      <t>/briːʧ/</t>
    </r>
    <r>
      <rPr>
        <b/>
        <sz val="11"/>
        <color theme="0"/>
        <rFont val="Arial"/>
        <family val="2"/>
        <charset val="238"/>
      </rPr>
      <t> </t>
    </r>
  </si>
  <si>
    <r>
      <t>/ˈbreɪkˌθruː/</t>
    </r>
    <r>
      <rPr>
        <b/>
        <sz val="11"/>
        <color theme="0"/>
        <rFont val="Arial"/>
        <family val="2"/>
        <charset val="238"/>
      </rPr>
      <t>  </t>
    </r>
  </si>
  <si>
    <r>
      <t>breathy</t>
    </r>
    <r>
      <rPr>
        <b/>
        <sz val="11"/>
        <color theme="0"/>
        <rFont val="Arial"/>
        <family val="2"/>
        <charset val="238"/>
      </rPr>
      <t> </t>
    </r>
  </si>
  <si>
    <r>
      <t>/briːz/</t>
    </r>
    <r>
      <rPr>
        <b/>
        <sz val="11"/>
        <color theme="0"/>
        <rFont val="Arial"/>
        <family val="2"/>
        <charset val="238"/>
      </rPr>
      <t> </t>
    </r>
  </si>
  <si>
    <r>
      <t>/braɪt/ /əz/ /ə/ /ˈbʌtn/</t>
    </r>
    <r>
      <rPr>
        <b/>
        <sz val="11"/>
        <color theme="0"/>
        <rFont val="Arial"/>
        <family val="2"/>
        <charset val="238"/>
      </rPr>
      <t> </t>
    </r>
  </si>
  <si>
    <r>
      <t>/ˈbrɪtl/</t>
    </r>
    <r>
      <rPr>
        <b/>
        <sz val="11"/>
        <color theme="0"/>
        <rFont val="Arial"/>
        <family val="2"/>
        <charset val="238"/>
      </rPr>
      <t> </t>
    </r>
  </si>
  <si>
    <r>
      <t>/brəʊʧ/</t>
    </r>
    <r>
      <rPr>
        <b/>
        <sz val="11"/>
        <color theme="0"/>
        <rFont val="Arial"/>
        <family val="2"/>
        <charset val="238"/>
      </rPr>
      <t> </t>
    </r>
  </si>
  <si>
    <r>
      <t>/brʊk/</t>
    </r>
    <r>
      <rPr>
        <b/>
        <sz val="11"/>
        <color theme="0"/>
        <rFont val="Arial"/>
        <family val="2"/>
        <charset val="238"/>
      </rPr>
      <t> </t>
    </r>
  </si>
  <si>
    <r>
      <t>/ˈbʌʤɪt/</t>
    </r>
    <r>
      <rPr>
        <b/>
        <sz val="11"/>
        <color theme="0"/>
        <rFont val="Arial"/>
        <family val="2"/>
        <charset val="238"/>
      </rPr>
      <t> </t>
    </r>
  </si>
  <si>
    <r>
      <t>/ˈbʊliɪŋ/</t>
    </r>
    <r>
      <rPr>
        <b/>
        <sz val="11"/>
        <color theme="0"/>
        <rFont val="Arial"/>
        <family val="2"/>
        <charset val="238"/>
      </rPr>
      <t> </t>
    </r>
  </si>
  <si>
    <r>
      <t>/ˈbɔɪənt/</t>
    </r>
    <r>
      <rPr>
        <b/>
        <sz val="11"/>
        <color theme="0"/>
        <rFont val="Arial"/>
        <family val="2"/>
        <charset val="238"/>
      </rPr>
      <t> </t>
    </r>
  </si>
  <si>
    <r>
      <t>/ˈbɜːdn/</t>
    </r>
    <r>
      <rPr>
        <b/>
        <sz val="11"/>
        <color theme="0"/>
        <rFont val="Arial"/>
        <family val="2"/>
        <charset val="238"/>
      </rPr>
      <t> </t>
    </r>
  </si>
  <si>
    <r>
      <t>/ˈbɜːʤən/</t>
    </r>
    <r>
      <rPr>
        <b/>
        <sz val="11"/>
        <color theme="0"/>
        <rFont val="Arial"/>
        <family val="2"/>
        <charset val="238"/>
      </rPr>
      <t> </t>
    </r>
  </si>
  <si>
    <r>
      <t>/ˈbɜːglə/</t>
    </r>
    <r>
      <rPr>
        <b/>
        <sz val="11"/>
        <color theme="0"/>
        <rFont val="Arial"/>
        <family val="2"/>
        <charset val="238"/>
      </rPr>
      <t> </t>
    </r>
  </si>
  <si>
    <r>
      <t>/ˈbɜːnɪʃ/</t>
    </r>
    <r>
      <rPr>
        <b/>
        <sz val="11"/>
        <color theme="0"/>
        <rFont val="Arial"/>
        <family val="2"/>
        <charset val="238"/>
      </rPr>
      <t> </t>
    </r>
  </si>
  <si>
    <r>
      <t>/bɜːst/</t>
    </r>
    <r>
      <rPr>
        <b/>
        <sz val="11"/>
        <color theme="0"/>
        <rFont val="Arial"/>
        <family val="2"/>
        <charset val="238"/>
      </rPr>
      <t> </t>
    </r>
  </si>
  <si>
    <r>
      <t>/bʌz/</t>
    </r>
    <r>
      <rPr>
        <b/>
        <sz val="11"/>
        <color theme="0"/>
        <rFont val="Arial"/>
        <family val="2"/>
        <charset val="238"/>
      </rPr>
      <t> </t>
    </r>
  </si>
  <si>
    <r>
      <t>/baɪ/ /ðə/ /seɪm/ /ˈtəʊkən/</t>
    </r>
    <r>
      <rPr>
        <b/>
        <sz val="11"/>
        <color theme="0"/>
        <rFont val="Arial"/>
        <family val="2"/>
        <charset val="238"/>
      </rPr>
      <t> </t>
    </r>
  </si>
  <si>
    <r>
      <t>/ˈbaɪlɔː/</t>
    </r>
    <r>
      <rPr>
        <b/>
        <sz val="11"/>
        <color theme="0"/>
        <rFont val="Arial"/>
        <family val="2"/>
        <charset val="238"/>
      </rPr>
      <t> </t>
    </r>
  </si>
  <si>
    <r>
      <t>/kəˈbæl/</t>
    </r>
    <r>
      <rPr>
        <b/>
        <sz val="11"/>
        <color theme="0"/>
        <rFont val="Arial"/>
        <family val="2"/>
        <charset val="238"/>
      </rPr>
      <t> </t>
    </r>
  </si>
  <si>
    <r>
      <t>/ˈkæbiz/</t>
    </r>
    <r>
      <rPr>
        <b/>
        <sz val="11"/>
        <color theme="0"/>
        <rFont val="Arial"/>
        <family val="2"/>
        <charset val="238"/>
      </rPr>
      <t> </t>
    </r>
  </si>
  <si>
    <r>
      <t>cacophonous</t>
    </r>
    <r>
      <rPr>
        <b/>
        <sz val="11"/>
        <color theme="0"/>
        <rFont val="Arial"/>
        <family val="2"/>
        <charset val="238"/>
      </rPr>
      <t> </t>
    </r>
  </si>
  <si>
    <r>
      <t>/kæʤ/</t>
    </r>
    <r>
      <rPr>
        <b/>
        <sz val="11"/>
        <color theme="0"/>
        <rFont val="Arial"/>
        <family val="2"/>
        <charset val="238"/>
      </rPr>
      <t> </t>
    </r>
  </si>
  <si>
    <r>
      <t>caffeinated</t>
    </r>
    <r>
      <rPr>
        <b/>
        <sz val="11"/>
        <color theme="0"/>
        <rFont val="Arial"/>
        <family val="2"/>
        <charset val="238"/>
      </rPr>
      <t> </t>
    </r>
  </si>
  <si>
    <r>
      <t>/keɪʤ/</t>
    </r>
    <r>
      <rPr>
        <b/>
        <sz val="11"/>
        <color theme="0"/>
        <rFont val="Arial"/>
        <family val="2"/>
        <charset val="238"/>
      </rPr>
      <t> </t>
    </r>
  </si>
  <si>
    <r>
      <t>/kəˈʤəʊl/</t>
    </r>
    <r>
      <rPr>
        <b/>
        <sz val="11"/>
        <color theme="0"/>
        <rFont val="Arial"/>
        <family val="2"/>
        <charset val="238"/>
      </rPr>
      <t> </t>
    </r>
  </si>
  <si>
    <r>
      <t>/ˈkælɪpəz/</t>
    </r>
    <r>
      <rPr>
        <b/>
        <sz val="11"/>
        <color theme="0"/>
        <rFont val="Arial"/>
        <family val="2"/>
        <charset val="238"/>
      </rPr>
      <t> </t>
    </r>
  </si>
  <si>
    <r>
      <t>/ˈkæləmni/</t>
    </r>
    <r>
      <rPr>
        <b/>
        <sz val="11"/>
        <color theme="0"/>
        <rFont val="Arial"/>
        <family val="2"/>
        <charset val="238"/>
      </rPr>
      <t> </t>
    </r>
  </si>
  <si>
    <r>
      <t>/ˈkændɪd/</t>
    </r>
    <r>
      <rPr>
        <b/>
        <sz val="11"/>
        <color theme="0"/>
        <rFont val="Arial"/>
        <family val="2"/>
        <charset val="238"/>
      </rPr>
      <t> </t>
    </r>
  </si>
  <si>
    <r>
      <t>/kænd/ /ˈmjuːzɪk/</t>
    </r>
    <r>
      <rPr>
        <b/>
        <sz val="11"/>
        <color theme="0"/>
        <rFont val="Arial"/>
        <family val="2"/>
        <charset val="238"/>
      </rPr>
      <t> </t>
    </r>
  </si>
  <si>
    <r>
      <t>/kænt/</t>
    </r>
    <r>
      <rPr>
        <b/>
        <sz val="11"/>
        <color theme="0"/>
        <rFont val="Arial"/>
        <family val="2"/>
        <charset val="238"/>
      </rPr>
      <t> </t>
    </r>
  </si>
  <si>
    <r>
      <t>/kɑːnt/ /hɪə/ /maɪˈsɛlf/ /θɪŋk/</t>
    </r>
    <r>
      <rPr>
        <b/>
        <sz val="11"/>
        <color theme="0"/>
        <rFont val="Arial"/>
        <family val="2"/>
        <charset val="238"/>
      </rPr>
      <t> </t>
    </r>
  </si>
  <si>
    <r>
      <t>/kənˈtæŋkərəs/</t>
    </r>
    <r>
      <rPr>
        <b/>
        <sz val="11"/>
        <color theme="0"/>
        <rFont val="Arial"/>
        <family val="2"/>
        <charset val="238"/>
      </rPr>
      <t> </t>
    </r>
  </si>
  <si>
    <r>
      <t>/ˈkænvəs/</t>
    </r>
    <r>
      <rPr>
        <b/>
        <sz val="11"/>
        <color theme="0"/>
        <rFont val="Arial"/>
        <family val="2"/>
        <charset val="238"/>
      </rPr>
      <t> </t>
    </r>
  </si>
  <si>
    <r>
      <t>/kəˈpɪləri/</t>
    </r>
    <r>
      <rPr>
        <b/>
        <sz val="11"/>
        <color theme="0"/>
        <rFont val="Arial"/>
        <family val="2"/>
        <charset val="238"/>
      </rPr>
      <t> </t>
    </r>
  </si>
  <si>
    <r>
      <t>/kəˌpɪtəlaɪˈzeɪʃən/</t>
    </r>
    <r>
      <rPr>
        <b/>
        <sz val="11"/>
        <color theme="0"/>
        <rFont val="Arial"/>
        <family val="2"/>
        <charset val="238"/>
      </rPr>
      <t> </t>
    </r>
  </si>
  <si>
    <r>
      <t>/ˈkæpɪtəlɪzm/</t>
    </r>
    <r>
      <rPr>
        <b/>
        <sz val="11"/>
        <color theme="0"/>
        <rFont val="Arial"/>
        <family val="2"/>
        <charset val="238"/>
      </rPr>
      <t> </t>
    </r>
  </si>
  <si>
    <r>
      <t>/ˈkæpʧə/</t>
    </r>
    <r>
      <rPr>
        <b/>
        <sz val="11"/>
        <color theme="0"/>
        <rFont val="Arial"/>
        <family val="2"/>
        <charset val="238"/>
      </rPr>
      <t> </t>
    </r>
  </si>
  <si>
    <r>
      <t>/ˈkɑːbəʊˈhaɪdreɪt/</t>
    </r>
    <r>
      <rPr>
        <b/>
        <sz val="11"/>
        <color theme="0"/>
        <rFont val="Arial"/>
        <family val="2"/>
        <charset val="238"/>
      </rPr>
      <t> </t>
    </r>
  </si>
  <si>
    <r>
      <t>/kəˈrɪə/</t>
    </r>
    <r>
      <rPr>
        <b/>
        <sz val="11"/>
        <color theme="0"/>
        <rFont val="Arial"/>
        <family val="2"/>
        <charset val="238"/>
      </rPr>
      <t>  </t>
    </r>
  </si>
  <si>
    <r>
      <t>/ˈkæri/ /aʊt/</t>
    </r>
    <r>
      <rPr>
        <b/>
        <sz val="11"/>
        <color theme="0"/>
        <rFont val="Arial"/>
        <family val="2"/>
        <charset val="238"/>
      </rPr>
      <t> </t>
    </r>
  </si>
  <si>
    <r>
      <t>/kɑːst/</t>
    </r>
    <r>
      <rPr>
        <b/>
        <sz val="11"/>
        <color theme="0"/>
        <rFont val="Arial"/>
        <family val="2"/>
        <charset val="238"/>
      </rPr>
      <t> </t>
    </r>
  </si>
  <si>
    <r>
      <t>/ˈkæstɪgeɪt/</t>
    </r>
    <r>
      <rPr>
        <b/>
        <sz val="11"/>
        <color theme="0"/>
        <rFont val="Arial"/>
        <family val="2"/>
        <charset val="238"/>
      </rPr>
      <t> </t>
    </r>
  </si>
  <si>
    <r>
      <t>castigation</t>
    </r>
    <r>
      <rPr>
        <b/>
        <sz val="11"/>
        <color theme="0"/>
        <rFont val="Arial"/>
        <family val="2"/>
        <charset val="238"/>
      </rPr>
      <t> </t>
    </r>
  </si>
  <si>
    <r>
      <t>/ˈkætəlɪst/</t>
    </r>
    <r>
      <rPr>
        <b/>
        <sz val="11"/>
        <color theme="0"/>
        <rFont val="Arial"/>
        <family val="2"/>
        <charset val="238"/>
      </rPr>
      <t> </t>
    </r>
  </si>
  <si>
    <r>
      <t>/ˈkæʧi/</t>
    </r>
    <r>
      <rPr>
        <b/>
        <sz val="11"/>
        <color theme="0"/>
        <rFont val="Arial"/>
        <family val="2"/>
        <charset val="238"/>
      </rPr>
      <t> </t>
    </r>
  </si>
  <si>
    <r>
      <t>/ˌkætɪˈgɒrɪkəl/</t>
    </r>
    <r>
      <rPr>
        <b/>
        <sz val="11"/>
        <color theme="0"/>
        <rFont val="Arial"/>
        <family val="2"/>
        <charset val="238"/>
      </rPr>
      <t> </t>
    </r>
  </si>
  <si>
    <r>
      <t>/ˈkɔːstɪk/</t>
    </r>
    <r>
      <rPr>
        <b/>
        <sz val="11"/>
        <color theme="0"/>
        <rFont val="Arial"/>
        <family val="2"/>
        <charset val="238"/>
      </rPr>
      <t> </t>
    </r>
  </si>
  <si>
    <r>
      <t>/ˈkævɪti/</t>
    </r>
    <r>
      <rPr>
        <b/>
        <sz val="11"/>
        <color theme="0"/>
        <rFont val="Arial"/>
        <family val="2"/>
        <charset val="238"/>
      </rPr>
      <t> </t>
    </r>
  </si>
  <si>
    <r>
      <t>/ˈsɛlɪbreɪtɪd/</t>
    </r>
    <r>
      <rPr>
        <b/>
        <sz val="11"/>
        <color theme="0"/>
        <rFont val="Arial"/>
        <family val="2"/>
        <charset val="238"/>
      </rPr>
      <t>  </t>
    </r>
  </si>
  <si>
    <r>
      <t>/sɪˈlɛbrɪti/</t>
    </r>
    <r>
      <rPr>
        <b/>
        <sz val="11"/>
        <color theme="0"/>
        <rFont val="Arial"/>
        <family val="2"/>
        <charset val="238"/>
      </rPr>
      <t> </t>
    </r>
  </si>
  <si>
    <r>
      <t>/ˈsɛnʃə/</t>
    </r>
    <r>
      <rPr>
        <b/>
        <sz val="11"/>
        <color theme="0"/>
        <rFont val="Arial"/>
        <family val="2"/>
        <charset val="238"/>
      </rPr>
      <t> </t>
    </r>
  </si>
  <si>
    <r>
      <t>/ˈsɛnsəs/</t>
    </r>
    <r>
      <rPr>
        <b/>
        <sz val="11"/>
        <color theme="0"/>
        <rFont val="Arial"/>
        <family val="2"/>
        <charset val="238"/>
      </rPr>
      <t> </t>
    </r>
  </si>
  <si>
    <r>
      <t>/ˌsɛntɪˈneərɪən/</t>
    </r>
    <r>
      <rPr>
        <b/>
        <sz val="11"/>
        <color theme="0"/>
        <rFont val="Arial"/>
        <family val="2"/>
        <charset val="238"/>
      </rPr>
      <t> </t>
    </r>
  </si>
  <si>
    <r>
      <t>centurion</t>
    </r>
    <r>
      <rPr>
        <b/>
        <sz val="11"/>
        <color theme="0"/>
        <rFont val="Arial"/>
        <family val="2"/>
        <charset val="238"/>
      </rPr>
      <t> </t>
    </r>
  </si>
  <si>
    <r>
      <t>/ˈsɛnʧʊri/</t>
    </r>
    <r>
      <rPr>
        <b/>
        <sz val="11"/>
        <color theme="0"/>
        <rFont val="Arial"/>
        <family val="2"/>
        <charset val="238"/>
      </rPr>
      <t> </t>
    </r>
  </si>
  <si>
    <r>
      <t>/ˈʧɔːkˌbɔːd/</t>
    </r>
    <r>
      <rPr>
        <b/>
        <sz val="11"/>
        <color theme="0"/>
        <rFont val="Arial"/>
        <family val="2"/>
        <charset val="238"/>
      </rPr>
      <t> </t>
    </r>
  </si>
  <si>
    <r>
      <t>/ˈʧælɪnʤ/</t>
    </r>
    <r>
      <rPr>
        <b/>
        <sz val="11"/>
        <color theme="0"/>
        <rFont val="Arial"/>
        <family val="2"/>
        <charset val="238"/>
      </rPr>
      <t> </t>
    </r>
  </si>
  <si>
    <r>
      <t>/ˈʧeɪmbə/</t>
    </r>
    <r>
      <rPr>
        <b/>
        <sz val="11"/>
        <color theme="0"/>
        <rFont val="Arial"/>
        <family val="2"/>
        <charset val="238"/>
      </rPr>
      <t> </t>
    </r>
  </si>
  <si>
    <r>
      <t>/ˈʧæmpjən/</t>
    </r>
    <r>
      <rPr>
        <b/>
        <sz val="11"/>
        <color theme="0"/>
        <rFont val="Arial"/>
        <family val="2"/>
        <charset val="238"/>
      </rPr>
      <t> </t>
    </r>
  </si>
  <si>
    <r>
      <t>/ˌkærɪktəˈrɪstɪk/</t>
    </r>
    <r>
      <rPr>
        <b/>
        <sz val="11"/>
        <color theme="0"/>
        <rFont val="Arial"/>
        <family val="2"/>
        <charset val="238"/>
      </rPr>
      <t> </t>
    </r>
  </si>
  <si>
    <r>
      <t>/ˈʧærɪti/</t>
    </r>
    <r>
      <rPr>
        <b/>
        <sz val="11"/>
        <color theme="0"/>
        <rFont val="Arial"/>
        <family val="2"/>
        <charset val="238"/>
      </rPr>
      <t> </t>
    </r>
  </si>
  <si>
    <r>
      <t>/ʧɑːm/</t>
    </r>
    <r>
      <rPr>
        <b/>
        <sz val="11"/>
        <color theme="0"/>
        <rFont val="Arial"/>
        <family val="2"/>
        <charset val="238"/>
      </rPr>
      <t> </t>
    </r>
  </si>
  <si>
    <r>
      <t>/ˈʧeəri/</t>
    </r>
    <r>
      <rPr>
        <b/>
        <sz val="11"/>
        <color theme="0"/>
        <rFont val="Arial"/>
        <family val="2"/>
        <charset val="238"/>
      </rPr>
      <t> </t>
    </r>
  </si>
  <si>
    <r>
      <t>/ˈʧeɪsnd/</t>
    </r>
    <r>
      <rPr>
        <b/>
        <sz val="11"/>
        <color theme="0"/>
        <rFont val="Arial"/>
        <family val="2"/>
        <charset val="238"/>
      </rPr>
      <t> </t>
    </r>
  </si>
  <si>
    <r>
      <t>/ˈʧæstɪzmənt/</t>
    </r>
    <r>
      <rPr>
        <b/>
        <sz val="11"/>
        <color theme="0"/>
        <rFont val="Arial"/>
        <family val="2"/>
        <charset val="238"/>
      </rPr>
      <t> </t>
    </r>
  </si>
  <si>
    <r>
      <t>/ʧæt/</t>
    </r>
    <r>
      <rPr>
        <b/>
        <sz val="11"/>
        <color theme="0"/>
        <rFont val="Arial"/>
        <family val="2"/>
        <charset val="238"/>
      </rPr>
      <t> </t>
    </r>
  </si>
  <si>
    <r>
      <t>/ʧæt/-/ʌp/ /laɪn/</t>
    </r>
    <r>
      <rPr>
        <b/>
        <sz val="11"/>
        <color theme="0"/>
        <rFont val="Arial"/>
        <family val="2"/>
        <charset val="238"/>
      </rPr>
      <t> </t>
    </r>
  </si>
  <si>
    <r>
      <t>/ˈʃəʊvɪnɪst/</t>
    </r>
    <r>
      <rPr>
        <b/>
        <sz val="11"/>
        <color theme="0"/>
        <rFont val="Arial"/>
        <family val="2"/>
        <charset val="238"/>
      </rPr>
      <t> </t>
    </r>
  </si>
  <si>
    <r>
      <t>/ʧiːt/</t>
    </r>
    <r>
      <rPr>
        <b/>
        <sz val="11"/>
        <color theme="0"/>
        <rFont val="Arial"/>
        <family val="2"/>
        <charset val="238"/>
      </rPr>
      <t> </t>
    </r>
  </si>
  <si>
    <r>
      <t>/ˈkɛmɪkəl/</t>
    </r>
    <r>
      <rPr>
        <b/>
        <sz val="11"/>
        <color theme="0"/>
        <rFont val="Arial"/>
        <family val="2"/>
        <charset val="238"/>
      </rPr>
      <t> </t>
    </r>
  </si>
  <si>
    <r>
      <t>/ʃɪˈkeɪnəri/</t>
    </r>
    <r>
      <rPr>
        <b/>
        <sz val="11"/>
        <color theme="0"/>
        <rFont val="Arial"/>
        <family val="2"/>
        <charset val="238"/>
      </rPr>
      <t> </t>
    </r>
  </si>
  <si>
    <r>
      <t>/ˈʧaɪldɪʃ/</t>
    </r>
    <r>
      <rPr>
        <b/>
        <sz val="11"/>
        <color theme="0"/>
        <rFont val="Arial"/>
        <family val="2"/>
        <charset val="238"/>
      </rPr>
      <t> </t>
    </r>
  </si>
  <si>
    <r>
      <t>/ˈʧaɪldlaɪk/</t>
    </r>
    <r>
      <rPr>
        <b/>
        <sz val="11"/>
        <color theme="0"/>
        <rFont val="Arial"/>
        <family val="2"/>
        <charset val="238"/>
      </rPr>
      <t> </t>
    </r>
  </si>
  <si>
    <r>
      <t>/ˈʧɪli/</t>
    </r>
    <r>
      <rPr>
        <b/>
        <sz val="11"/>
        <color theme="0"/>
        <rFont val="Arial"/>
        <family val="2"/>
        <charset val="238"/>
      </rPr>
      <t> </t>
    </r>
  </si>
  <si>
    <r>
      <t>/ʧɜːp/</t>
    </r>
    <r>
      <rPr>
        <b/>
        <sz val="11"/>
        <color theme="0"/>
        <rFont val="Arial"/>
        <family val="2"/>
        <charset val="238"/>
      </rPr>
      <t> </t>
    </r>
  </si>
  <si>
    <r>
      <t>/ˈʧɪzl/</t>
    </r>
    <r>
      <rPr>
        <b/>
        <sz val="11"/>
        <color theme="0"/>
        <rFont val="Arial"/>
        <family val="2"/>
        <charset val="238"/>
      </rPr>
      <t> </t>
    </r>
  </si>
  <si>
    <r>
      <t>/ˈkwaɪə/</t>
    </r>
    <r>
      <rPr>
        <b/>
        <sz val="11"/>
        <color theme="0"/>
        <rFont val="Arial"/>
        <family val="2"/>
        <charset val="238"/>
      </rPr>
      <t> </t>
    </r>
  </si>
  <si>
    <r>
      <t>/ʧɔː/</t>
    </r>
    <r>
      <rPr>
        <b/>
        <sz val="11"/>
        <color theme="0"/>
        <rFont val="Arial"/>
        <family val="2"/>
        <charset val="238"/>
      </rPr>
      <t> </t>
    </r>
  </si>
  <si>
    <r>
      <t>/ˌkrɒnəˈlɒʤɪkəl/</t>
    </r>
    <r>
      <rPr>
        <b/>
        <sz val="11"/>
        <color theme="0"/>
        <rFont val="Arial"/>
        <family val="2"/>
        <charset val="238"/>
      </rPr>
      <t> </t>
    </r>
  </si>
  <si>
    <r>
      <t>/ʧɜːl/</t>
    </r>
    <r>
      <rPr>
        <b/>
        <sz val="11"/>
        <color theme="0"/>
        <rFont val="Arial"/>
        <family val="2"/>
        <charset val="238"/>
      </rPr>
      <t> </t>
    </r>
  </si>
  <si>
    <r>
      <t>/ˈsɪnəmən/</t>
    </r>
    <r>
      <rPr>
        <b/>
        <sz val="11"/>
        <color theme="0"/>
        <rFont val="Arial"/>
        <family val="2"/>
        <charset val="238"/>
      </rPr>
      <t> </t>
    </r>
  </si>
  <si>
    <r>
      <t>/ˈsɜːkjʊleɪt/</t>
    </r>
    <r>
      <rPr>
        <b/>
        <sz val="11"/>
        <color theme="0"/>
        <rFont val="Arial"/>
        <family val="2"/>
        <charset val="238"/>
      </rPr>
      <t> </t>
    </r>
  </si>
  <si>
    <r>
      <t>/kleɪm/</t>
    </r>
    <r>
      <rPr>
        <b/>
        <sz val="11"/>
        <color theme="0"/>
        <rFont val="Arial"/>
        <family val="2"/>
        <charset val="238"/>
      </rPr>
      <t> </t>
    </r>
  </si>
  <si>
    <r>
      <t>/ˈklæmə/</t>
    </r>
    <r>
      <rPr>
        <b/>
        <sz val="11"/>
        <color theme="0"/>
        <rFont val="Arial"/>
        <family val="2"/>
        <charset val="238"/>
      </rPr>
      <t> </t>
    </r>
  </si>
  <si>
    <r>
      <t>/klæp/</t>
    </r>
    <r>
      <rPr>
        <b/>
        <sz val="11"/>
        <color theme="0"/>
        <rFont val="Arial"/>
        <family val="2"/>
        <charset val="238"/>
      </rPr>
      <t> </t>
    </r>
  </si>
  <si>
    <r>
      <t>/ˈklærɪfaɪ/</t>
    </r>
    <r>
      <rPr>
        <b/>
        <sz val="11"/>
        <color theme="0"/>
        <rFont val="Arial"/>
        <family val="2"/>
        <charset val="238"/>
      </rPr>
      <t>  </t>
    </r>
  </si>
  <si>
    <r>
      <t>/ˌklɒstrəˈfəʊbɪə/</t>
    </r>
    <r>
      <rPr>
        <b/>
        <sz val="11"/>
        <color theme="0"/>
        <rFont val="Arial"/>
        <family val="2"/>
        <charset val="238"/>
      </rPr>
      <t> </t>
    </r>
  </si>
  <si>
    <r>
      <t>/ˈklɜːʤɪmən/</t>
    </r>
    <r>
      <rPr>
        <b/>
        <sz val="11"/>
        <color theme="0"/>
        <rFont val="Arial"/>
        <family val="2"/>
        <charset val="238"/>
      </rPr>
      <t> </t>
    </r>
  </si>
  <si>
    <r>
      <t>/klɪk/</t>
    </r>
    <r>
      <rPr>
        <b/>
        <sz val="11"/>
        <color theme="0"/>
        <rFont val="Arial"/>
        <family val="2"/>
        <charset val="238"/>
      </rPr>
      <t> </t>
    </r>
  </si>
  <si>
    <r>
      <t>/ˌkliːɑːnˈtɛl/</t>
    </r>
    <r>
      <rPr>
        <b/>
        <sz val="11"/>
        <color theme="0"/>
        <rFont val="Arial"/>
        <family val="2"/>
        <charset val="238"/>
      </rPr>
      <t> </t>
    </r>
  </si>
  <si>
    <r>
      <t>/klɪnʧ/</t>
    </r>
    <r>
      <rPr>
        <b/>
        <sz val="11"/>
        <color theme="0"/>
        <rFont val="Arial"/>
        <family val="2"/>
        <charset val="238"/>
      </rPr>
      <t> </t>
    </r>
  </si>
  <si>
    <r>
      <t>/klɪŋ/</t>
    </r>
    <r>
      <rPr>
        <b/>
        <sz val="11"/>
        <color theme="0"/>
        <rFont val="Arial"/>
        <family val="2"/>
        <charset val="238"/>
      </rPr>
      <t> </t>
    </r>
  </si>
  <si>
    <r>
      <t>/klɒt/</t>
    </r>
    <r>
      <rPr>
        <b/>
        <sz val="11"/>
        <color theme="0"/>
        <rFont val="Arial"/>
        <family val="2"/>
        <charset val="238"/>
      </rPr>
      <t> </t>
    </r>
  </si>
  <si>
    <r>
      <t>cloture</t>
    </r>
    <r>
      <rPr>
        <b/>
        <sz val="11"/>
        <color theme="0"/>
        <rFont val="Arial"/>
        <family val="2"/>
        <charset val="238"/>
      </rPr>
      <t> </t>
    </r>
  </si>
  <si>
    <r>
      <t>/ˈklʌstə/</t>
    </r>
    <r>
      <rPr>
        <b/>
        <sz val="11"/>
        <color theme="0"/>
        <rFont val="Arial"/>
        <family val="2"/>
        <charset val="238"/>
      </rPr>
      <t> </t>
    </r>
  </si>
  <si>
    <r>
      <t>/kəʊˌægjʊˈleɪʃən/</t>
    </r>
    <r>
      <rPr>
        <b/>
        <sz val="11"/>
        <color theme="0"/>
        <rFont val="Arial"/>
        <family val="2"/>
        <charset val="238"/>
      </rPr>
      <t> </t>
    </r>
  </si>
  <si>
    <r>
      <t>/ˌkəʊəˈlɛsɪŋ/</t>
    </r>
    <r>
      <rPr>
        <b/>
        <sz val="11"/>
        <color theme="0"/>
        <rFont val="Arial"/>
        <family val="2"/>
        <charset val="238"/>
      </rPr>
      <t> </t>
    </r>
  </si>
  <si>
    <r>
      <t>/kəʊks/</t>
    </r>
    <r>
      <rPr>
        <b/>
        <sz val="11"/>
        <color theme="0"/>
        <rFont val="Arial"/>
        <family val="2"/>
        <charset val="238"/>
      </rPr>
      <t> </t>
    </r>
  </si>
  <si>
    <r>
      <t>/ˈkəʊdə/</t>
    </r>
    <r>
      <rPr>
        <b/>
        <sz val="11"/>
        <color theme="0"/>
        <rFont val="Arial"/>
        <family val="2"/>
        <charset val="238"/>
      </rPr>
      <t> </t>
    </r>
  </si>
  <si>
    <r>
      <t>/ˈkɒdl/</t>
    </r>
    <r>
      <rPr>
        <b/>
        <sz val="11"/>
        <color theme="0"/>
        <rFont val="Arial"/>
        <family val="2"/>
        <charset val="238"/>
      </rPr>
      <t> </t>
    </r>
  </si>
  <si>
    <r>
      <t>/kəʊˈɜːs/</t>
    </r>
    <r>
      <rPr>
        <b/>
        <sz val="11"/>
        <color theme="0"/>
        <rFont val="Arial"/>
        <family val="2"/>
        <charset val="238"/>
      </rPr>
      <t> </t>
    </r>
  </si>
  <si>
    <r>
      <t>/kəʊˈiːvəl/</t>
    </r>
    <r>
      <rPr>
        <b/>
        <sz val="11"/>
        <color theme="0"/>
        <rFont val="Arial"/>
        <family val="2"/>
        <charset val="238"/>
      </rPr>
      <t> </t>
    </r>
  </si>
  <si>
    <r>
      <t>/ˈkəʊʤənt/</t>
    </r>
    <r>
      <rPr>
        <b/>
        <sz val="11"/>
        <color theme="0"/>
        <rFont val="Arial"/>
        <family val="2"/>
        <charset val="238"/>
      </rPr>
      <t> </t>
    </r>
  </si>
  <si>
    <r>
      <t>/ˈkɒʤɪteɪt/</t>
    </r>
    <r>
      <rPr>
        <b/>
        <sz val="11"/>
        <color theme="0"/>
        <rFont val="Arial"/>
        <family val="2"/>
        <charset val="238"/>
      </rPr>
      <t> </t>
    </r>
  </si>
  <si>
    <r>
      <t>/ˈkɒgnɪtɪv/</t>
    </r>
    <r>
      <rPr>
        <b/>
        <sz val="11"/>
        <color theme="0"/>
        <rFont val="Arial"/>
        <family val="2"/>
        <charset val="238"/>
      </rPr>
      <t> </t>
    </r>
  </si>
  <si>
    <r>
      <t>/ˈkɒgnɪzənt/</t>
    </r>
    <r>
      <rPr>
        <b/>
        <sz val="11"/>
        <color theme="0"/>
        <rFont val="Arial"/>
        <family val="2"/>
        <charset val="238"/>
      </rPr>
      <t> </t>
    </r>
  </si>
  <si>
    <r>
      <t>/kɔɪl/</t>
    </r>
    <r>
      <rPr>
        <b/>
        <sz val="11"/>
        <color theme="0"/>
        <rFont val="Arial"/>
        <family val="2"/>
        <charset val="238"/>
      </rPr>
      <t> </t>
    </r>
  </si>
  <si>
    <r>
      <t>/kɔɪn/</t>
    </r>
    <r>
      <rPr>
        <b/>
        <sz val="11"/>
        <color theme="0"/>
        <rFont val="Arial"/>
        <family val="2"/>
        <charset val="238"/>
      </rPr>
      <t> </t>
    </r>
  </si>
  <si>
    <r>
      <t>/ˈkʌləndə/</t>
    </r>
    <r>
      <rPr>
        <b/>
        <sz val="11"/>
        <color theme="0"/>
        <rFont val="Arial"/>
        <family val="2"/>
        <charset val="238"/>
      </rPr>
      <t> </t>
    </r>
  </si>
  <si>
    <r>
      <t>/kəˌlæbəˈreɪʃən/</t>
    </r>
    <r>
      <rPr>
        <b/>
        <sz val="11"/>
        <color theme="0"/>
        <rFont val="Arial"/>
        <family val="2"/>
        <charset val="238"/>
      </rPr>
      <t>  </t>
    </r>
  </si>
  <si>
    <r>
      <t>/kəˈlæb(ə)rətɪvli/</t>
    </r>
    <r>
      <rPr>
        <b/>
        <sz val="11"/>
        <color theme="0"/>
        <rFont val="Arial"/>
        <family val="2"/>
        <charset val="238"/>
      </rPr>
      <t> </t>
    </r>
  </si>
  <si>
    <r>
      <t>/ˈkɒliːg/</t>
    </r>
    <r>
      <rPr>
        <b/>
        <sz val="11"/>
        <color theme="0"/>
        <rFont val="Arial"/>
        <family val="2"/>
        <charset val="238"/>
      </rPr>
      <t> </t>
    </r>
  </si>
  <si>
    <r>
      <t>/kəˈləʊkwɪəl/</t>
    </r>
    <r>
      <rPr>
        <b/>
        <sz val="11"/>
        <color theme="0"/>
        <rFont val="Arial"/>
        <family val="2"/>
        <charset val="238"/>
      </rPr>
      <t> </t>
    </r>
  </si>
  <si>
    <r>
      <t>/kəˈluːʒən/</t>
    </r>
    <r>
      <rPr>
        <b/>
        <sz val="11"/>
        <color theme="0"/>
        <rFont val="Arial"/>
        <family val="2"/>
        <charset val="238"/>
      </rPr>
      <t> </t>
    </r>
  </si>
  <si>
    <r>
      <t>/ˈkɒləmnɪst/</t>
    </r>
    <r>
      <rPr>
        <b/>
        <sz val="11"/>
        <color theme="0"/>
        <rFont val="Arial"/>
        <family val="2"/>
        <charset val="238"/>
      </rPr>
      <t> </t>
    </r>
  </si>
  <si>
    <r>
      <t>/kəmˈbʌsʧən/</t>
    </r>
    <r>
      <rPr>
        <b/>
        <sz val="11"/>
        <color theme="0"/>
        <rFont val="Arial"/>
        <family val="2"/>
        <charset val="238"/>
      </rPr>
      <t> </t>
    </r>
  </si>
  <si>
    <r>
      <t>/ˈkʌmfət/ /zəʊn/</t>
    </r>
    <r>
      <rPr>
        <b/>
        <sz val="11"/>
        <color theme="0"/>
        <rFont val="Arial"/>
        <family val="2"/>
        <charset val="238"/>
      </rPr>
      <t> </t>
    </r>
  </si>
  <si>
    <r>
      <t>/kəˈmɛməreɪt/</t>
    </r>
    <r>
      <rPr>
        <b/>
        <sz val="11"/>
        <color theme="0"/>
        <rFont val="Arial"/>
        <family val="2"/>
        <charset val="238"/>
      </rPr>
      <t> </t>
    </r>
  </si>
  <si>
    <r>
      <t>/kəˈmɪʃən/</t>
    </r>
    <r>
      <rPr>
        <b/>
        <sz val="11"/>
        <color theme="0"/>
        <rFont val="Arial"/>
        <family val="2"/>
        <charset val="238"/>
      </rPr>
      <t> </t>
    </r>
  </si>
  <si>
    <r>
      <t>/kəˈməʊdjəs/</t>
    </r>
    <r>
      <rPr>
        <b/>
        <sz val="11"/>
        <color theme="0"/>
        <rFont val="Arial"/>
        <family val="2"/>
        <charset val="238"/>
      </rPr>
      <t> </t>
    </r>
  </si>
  <si>
    <r>
      <t>/ˈkɒmən/</t>
    </r>
    <r>
      <rPr>
        <b/>
        <sz val="11"/>
        <color theme="0"/>
        <rFont val="Arial"/>
        <family val="2"/>
        <charset val="238"/>
      </rPr>
      <t> </t>
    </r>
  </si>
  <si>
    <r>
      <t>/kəˈmjuːnɪti/</t>
    </r>
    <r>
      <rPr>
        <b/>
        <sz val="11"/>
        <color theme="0"/>
        <rFont val="Arial"/>
        <family val="2"/>
        <charset val="238"/>
      </rPr>
      <t> </t>
    </r>
  </si>
  <si>
    <r>
      <t>/kəˈmjuːt/</t>
    </r>
    <r>
      <rPr>
        <b/>
        <sz val="11"/>
        <color theme="0"/>
        <rFont val="Arial"/>
        <family val="2"/>
        <charset val="238"/>
      </rPr>
      <t> </t>
    </r>
  </si>
  <si>
    <r>
      <t>/kəˈmjuːtə/</t>
    </r>
    <r>
      <rPr>
        <b/>
        <sz val="11"/>
        <color theme="0"/>
        <rFont val="Arial"/>
        <family val="2"/>
        <charset val="238"/>
      </rPr>
      <t> </t>
    </r>
  </si>
  <si>
    <r>
      <t>/kəmˈpærɪsn/</t>
    </r>
    <r>
      <rPr>
        <b/>
        <sz val="11"/>
        <color theme="0"/>
        <rFont val="Arial"/>
        <family val="2"/>
        <charset val="238"/>
      </rPr>
      <t> </t>
    </r>
  </si>
  <si>
    <r>
      <t>/kəmˌpætəˈbɪlɪti/</t>
    </r>
    <r>
      <rPr>
        <b/>
        <sz val="11"/>
        <color theme="0"/>
        <rFont val="Arial"/>
        <family val="2"/>
        <charset val="238"/>
      </rPr>
      <t> </t>
    </r>
  </si>
  <si>
    <r>
      <t>/kəmˈpætəbl/</t>
    </r>
    <r>
      <rPr>
        <b/>
        <sz val="11"/>
        <color theme="0"/>
        <rFont val="Arial"/>
        <family val="2"/>
        <charset val="238"/>
      </rPr>
      <t>  </t>
    </r>
  </si>
  <si>
    <r>
      <t>/ˈkɒmpɛnseɪt/</t>
    </r>
    <r>
      <rPr>
        <b/>
        <sz val="11"/>
        <color theme="0"/>
        <rFont val="Arial"/>
        <family val="2"/>
        <charset val="238"/>
      </rPr>
      <t> </t>
    </r>
  </si>
  <si>
    <r>
      <t>/ˌkɒmpɪˈleɪʃən/</t>
    </r>
    <r>
      <rPr>
        <b/>
        <sz val="11"/>
        <color theme="0"/>
        <rFont val="Arial"/>
        <family val="2"/>
        <charset val="238"/>
      </rPr>
      <t> </t>
    </r>
  </si>
  <si>
    <r>
      <t>/kəmˈpleɪzəns/</t>
    </r>
    <r>
      <rPr>
        <b/>
        <sz val="11"/>
        <color theme="0"/>
        <rFont val="Arial"/>
        <family val="2"/>
        <charset val="238"/>
      </rPr>
      <t> </t>
    </r>
  </si>
  <si>
    <r>
      <t>/ˌkɒmplɪˈmɛntəri/</t>
    </r>
    <r>
      <rPr>
        <b/>
        <sz val="11"/>
        <color theme="0"/>
        <rFont val="Arial"/>
        <family val="2"/>
        <charset val="238"/>
      </rPr>
      <t> </t>
    </r>
  </si>
  <si>
    <r>
      <t>/ˈkɒmplɛks/</t>
    </r>
    <r>
      <rPr>
        <b/>
        <sz val="11"/>
        <color theme="0"/>
        <rFont val="Arial"/>
        <family val="2"/>
        <charset val="238"/>
      </rPr>
      <t> </t>
    </r>
  </si>
  <si>
    <r>
      <t>/kəmˈplaɪ/</t>
    </r>
    <r>
      <rPr>
        <b/>
        <sz val="11"/>
        <color theme="0"/>
        <rFont val="Arial"/>
        <family val="2"/>
        <charset val="238"/>
      </rPr>
      <t> </t>
    </r>
  </si>
  <si>
    <r>
      <t>/kəmˈpəʊnənt/</t>
    </r>
    <r>
      <rPr>
        <b/>
        <sz val="11"/>
        <color theme="0"/>
        <rFont val="Arial"/>
        <family val="2"/>
        <charset val="238"/>
      </rPr>
      <t> </t>
    </r>
  </si>
  <si>
    <r>
      <t>/ˌkɒmpəˈzɪʃən/</t>
    </r>
    <r>
      <rPr>
        <b/>
        <sz val="11"/>
        <color theme="0"/>
        <rFont val="Arial"/>
        <family val="2"/>
        <charset val="238"/>
      </rPr>
      <t> </t>
    </r>
  </si>
  <si>
    <r>
      <t>/ˈkɒmprəmaɪz/</t>
    </r>
    <r>
      <rPr>
        <b/>
        <sz val="11"/>
        <color theme="0"/>
        <rFont val="Arial"/>
        <family val="2"/>
        <charset val="238"/>
      </rPr>
      <t> </t>
    </r>
  </si>
  <si>
    <r>
      <t>/kəmˈpʌŋkʃən/</t>
    </r>
    <r>
      <rPr>
        <b/>
        <sz val="11"/>
        <color theme="0"/>
        <rFont val="Arial"/>
        <family val="2"/>
        <charset val="238"/>
      </rPr>
      <t> </t>
    </r>
  </si>
  <si>
    <r>
      <t>/kənˈsiːl/</t>
    </r>
    <r>
      <rPr>
        <b/>
        <sz val="11"/>
        <color theme="0"/>
        <rFont val="Arial"/>
        <family val="2"/>
        <charset val="238"/>
      </rPr>
      <t> </t>
    </r>
  </si>
  <si>
    <r>
      <t>/kənˈsiːt/</t>
    </r>
    <r>
      <rPr>
        <b/>
        <sz val="11"/>
        <color theme="0"/>
        <rFont val="Arial"/>
        <family val="2"/>
        <charset val="238"/>
      </rPr>
      <t> </t>
    </r>
  </si>
  <si>
    <r>
      <t>/ˌkɒnsənˈtreɪʃən/</t>
    </r>
    <r>
      <rPr>
        <b/>
        <sz val="11"/>
        <color theme="0"/>
        <rFont val="Arial"/>
        <family val="2"/>
        <charset val="238"/>
      </rPr>
      <t> </t>
    </r>
  </si>
  <si>
    <r>
      <t>/ˈkɒnsɛpt/</t>
    </r>
    <r>
      <rPr>
        <b/>
        <sz val="11"/>
        <color theme="0"/>
        <rFont val="Arial"/>
        <family val="2"/>
        <charset val="238"/>
      </rPr>
      <t> </t>
    </r>
  </si>
  <si>
    <r>
      <t>/kənˈsɜːnd/</t>
    </r>
    <r>
      <rPr>
        <b/>
        <sz val="11"/>
        <color theme="0"/>
        <rFont val="Arial"/>
        <family val="2"/>
        <charset val="238"/>
      </rPr>
      <t>  </t>
    </r>
  </si>
  <si>
    <r>
      <t>/kənˈsɪlɪətəri/</t>
    </r>
    <r>
      <rPr>
        <b/>
        <sz val="11"/>
        <color theme="0"/>
        <rFont val="Arial"/>
        <family val="2"/>
        <charset val="238"/>
      </rPr>
      <t> </t>
    </r>
  </si>
  <si>
    <r>
      <t>/ˈkɒŋkɔːd/</t>
    </r>
    <r>
      <rPr>
        <b/>
        <sz val="11"/>
        <color theme="0"/>
        <rFont val="Arial"/>
        <family val="2"/>
        <charset val="238"/>
      </rPr>
      <t> </t>
    </r>
  </si>
  <si>
    <r>
      <t>/kənˈkɜː/</t>
    </r>
    <r>
      <rPr>
        <b/>
        <sz val="11"/>
        <color theme="0"/>
        <rFont val="Arial"/>
        <family val="2"/>
        <charset val="238"/>
      </rPr>
      <t> </t>
    </r>
  </si>
  <si>
    <r>
      <t>/kənˈdɛns/</t>
    </r>
    <r>
      <rPr>
        <b/>
        <sz val="11"/>
        <color theme="0"/>
        <rFont val="Arial"/>
        <family val="2"/>
        <charset val="238"/>
      </rPr>
      <t> </t>
    </r>
  </si>
  <si>
    <r>
      <t>/kənˈdəʊn/</t>
    </r>
    <r>
      <rPr>
        <b/>
        <sz val="11"/>
        <color theme="0"/>
        <rFont val="Arial"/>
        <family val="2"/>
        <charset val="238"/>
      </rPr>
      <t> </t>
    </r>
  </si>
  <si>
    <r>
      <t>/kənˈfɛs/</t>
    </r>
    <r>
      <rPr>
        <b/>
        <sz val="11"/>
        <color theme="0"/>
        <rFont val="Arial"/>
        <family val="2"/>
        <charset val="238"/>
      </rPr>
      <t> </t>
    </r>
  </si>
  <si>
    <r>
      <t>/kənˈfɜːm/</t>
    </r>
    <r>
      <rPr>
        <b/>
        <sz val="11"/>
        <color theme="0"/>
        <rFont val="Arial"/>
        <family val="2"/>
        <charset val="238"/>
      </rPr>
      <t> </t>
    </r>
  </si>
  <si>
    <r>
      <t>/kənˈfrʌnt/</t>
    </r>
    <r>
      <rPr>
        <b/>
        <sz val="11"/>
        <color theme="0"/>
        <rFont val="Arial"/>
        <family val="2"/>
        <charset val="238"/>
      </rPr>
      <t> </t>
    </r>
  </si>
  <si>
    <r>
      <t>/kənˈfjuːʒən/</t>
    </r>
    <r>
      <rPr>
        <b/>
        <sz val="11"/>
        <color theme="0"/>
        <rFont val="Arial"/>
        <family val="2"/>
        <charset val="238"/>
      </rPr>
      <t> </t>
    </r>
  </si>
  <si>
    <r>
      <t>/kənˈʤiːl/</t>
    </r>
    <r>
      <rPr>
        <b/>
        <sz val="11"/>
        <color theme="0"/>
        <rFont val="Arial"/>
        <family val="2"/>
        <charset val="238"/>
      </rPr>
      <t> </t>
    </r>
  </si>
  <si>
    <r>
      <t>/kənˈʤɔɪn/</t>
    </r>
    <r>
      <rPr>
        <b/>
        <sz val="11"/>
        <color theme="0"/>
        <rFont val="Arial"/>
        <family val="2"/>
        <charset val="238"/>
      </rPr>
      <t> </t>
    </r>
  </si>
  <si>
    <r>
      <t>/ˌkɒnəˈsɜː/</t>
    </r>
    <r>
      <rPr>
        <b/>
        <sz val="11"/>
        <color theme="0"/>
        <rFont val="Arial"/>
        <family val="2"/>
        <charset val="238"/>
      </rPr>
      <t> </t>
    </r>
  </si>
  <si>
    <r>
      <t>/ˌkɒnəʊˈteɪʃən/</t>
    </r>
    <r>
      <rPr>
        <b/>
        <sz val="11"/>
        <color theme="0"/>
        <rFont val="Arial"/>
        <family val="2"/>
        <charset val="238"/>
      </rPr>
      <t> </t>
    </r>
  </si>
  <si>
    <r>
      <t>/ˌkɒnʃɪˈɛnʃəs/</t>
    </r>
    <r>
      <rPr>
        <b/>
        <sz val="11"/>
        <color theme="0"/>
        <rFont val="Arial"/>
        <family val="2"/>
        <charset val="238"/>
      </rPr>
      <t> </t>
    </r>
  </si>
  <si>
    <r>
      <t>/ˌkɒnʃɪˈɛnʃəsnəs/</t>
    </r>
    <r>
      <rPr>
        <b/>
        <sz val="11"/>
        <color theme="0"/>
        <rFont val="Arial"/>
        <family val="2"/>
        <charset val="238"/>
      </rPr>
      <t> </t>
    </r>
  </si>
  <si>
    <r>
      <t>/ˈkɒnʃəs/</t>
    </r>
    <r>
      <rPr>
        <b/>
        <sz val="11"/>
        <color theme="0"/>
        <rFont val="Arial"/>
        <family val="2"/>
        <charset val="238"/>
      </rPr>
      <t> </t>
    </r>
  </si>
  <si>
    <r>
      <t>/kənˈsɛkjʊtɪv/</t>
    </r>
    <r>
      <rPr>
        <b/>
        <sz val="11"/>
        <color theme="0"/>
        <rFont val="Arial"/>
        <family val="2"/>
        <charset val="238"/>
      </rPr>
      <t> </t>
    </r>
  </si>
  <si>
    <r>
      <t>/ˈkɒnsɪkwəns/</t>
    </r>
    <r>
      <rPr>
        <b/>
        <sz val="11"/>
        <color theme="0"/>
        <rFont val="Arial"/>
        <family val="2"/>
        <charset val="238"/>
      </rPr>
      <t> </t>
    </r>
  </si>
  <si>
    <r>
      <t>/ˌkɒnsɪˈkwɛnʃəl/</t>
    </r>
    <r>
      <rPr>
        <b/>
        <sz val="11"/>
        <color theme="0"/>
        <rFont val="Arial"/>
        <family val="2"/>
        <charset val="238"/>
      </rPr>
      <t> </t>
    </r>
  </si>
  <si>
    <r>
      <t>/ˈkɒnsɪkwəntli/</t>
    </r>
    <r>
      <rPr>
        <b/>
        <sz val="11"/>
        <color theme="0"/>
        <rFont val="Arial"/>
        <family val="2"/>
        <charset val="238"/>
      </rPr>
      <t> </t>
    </r>
  </si>
  <si>
    <r>
      <t>/kənˈsɪstənsi/</t>
    </r>
    <r>
      <rPr>
        <b/>
        <sz val="11"/>
        <color theme="0"/>
        <rFont val="Arial"/>
        <family val="2"/>
        <charset val="238"/>
      </rPr>
      <t> </t>
    </r>
  </si>
  <si>
    <r>
      <t>/kənˈspɪkjʊəs/</t>
    </r>
    <r>
      <rPr>
        <b/>
        <sz val="11"/>
        <color theme="0"/>
        <rFont val="Arial"/>
        <family val="2"/>
        <charset val="238"/>
      </rPr>
      <t> </t>
    </r>
  </si>
  <si>
    <r>
      <t>/kənˈspaɪə/</t>
    </r>
    <r>
      <rPr>
        <b/>
        <sz val="11"/>
        <color theme="0"/>
        <rFont val="Arial"/>
        <family val="2"/>
        <charset val="238"/>
      </rPr>
      <t> </t>
    </r>
  </si>
  <si>
    <r>
      <t>/ˌkɒnstə(ː)ˈneɪʃən/</t>
    </r>
    <r>
      <rPr>
        <b/>
        <sz val="11"/>
        <color theme="0"/>
        <rFont val="Arial"/>
        <family val="2"/>
        <charset val="238"/>
      </rPr>
      <t> </t>
    </r>
  </si>
  <si>
    <r>
      <t>/kənˈstreɪn/</t>
    </r>
    <r>
      <rPr>
        <b/>
        <sz val="11"/>
        <color theme="0"/>
        <rFont val="Arial"/>
        <family val="2"/>
        <charset val="238"/>
      </rPr>
      <t> </t>
    </r>
  </si>
  <si>
    <r>
      <t>/kənˈstrɪkt/</t>
    </r>
    <r>
      <rPr>
        <b/>
        <sz val="11"/>
        <color theme="0"/>
        <rFont val="Arial"/>
        <family val="2"/>
        <charset val="238"/>
      </rPr>
      <t> </t>
    </r>
  </si>
  <si>
    <r>
      <t>/kənˈsjuːm/</t>
    </r>
    <r>
      <rPr>
        <b/>
        <sz val="11"/>
        <color theme="0"/>
        <rFont val="Arial"/>
        <family val="2"/>
        <charset val="238"/>
      </rPr>
      <t> </t>
    </r>
  </si>
  <si>
    <r>
      <t>/kənˈsjuːmə/</t>
    </r>
    <r>
      <rPr>
        <b/>
        <sz val="11"/>
        <color theme="0"/>
        <rFont val="Arial"/>
        <family val="2"/>
        <charset val="238"/>
      </rPr>
      <t> </t>
    </r>
  </si>
  <si>
    <r>
      <t>/kənˈsjuːmə/-/ˈdrɪvn/</t>
    </r>
    <r>
      <rPr>
        <b/>
        <sz val="11"/>
        <color theme="0"/>
        <rFont val="Arial"/>
        <family val="2"/>
        <charset val="238"/>
      </rPr>
      <t> </t>
    </r>
  </si>
  <si>
    <r>
      <t>/kənˈsjuːmz/</t>
    </r>
    <r>
      <rPr>
        <b/>
        <sz val="11"/>
        <color theme="0"/>
        <rFont val="Arial"/>
        <family val="2"/>
        <charset val="238"/>
      </rPr>
      <t> </t>
    </r>
  </si>
  <si>
    <r>
      <t>/kənˈsʌm(p)ʃən/</t>
    </r>
    <r>
      <rPr>
        <b/>
        <sz val="11"/>
        <color theme="0"/>
        <rFont val="Arial"/>
        <family val="2"/>
        <charset val="238"/>
      </rPr>
      <t> </t>
    </r>
  </si>
  <si>
    <r>
      <t>/kənˈtɛm/</t>
    </r>
    <r>
      <rPr>
        <b/>
        <sz val="11"/>
        <color theme="0"/>
        <rFont val="Arial"/>
        <family val="2"/>
        <charset val="238"/>
      </rPr>
      <t> </t>
    </r>
  </si>
  <si>
    <r>
      <t>/ˈkɒntɛmpleɪt/</t>
    </r>
    <r>
      <rPr>
        <b/>
        <sz val="11"/>
        <color theme="0"/>
        <rFont val="Arial"/>
        <family val="2"/>
        <charset val="238"/>
      </rPr>
      <t> </t>
    </r>
  </si>
  <si>
    <r>
      <t>/kənˈtɛmpərəri/</t>
    </r>
    <r>
      <rPr>
        <b/>
        <sz val="11"/>
        <color theme="0"/>
        <rFont val="Arial"/>
        <family val="2"/>
        <charset val="238"/>
      </rPr>
      <t> </t>
    </r>
  </si>
  <si>
    <r>
      <t>/kənˈtɛnd/ /wɪð/</t>
    </r>
    <r>
      <rPr>
        <b/>
        <sz val="11"/>
        <color theme="0"/>
        <rFont val="Arial"/>
        <family val="2"/>
        <charset val="238"/>
      </rPr>
      <t> </t>
    </r>
  </si>
  <si>
    <r>
      <t>/kənˈtɛnʃəs/</t>
    </r>
    <r>
      <rPr>
        <b/>
        <sz val="11"/>
        <color theme="0"/>
        <rFont val="Arial"/>
        <family val="2"/>
        <charset val="238"/>
      </rPr>
      <t> </t>
    </r>
  </si>
  <si>
    <r>
      <t>/kənˈtɛntmənt/</t>
    </r>
    <r>
      <rPr>
        <b/>
        <sz val="11"/>
        <color theme="0"/>
        <rFont val="Arial"/>
        <family val="2"/>
        <charset val="238"/>
      </rPr>
      <t> </t>
    </r>
  </si>
  <si>
    <r>
      <t>/kənˈtɪgjʊəs/</t>
    </r>
    <r>
      <rPr>
        <b/>
        <sz val="11"/>
        <color theme="0"/>
        <rFont val="Arial"/>
        <family val="2"/>
        <charset val="238"/>
      </rPr>
      <t> </t>
    </r>
  </si>
  <si>
    <r>
      <t>/ˌkɒntrəˈdɪkʃən/</t>
    </r>
    <r>
      <rPr>
        <b/>
        <sz val="11"/>
        <color theme="0"/>
        <rFont val="Arial"/>
        <family val="2"/>
        <charset val="238"/>
      </rPr>
      <t>  </t>
    </r>
  </si>
  <si>
    <r>
      <t>/ˌkɒntrəˈdɪktəri/</t>
    </r>
    <r>
      <rPr>
        <b/>
        <sz val="11"/>
        <color theme="0"/>
        <rFont val="Arial"/>
        <family val="2"/>
        <charset val="238"/>
      </rPr>
      <t> </t>
    </r>
  </si>
  <si>
    <r>
      <t>/kənˈtrɪbju(ː)t/</t>
    </r>
    <r>
      <rPr>
        <b/>
        <sz val="11"/>
        <color theme="0"/>
        <rFont val="Arial"/>
        <family val="2"/>
        <charset val="238"/>
      </rPr>
      <t> </t>
    </r>
  </si>
  <si>
    <r>
      <t>/ˈkɒntraɪt/</t>
    </r>
    <r>
      <rPr>
        <b/>
        <sz val="11"/>
        <color theme="0"/>
        <rFont val="Arial"/>
        <family val="2"/>
        <charset val="238"/>
      </rPr>
      <t> </t>
    </r>
  </si>
  <si>
    <r>
      <t>/ˌkɒntrəˈvɜːʃəli/</t>
    </r>
    <r>
      <rPr>
        <b/>
        <sz val="11"/>
        <color theme="0"/>
        <rFont val="Arial"/>
        <family val="2"/>
        <charset val="238"/>
      </rPr>
      <t> </t>
    </r>
  </si>
  <si>
    <r>
      <t>/ˌkɒntju(ː)ˈmeɪʃəs/</t>
    </r>
    <r>
      <rPr>
        <b/>
        <sz val="11"/>
        <color theme="0"/>
        <rFont val="Arial"/>
        <family val="2"/>
        <charset val="238"/>
      </rPr>
      <t> </t>
    </r>
  </si>
  <si>
    <r>
      <t>/kəˈnʌndrəm/</t>
    </r>
    <r>
      <rPr>
        <b/>
        <sz val="11"/>
        <color theme="0"/>
        <rFont val="Arial"/>
        <family val="2"/>
        <charset val="238"/>
      </rPr>
      <t> </t>
    </r>
  </si>
  <si>
    <r>
      <t>/kənˈvɛnʃən/</t>
    </r>
    <r>
      <rPr>
        <b/>
        <sz val="11"/>
        <color theme="0"/>
        <rFont val="Arial"/>
        <family val="2"/>
        <charset val="238"/>
      </rPr>
      <t> </t>
    </r>
  </si>
  <si>
    <r>
      <t>/kənˈvɛnʃənl/ /ˈwɪzdəm/</t>
    </r>
    <r>
      <rPr>
        <b/>
        <sz val="11"/>
        <color theme="0"/>
        <rFont val="Arial"/>
        <family val="2"/>
        <charset val="238"/>
      </rPr>
      <t> </t>
    </r>
  </si>
  <si>
    <r>
      <t>/ˌkɒnvəˈseɪʃən/</t>
    </r>
    <r>
      <rPr>
        <b/>
        <sz val="11"/>
        <color theme="0"/>
        <rFont val="Arial"/>
        <family val="2"/>
        <charset val="238"/>
      </rPr>
      <t> </t>
    </r>
  </si>
  <si>
    <r>
      <t>/kənˈveɪ/</t>
    </r>
    <r>
      <rPr>
        <b/>
        <sz val="11"/>
        <color theme="0"/>
        <rFont val="Arial"/>
        <family val="2"/>
        <charset val="238"/>
      </rPr>
      <t> </t>
    </r>
  </si>
  <si>
    <r>
      <t>/kənˈvɪkʃən/</t>
    </r>
    <r>
      <rPr>
        <b/>
        <sz val="11"/>
        <color theme="0"/>
        <rFont val="Arial"/>
        <family val="2"/>
        <charset val="238"/>
      </rPr>
      <t> </t>
    </r>
  </si>
  <si>
    <r>
      <t>/kənˈvɪnst/</t>
    </r>
    <r>
      <rPr>
        <b/>
        <sz val="11"/>
        <color theme="0"/>
        <rFont val="Arial"/>
        <family val="2"/>
        <charset val="238"/>
      </rPr>
      <t> </t>
    </r>
  </si>
  <si>
    <r>
      <t>/kənˈvɪnsɪŋ/</t>
    </r>
    <r>
      <rPr>
        <b/>
        <sz val="11"/>
        <color theme="0"/>
        <rFont val="Arial"/>
        <family val="2"/>
        <charset val="238"/>
      </rPr>
      <t> </t>
    </r>
  </si>
  <si>
    <r>
      <t>/kənˈvəʊk/</t>
    </r>
    <r>
      <rPr>
        <b/>
        <sz val="11"/>
        <color theme="0"/>
        <rFont val="Arial"/>
        <family val="2"/>
        <charset val="238"/>
      </rPr>
      <t> </t>
    </r>
  </si>
  <si>
    <r>
      <t>/ˈkɒnvəluːtɪd/</t>
    </r>
    <r>
      <rPr>
        <b/>
        <sz val="11"/>
        <color theme="0"/>
        <rFont val="Arial"/>
        <family val="2"/>
        <charset val="238"/>
      </rPr>
      <t> </t>
    </r>
  </si>
  <si>
    <r>
      <t>/kəʊˈɒpərətɪv/</t>
    </r>
    <r>
      <rPr>
        <b/>
        <sz val="11"/>
        <color theme="0"/>
        <rFont val="Arial"/>
        <family val="2"/>
        <charset val="238"/>
      </rPr>
      <t> </t>
    </r>
  </si>
  <si>
    <r>
      <t>/ˈkɔːdjəl/</t>
    </r>
    <r>
      <rPr>
        <b/>
        <sz val="11"/>
        <color theme="0"/>
        <rFont val="Arial"/>
        <family val="2"/>
        <charset val="238"/>
      </rPr>
      <t> </t>
    </r>
  </si>
  <si>
    <r>
      <t>/ˈkɔːdn/</t>
    </r>
    <r>
      <rPr>
        <b/>
        <sz val="11"/>
        <color theme="0"/>
        <rFont val="Arial"/>
        <family val="2"/>
        <charset val="238"/>
      </rPr>
      <t> </t>
    </r>
  </si>
  <si>
    <r>
      <t>/ˈkɔːnjʊˈkəʊpjə/</t>
    </r>
    <r>
      <rPr>
        <b/>
        <sz val="11"/>
        <color theme="0"/>
        <rFont val="Arial"/>
        <family val="2"/>
        <charset val="238"/>
      </rPr>
      <t> </t>
    </r>
  </si>
  <si>
    <r>
      <t>/kɔːˈpɔːrɪəl/</t>
    </r>
    <r>
      <rPr>
        <b/>
        <sz val="11"/>
        <color theme="0"/>
        <rFont val="Arial"/>
        <family val="2"/>
        <charset val="238"/>
      </rPr>
      <t> </t>
    </r>
  </si>
  <si>
    <r>
      <t>/ˈkɒrɪleɪt/</t>
    </r>
    <r>
      <rPr>
        <b/>
        <sz val="11"/>
        <color theme="0"/>
        <rFont val="Arial"/>
        <family val="2"/>
        <charset val="238"/>
      </rPr>
      <t> </t>
    </r>
  </si>
  <si>
    <r>
      <t>/ˌkɒrɪsˈpɒnd/</t>
    </r>
    <r>
      <rPr>
        <b/>
        <sz val="11"/>
        <color theme="0"/>
        <rFont val="Arial"/>
        <family val="2"/>
        <charset val="238"/>
      </rPr>
      <t> </t>
    </r>
  </si>
  <si>
    <r>
      <t>corroboration</t>
    </r>
    <r>
      <rPr>
        <b/>
        <sz val="11"/>
        <color theme="0"/>
        <rFont val="Arial"/>
        <family val="2"/>
        <charset val="238"/>
      </rPr>
      <t> </t>
    </r>
  </si>
  <si>
    <r>
      <t>cough</t>
    </r>
    <r>
      <rPr>
        <vertAlign val="superscript"/>
        <sz val="10"/>
        <color theme="0"/>
        <rFont val="Verdana"/>
        <family val="2"/>
      </rPr>
      <t>1</t>
    </r>
  </si>
  <si>
    <r>
      <t>/kɒf/</t>
    </r>
    <r>
      <rPr>
        <b/>
        <sz val="11"/>
        <color theme="0"/>
        <rFont val="Arial"/>
        <family val="2"/>
        <charset val="238"/>
      </rPr>
      <t>1 </t>
    </r>
  </si>
  <si>
    <r>
      <t>cough</t>
    </r>
    <r>
      <rPr>
        <vertAlign val="superscript"/>
        <sz val="10"/>
        <color theme="0"/>
        <rFont val="Verdana"/>
        <family val="2"/>
      </rPr>
      <t>2</t>
    </r>
  </si>
  <si>
    <r>
      <t>/kɒf/</t>
    </r>
    <r>
      <rPr>
        <b/>
        <sz val="11"/>
        <color theme="0"/>
        <rFont val="Arial"/>
        <family val="2"/>
        <charset val="238"/>
      </rPr>
      <t>2 </t>
    </r>
  </si>
  <si>
    <r>
      <t>/ˈkaʊnt(ə)nəns/</t>
    </r>
    <r>
      <rPr>
        <b/>
        <sz val="11"/>
        <color theme="0"/>
        <rFont val="Arial"/>
        <family val="2"/>
        <charset val="238"/>
      </rPr>
      <t> </t>
    </r>
  </si>
  <si>
    <r>
      <t>/ˈkaʊntəfɪt/</t>
    </r>
    <r>
      <rPr>
        <b/>
        <sz val="11"/>
        <color theme="0"/>
        <rFont val="Arial"/>
        <family val="2"/>
        <charset val="238"/>
      </rPr>
      <t> </t>
    </r>
  </si>
  <si>
    <r>
      <t>/ˈkaʊntəveɪl/</t>
    </r>
    <r>
      <rPr>
        <b/>
        <sz val="11"/>
        <color theme="0"/>
        <rFont val="Arial"/>
        <family val="2"/>
        <charset val="238"/>
      </rPr>
      <t> </t>
    </r>
  </si>
  <si>
    <r>
      <t>/ˈkʌpl/</t>
    </r>
    <r>
      <rPr>
        <b/>
        <sz val="11"/>
        <color theme="0"/>
        <rFont val="Arial"/>
        <family val="2"/>
        <charset val="238"/>
      </rPr>
      <t>  </t>
    </r>
  </si>
  <si>
    <r>
      <t>/ˈkʌplɪŋ/</t>
    </r>
    <r>
      <rPr>
        <b/>
        <sz val="11"/>
        <color theme="0"/>
        <rFont val="Arial"/>
        <family val="2"/>
        <charset val="238"/>
      </rPr>
      <t> </t>
    </r>
  </si>
  <si>
    <r>
      <t>/ˈkʌrɪʤ/</t>
    </r>
    <r>
      <rPr>
        <b/>
        <sz val="11"/>
        <color theme="0"/>
        <rFont val="Arial"/>
        <family val="2"/>
        <charset val="238"/>
      </rPr>
      <t> </t>
    </r>
  </si>
  <si>
    <r>
      <t>/ˈkɜːtjəs/</t>
    </r>
    <r>
      <rPr>
        <b/>
        <sz val="11"/>
        <color theme="0"/>
        <rFont val="Arial"/>
        <family val="2"/>
        <charset val="238"/>
      </rPr>
      <t> </t>
    </r>
  </si>
  <si>
    <r>
      <t>/ˈkʌvərɪʤ/</t>
    </r>
    <r>
      <rPr>
        <b/>
        <sz val="11"/>
        <color theme="0"/>
        <rFont val="Arial"/>
        <family val="2"/>
        <charset val="238"/>
      </rPr>
      <t> </t>
    </r>
  </si>
  <si>
    <r>
      <t>/ˈkʌvɪtəs/</t>
    </r>
    <r>
      <rPr>
        <b/>
        <sz val="11"/>
        <color theme="0"/>
        <rFont val="Arial"/>
        <family val="2"/>
        <charset val="238"/>
      </rPr>
      <t> </t>
    </r>
  </si>
  <si>
    <r>
      <t>/ˈkaʊə/</t>
    </r>
    <r>
      <rPr>
        <b/>
        <sz val="11"/>
        <color theme="0"/>
        <rFont val="Arial"/>
        <family val="2"/>
        <charset val="238"/>
      </rPr>
      <t> </t>
    </r>
  </si>
  <si>
    <r>
      <t>/kɔɪ/</t>
    </r>
    <r>
      <rPr>
        <b/>
        <sz val="11"/>
        <color theme="0"/>
        <rFont val="Arial"/>
        <family val="2"/>
        <charset val="238"/>
      </rPr>
      <t> </t>
    </r>
  </si>
  <si>
    <r>
      <t>/kræk/</t>
    </r>
    <r>
      <rPr>
        <b/>
        <sz val="11"/>
        <color theme="0"/>
        <rFont val="Arial"/>
        <family val="2"/>
        <charset val="238"/>
      </rPr>
      <t> </t>
    </r>
  </si>
  <si>
    <r>
      <t>/ˈkrækə/</t>
    </r>
    <r>
      <rPr>
        <b/>
        <sz val="11"/>
        <color theme="0"/>
        <rFont val="Arial"/>
        <family val="2"/>
        <charset val="238"/>
      </rPr>
      <t> </t>
    </r>
  </si>
  <si>
    <r>
      <t>/kræmd/</t>
    </r>
    <r>
      <rPr>
        <b/>
        <sz val="11"/>
        <color theme="0"/>
        <rFont val="Arial"/>
        <family val="2"/>
        <charset val="238"/>
      </rPr>
      <t> </t>
    </r>
  </si>
  <si>
    <r>
      <t>/kræs/</t>
    </r>
    <r>
      <rPr>
        <b/>
        <sz val="11"/>
        <color theme="0"/>
        <rFont val="Arial"/>
        <family val="2"/>
        <charset val="238"/>
      </rPr>
      <t> </t>
    </r>
  </si>
  <si>
    <r>
      <t>/krəˈvæt/</t>
    </r>
    <r>
      <rPr>
        <b/>
        <sz val="11"/>
        <color theme="0"/>
        <rFont val="Arial"/>
        <family val="2"/>
        <charset val="238"/>
      </rPr>
      <t> </t>
    </r>
  </si>
  <si>
    <r>
      <t>/ˈkreɪvən/</t>
    </r>
    <r>
      <rPr>
        <b/>
        <sz val="11"/>
        <color theme="0"/>
        <rFont val="Arial"/>
        <family val="2"/>
        <charset val="238"/>
      </rPr>
      <t> </t>
    </r>
  </si>
  <si>
    <r>
      <t>/kreɪz/</t>
    </r>
    <r>
      <rPr>
        <b/>
        <sz val="11"/>
        <color theme="0"/>
        <rFont val="Arial"/>
        <family val="2"/>
        <charset val="238"/>
      </rPr>
      <t> </t>
    </r>
  </si>
  <si>
    <r>
      <t>/kriːk/</t>
    </r>
    <r>
      <rPr>
        <b/>
        <sz val="11"/>
        <color theme="0"/>
        <rFont val="Arial"/>
        <family val="2"/>
        <charset val="238"/>
      </rPr>
      <t> </t>
    </r>
  </si>
  <si>
    <r>
      <t>/kriːs/</t>
    </r>
    <r>
      <rPr>
        <b/>
        <sz val="11"/>
        <color theme="0"/>
        <rFont val="Arial"/>
        <family val="2"/>
        <charset val="238"/>
      </rPr>
      <t> </t>
    </r>
  </si>
  <si>
    <r>
      <t>/ˌkriːeɪˈtɪvɪti/</t>
    </r>
    <r>
      <rPr>
        <b/>
        <sz val="11"/>
        <color theme="0"/>
        <rFont val="Arial"/>
        <family val="2"/>
        <charset val="238"/>
      </rPr>
      <t> </t>
    </r>
  </si>
  <si>
    <r>
      <t>/ˈkrɛdɪt/</t>
    </r>
    <r>
      <rPr>
        <b/>
        <sz val="11"/>
        <color theme="0"/>
        <rFont val="Arial"/>
        <family val="2"/>
        <charset val="238"/>
      </rPr>
      <t> </t>
    </r>
  </si>
  <si>
    <r>
      <t>/krɪˈdjuːlɪti/</t>
    </r>
    <r>
      <rPr>
        <b/>
        <sz val="11"/>
        <color theme="0"/>
        <rFont val="Arial"/>
        <family val="2"/>
        <charset val="238"/>
      </rPr>
      <t> </t>
    </r>
  </si>
  <si>
    <r>
      <t>/ˈkrɛdjʊləs/</t>
    </r>
    <r>
      <rPr>
        <b/>
        <sz val="11"/>
        <color theme="0"/>
        <rFont val="Arial"/>
        <family val="2"/>
        <charset val="238"/>
      </rPr>
      <t> </t>
    </r>
  </si>
  <si>
    <r>
      <t>/kriːp/ /ʌp/ /ɒn/</t>
    </r>
    <r>
      <rPr>
        <b/>
        <sz val="11"/>
        <color theme="0"/>
        <rFont val="Arial"/>
        <family val="2"/>
        <charset val="238"/>
      </rPr>
      <t> </t>
    </r>
  </si>
  <si>
    <r>
      <t>/krɪnʤ/</t>
    </r>
    <r>
      <rPr>
        <b/>
        <sz val="11"/>
        <color theme="0"/>
        <rFont val="Arial"/>
        <family val="2"/>
        <charset val="238"/>
      </rPr>
      <t> </t>
    </r>
  </si>
  <si>
    <r>
      <t>/ˈkrɪtɪkəl/</t>
    </r>
    <r>
      <rPr>
        <b/>
        <sz val="11"/>
        <color theme="0"/>
        <rFont val="Arial"/>
        <family val="2"/>
        <charset val="238"/>
      </rPr>
      <t> </t>
    </r>
  </si>
  <si>
    <r>
      <t>/ˈkrɪtɪsɪzm/</t>
    </r>
    <r>
      <rPr>
        <b/>
        <sz val="11"/>
        <color theme="0"/>
        <rFont val="Arial"/>
        <family val="2"/>
        <charset val="238"/>
      </rPr>
      <t> </t>
    </r>
  </si>
  <si>
    <r>
      <t>/krəʊk/</t>
    </r>
    <r>
      <rPr>
        <b/>
        <sz val="11"/>
        <color theme="0"/>
        <rFont val="Arial"/>
        <family val="2"/>
        <charset val="238"/>
      </rPr>
      <t> </t>
    </r>
  </si>
  <si>
    <r>
      <t>/ˈkrɒsɪgˈzæmɪnɪŋ/</t>
    </r>
    <r>
      <rPr>
        <b/>
        <sz val="11"/>
        <color theme="0"/>
        <rFont val="Arial"/>
        <family val="2"/>
        <charset val="238"/>
      </rPr>
      <t> </t>
    </r>
  </si>
  <si>
    <r>
      <t>/kruːd/</t>
    </r>
    <r>
      <rPr>
        <b/>
        <sz val="11"/>
        <color theme="0"/>
        <rFont val="Arial"/>
        <family val="2"/>
        <charset val="238"/>
      </rPr>
      <t> </t>
    </r>
  </si>
  <si>
    <r>
      <t>/krʌʃ/</t>
    </r>
    <r>
      <rPr>
        <b/>
        <sz val="11"/>
        <color theme="0"/>
        <rFont val="Arial"/>
        <family val="2"/>
        <charset val="238"/>
      </rPr>
      <t> </t>
    </r>
  </si>
  <si>
    <r>
      <t>/ˈkrɪptɪk/</t>
    </r>
    <r>
      <rPr>
        <b/>
        <sz val="11"/>
        <color theme="0"/>
        <rFont val="Arial"/>
        <family val="2"/>
        <charset val="238"/>
      </rPr>
      <t> </t>
    </r>
  </si>
  <si>
    <r>
      <t>/ˈkrɪptɪk/ /ˈkrɒswɜːd/</t>
    </r>
    <r>
      <rPr>
        <b/>
        <sz val="11"/>
        <color theme="0"/>
        <rFont val="Arial"/>
        <family val="2"/>
        <charset val="238"/>
      </rPr>
      <t> </t>
    </r>
  </si>
  <si>
    <r>
      <t>/ˈkrɪstəlaɪz/</t>
    </r>
    <r>
      <rPr>
        <b/>
        <sz val="11"/>
        <color theme="0"/>
        <rFont val="Arial"/>
        <family val="2"/>
        <charset val="238"/>
      </rPr>
      <t> </t>
    </r>
  </si>
  <si>
    <r>
      <t>/ˈkjuːbɪkl/</t>
    </r>
    <r>
      <rPr>
        <b/>
        <sz val="11"/>
        <color theme="0"/>
        <rFont val="Arial"/>
        <family val="2"/>
        <charset val="238"/>
      </rPr>
      <t> </t>
    </r>
  </si>
  <si>
    <r>
      <t>/ˈkʌltɪveɪtɪd/</t>
    </r>
    <r>
      <rPr>
        <b/>
        <sz val="11"/>
        <color theme="0"/>
        <rFont val="Arial"/>
        <family val="2"/>
        <charset val="238"/>
      </rPr>
      <t> </t>
    </r>
  </si>
  <si>
    <r>
      <t>/ˌkʌltɪˈveɪʃən/</t>
    </r>
    <r>
      <rPr>
        <b/>
        <sz val="11"/>
        <color theme="0"/>
        <rFont val="Arial"/>
        <family val="2"/>
        <charset val="238"/>
      </rPr>
      <t> </t>
    </r>
  </si>
  <si>
    <r>
      <t>/ˈkʌmbəsəm/</t>
    </r>
    <r>
      <rPr>
        <b/>
        <sz val="11"/>
        <color theme="0"/>
        <rFont val="Arial"/>
        <family val="2"/>
        <charset val="238"/>
      </rPr>
      <t> </t>
    </r>
  </si>
  <si>
    <r>
      <t>/ˈkjʊərɪəs/</t>
    </r>
    <r>
      <rPr>
        <b/>
        <sz val="11"/>
        <color theme="0"/>
        <rFont val="Arial"/>
        <family val="2"/>
        <charset val="238"/>
      </rPr>
      <t>  </t>
    </r>
  </si>
  <si>
    <r>
      <t>/ˈkjʊərɪəsli/</t>
    </r>
    <r>
      <rPr>
        <b/>
        <sz val="11"/>
        <color theme="0"/>
        <rFont val="Arial"/>
        <family val="2"/>
        <charset val="238"/>
      </rPr>
      <t> </t>
    </r>
  </si>
  <si>
    <r>
      <t>/kɜːl/ /ʌp/</t>
    </r>
    <r>
      <rPr>
        <b/>
        <sz val="11"/>
        <color theme="0"/>
        <rFont val="Arial"/>
        <family val="2"/>
        <charset val="238"/>
      </rPr>
      <t> </t>
    </r>
  </si>
  <si>
    <r>
      <t>/kɜːˈmʌʤən/</t>
    </r>
    <r>
      <rPr>
        <b/>
        <sz val="11"/>
        <color theme="0"/>
        <rFont val="Arial"/>
        <family val="2"/>
        <charset val="238"/>
      </rPr>
      <t> </t>
    </r>
  </si>
  <si>
    <r>
      <t>/ˈkʌrənt/</t>
    </r>
    <r>
      <rPr>
        <b/>
        <sz val="11"/>
        <color theme="0"/>
        <rFont val="Arial"/>
        <family val="2"/>
        <charset val="238"/>
      </rPr>
      <t> </t>
    </r>
  </si>
  <si>
    <r>
      <t>/kəˈrɪkjʊləm/</t>
    </r>
    <r>
      <rPr>
        <b/>
        <sz val="11"/>
        <color theme="0"/>
        <rFont val="Arial"/>
        <family val="2"/>
        <charset val="238"/>
      </rPr>
      <t> </t>
    </r>
  </si>
  <si>
    <r>
      <t>/ˈkɜːsəri/</t>
    </r>
    <r>
      <rPr>
        <b/>
        <sz val="11"/>
        <color theme="0"/>
        <rFont val="Arial"/>
        <family val="2"/>
        <charset val="238"/>
      </rPr>
      <t> </t>
    </r>
  </si>
  <si>
    <r>
      <t>/kɜːˈteɪl/</t>
    </r>
    <r>
      <rPr>
        <b/>
        <sz val="11"/>
        <color theme="0"/>
        <rFont val="Arial"/>
        <family val="2"/>
        <charset val="238"/>
      </rPr>
      <t> </t>
    </r>
  </si>
  <si>
    <r>
      <t>/kʌt/ /aʊt/</t>
    </r>
    <r>
      <rPr>
        <b/>
        <sz val="11"/>
        <color theme="0"/>
        <rFont val="Arial"/>
        <family val="2"/>
        <charset val="238"/>
      </rPr>
      <t> </t>
    </r>
  </si>
  <si>
    <r>
      <t>/ˈkʌtbæk/</t>
    </r>
    <r>
      <rPr>
        <b/>
        <sz val="11"/>
        <color theme="0"/>
        <rFont val="Arial"/>
        <family val="2"/>
        <charset val="238"/>
      </rPr>
      <t> </t>
    </r>
  </si>
  <si>
    <r>
      <t>/kjuːt/</t>
    </r>
    <r>
      <rPr>
        <b/>
        <sz val="11"/>
        <color theme="0"/>
        <rFont val="Arial"/>
        <family val="2"/>
        <charset val="238"/>
      </rPr>
      <t> </t>
    </r>
  </si>
  <si>
    <r>
      <t>/ˈsaɪbə/ /ˈbʊliɪŋ/</t>
    </r>
    <r>
      <rPr>
        <b/>
        <sz val="11"/>
        <color theme="0"/>
        <rFont val="Arial"/>
        <family val="2"/>
        <charset val="238"/>
      </rPr>
      <t> </t>
    </r>
  </si>
  <si>
    <r>
      <t>/ˌsaɪbɜːˈnɛtɪks/</t>
    </r>
    <r>
      <rPr>
        <b/>
        <sz val="11"/>
        <color theme="0"/>
        <rFont val="Arial"/>
        <family val="2"/>
        <charset val="238"/>
      </rPr>
      <t> </t>
    </r>
  </si>
  <si>
    <r>
      <t>/ˈsɪnɪsɪzm/</t>
    </r>
    <r>
      <rPr>
        <b/>
        <sz val="11"/>
        <color theme="0"/>
        <rFont val="Arial"/>
        <family val="2"/>
        <charset val="238"/>
      </rPr>
      <t> </t>
    </r>
  </si>
  <si>
    <r>
      <t>/ˈdeɪnti/</t>
    </r>
    <r>
      <rPr>
        <b/>
        <sz val="11"/>
        <color theme="0"/>
        <rFont val="Arial"/>
        <family val="2"/>
        <charset val="238"/>
      </rPr>
      <t> </t>
    </r>
  </si>
  <si>
    <r>
      <t>/deə/</t>
    </r>
    <r>
      <rPr>
        <b/>
        <sz val="11"/>
        <color theme="0"/>
        <rFont val="Arial"/>
        <family val="2"/>
        <charset val="238"/>
      </rPr>
      <t> </t>
    </r>
  </si>
  <si>
    <r>
      <t>/dɑːk/ /ˈmætə/</t>
    </r>
    <r>
      <rPr>
        <b/>
        <sz val="11"/>
        <color theme="0"/>
        <rFont val="Arial"/>
        <family val="2"/>
        <charset val="238"/>
      </rPr>
      <t> </t>
    </r>
  </si>
  <si>
    <r>
      <t>/ˈdeɪtɪŋ/</t>
    </r>
    <r>
      <rPr>
        <b/>
        <sz val="11"/>
        <color theme="0"/>
        <rFont val="Arial"/>
        <family val="2"/>
        <charset val="238"/>
      </rPr>
      <t> </t>
    </r>
  </si>
  <si>
    <r>
      <t>/dɔːnt/</t>
    </r>
    <r>
      <rPr>
        <b/>
        <sz val="11"/>
        <color theme="0"/>
        <rFont val="Arial"/>
        <family val="2"/>
        <charset val="238"/>
      </rPr>
      <t> </t>
    </r>
  </si>
  <si>
    <r>
      <t>/ˈdɔːntɪŋ/</t>
    </r>
    <r>
      <rPr>
        <b/>
        <sz val="11"/>
        <color theme="0"/>
        <rFont val="Arial"/>
        <family val="2"/>
        <charset val="238"/>
      </rPr>
      <t> </t>
    </r>
  </si>
  <si>
    <r>
      <t>/ˈdɔːdlə/</t>
    </r>
    <r>
      <rPr>
        <b/>
        <sz val="11"/>
        <color theme="0"/>
        <rFont val="Arial"/>
        <family val="2"/>
        <charset val="238"/>
      </rPr>
      <t> </t>
    </r>
  </si>
  <si>
    <r>
      <t>/dɛd/</t>
    </r>
    <r>
      <rPr>
        <b/>
        <sz val="11"/>
        <color theme="0"/>
        <rFont val="Arial"/>
        <family val="2"/>
        <charset val="238"/>
      </rPr>
      <t> </t>
    </r>
  </si>
  <si>
    <r>
      <t>/ˈdɛdˈɛnd/ /ʤɒb/</t>
    </r>
    <r>
      <rPr>
        <b/>
        <sz val="11"/>
        <color theme="0"/>
        <rFont val="Arial"/>
        <family val="2"/>
        <charset val="238"/>
      </rPr>
      <t> </t>
    </r>
  </si>
  <si>
    <r>
      <t>/ˈdɛdlaɪn/</t>
    </r>
    <r>
      <rPr>
        <b/>
        <sz val="11"/>
        <color theme="0"/>
        <rFont val="Arial"/>
        <family val="2"/>
        <charset val="238"/>
      </rPr>
      <t> </t>
    </r>
  </si>
  <si>
    <r>
      <t>/dɛf/</t>
    </r>
    <r>
      <rPr>
        <b/>
        <sz val="11"/>
        <color theme="0"/>
        <rFont val="Arial"/>
        <family val="2"/>
        <charset val="238"/>
      </rPr>
      <t> </t>
    </r>
  </si>
  <si>
    <r>
      <t>/ˈdɛfnɪŋ/</t>
    </r>
    <r>
      <rPr>
        <b/>
        <sz val="11"/>
        <color theme="0"/>
        <rFont val="Arial"/>
        <family val="2"/>
        <charset val="238"/>
      </rPr>
      <t> </t>
    </r>
  </si>
  <si>
    <r>
      <t>/dɜːθ/</t>
    </r>
    <r>
      <rPr>
        <b/>
        <sz val="11"/>
        <color theme="0"/>
        <rFont val="Arial"/>
        <family val="2"/>
        <charset val="238"/>
      </rPr>
      <t> </t>
    </r>
  </si>
  <si>
    <r>
      <t>/deɪˈbɑːkl/</t>
    </r>
    <r>
      <rPr>
        <b/>
        <sz val="11"/>
        <color theme="0"/>
        <rFont val="Arial"/>
        <family val="2"/>
        <charset val="238"/>
      </rPr>
      <t> </t>
    </r>
  </si>
  <si>
    <r>
      <t>/dɪˈbeɪt/</t>
    </r>
    <r>
      <rPr>
        <b/>
        <sz val="11"/>
        <color theme="0"/>
        <rFont val="Arial"/>
        <family val="2"/>
        <charset val="238"/>
      </rPr>
      <t> </t>
    </r>
  </si>
  <si>
    <r>
      <t>/dɛt/</t>
    </r>
    <r>
      <rPr>
        <b/>
        <sz val="11"/>
        <color theme="0"/>
        <rFont val="Arial"/>
        <family val="2"/>
        <charset val="238"/>
      </rPr>
      <t> </t>
    </r>
  </si>
  <si>
    <r>
      <t>/dɪˈsiːv/</t>
    </r>
    <r>
      <rPr>
        <b/>
        <sz val="11"/>
        <color theme="0"/>
        <rFont val="Arial"/>
        <family val="2"/>
        <charset val="238"/>
      </rPr>
      <t> </t>
    </r>
  </si>
  <si>
    <r>
      <t>/dɪˈsaɪfə/</t>
    </r>
    <r>
      <rPr>
        <b/>
        <sz val="11"/>
        <color theme="0"/>
        <rFont val="Arial"/>
        <family val="2"/>
        <charset val="238"/>
      </rPr>
      <t> </t>
    </r>
  </si>
  <si>
    <r>
      <t>/dɪˈklaɪn/</t>
    </r>
    <r>
      <rPr>
        <b/>
        <sz val="11"/>
        <color theme="0"/>
        <rFont val="Arial"/>
        <family val="2"/>
        <charset val="238"/>
      </rPr>
      <t> </t>
    </r>
  </si>
  <si>
    <r>
      <t>/dɪˈkɔːrəm/</t>
    </r>
    <r>
      <rPr>
        <b/>
        <sz val="11"/>
        <color theme="0"/>
        <rFont val="Arial"/>
        <family val="2"/>
        <charset val="238"/>
      </rPr>
      <t> </t>
    </r>
  </si>
  <si>
    <r>
      <t>/dɪˈkriː/</t>
    </r>
    <r>
      <rPr>
        <b/>
        <sz val="11"/>
        <color theme="0"/>
        <rFont val="Arial"/>
        <family val="2"/>
        <charset val="238"/>
      </rPr>
      <t> </t>
    </r>
  </si>
  <si>
    <r>
      <t>/dɪˈkraɪ/</t>
    </r>
    <r>
      <rPr>
        <b/>
        <sz val="11"/>
        <color theme="0"/>
        <rFont val="Arial"/>
        <family val="2"/>
        <charset val="238"/>
      </rPr>
      <t> </t>
    </r>
  </si>
  <si>
    <r>
      <t>/ˈdɛdɪkeɪtɪd/</t>
    </r>
    <r>
      <rPr>
        <b/>
        <sz val="11"/>
        <color theme="0"/>
        <rFont val="Arial"/>
        <family val="2"/>
        <charset val="238"/>
      </rPr>
      <t>  </t>
    </r>
  </si>
  <si>
    <r>
      <t>/diːp/</t>
    </r>
    <r>
      <rPr>
        <b/>
        <sz val="11"/>
        <color theme="0"/>
        <rFont val="Arial"/>
        <family val="2"/>
        <charset val="238"/>
      </rPr>
      <t> </t>
    </r>
  </si>
  <si>
    <r>
      <t>/dɪˈfiːt/</t>
    </r>
    <r>
      <rPr>
        <b/>
        <sz val="11"/>
        <color theme="0"/>
        <rFont val="Arial"/>
        <family val="2"/>
        <charset val="238"/>
      </rPr>
      <t> </t>
    </r>
  </si>
  <si>
    <r>
      <t>/dɪˈfɛndə/</t>
    </r>
    <r>
      <rPr>
        <b/>
        <sz val="11"/>
        <color theme="0"/>
        <rFont val="Arial"/>
        <family val="2"/>
        <charset val="238"/>
      </rPr>
      <t> </t>
    </r>
  </si>
  <si>
    <r>
      <t>/dɪˈfɜː/</t>
    </r>
    <r>
      <rPr>
        <b/>
        <sz val="11"/>
        <color theme="0"/>
        <rFont val="Arial"/>
        <family val="2"/>
        <charset val="238"/>
      </rPr>
      <t> </t>
    </r>
  </si>
  <si>
    <r>
      <t>/ˈdɛfərəns/</t>
    </r>
    <r>
      <rPr>
        <b/>
        <sz val="11"/>
        <color theme="0"/>
        <rFont val="Arial"/>
        <family val="2"/>
        <charset val="238"/>
      </rPr>
      <t> </t>
    </r>
  </si>
  <si>
    <r>
      <t>/ˌdɛfəˈrɛnʃəl/</t>
    </r>
    <r>
      <rPr>
        <b/>
        <sz val="11"/>
        <color theme="0"/>
        <rFont val="Arial"/>
        <family val="2"/>
        <charset val="238"/>
      </rPr>
      <t> </t>
    </r>
  </si>
  <si>
    <r>
      <t>/dɪˈfaɪəns/</t>
    </r>
    <r>
      <rPr>
        <b/>
        <sz val="11"/>
        <color theme="0"/>
        <rFont val="Arial"/>
        <family val="2"/>
        <charset val="238"/>
      </rPr>
      <t> </t>
    </r>
  </si>
  <si>
    <r>
      <t>/dɪˈfɪnɪtɪvli/</t>
    </r>
    <r>
      <rPr>
        <b/>
        <sz val="11"/>
        <color theme="0"/>
        <rFont val="Arial"/>
        <family val="2"/>
        <charset val="238"/>
      </rPr>
      <t> </t>
    </r>
  </si>
  <si>
    <r>
      <t>/dɪˈfaɪ/</t>
    </r>
    <r>
      <rPr>
        <b/>
        <sz val="11"/>
        <color theme="0"/>
        <rFont val="Arial"/>
        <family val="2"/>
        <charset val="238"/>
      </rPr>
      <t> </t>
    </r>
  </si>
  <si>
    <r>
      <t>/dɪˈlɪbərɪtli/</t>
    </r>
    <r>
      <rPr>
        <b/>
        <sz val="11"/>
        <color theme="0"/>
        <rFont val="Arial"/>
        <family val="2"/>
        <charset val="238"/>
      </rPr>
      <t> </t>
    </r>
  </si>
  <si>
    <r>
      <t>/dɪˈlaɪt/</t>
    </r>
    <r>
      <rPr>
        <b/>
        <sz val="11"/>
        <color theme="0"/>
        <rFont val="Arial"/>
        <family val="2"/>
        <charset val="238"/>
      </rPr>
      <t> </t>
    </r>
  </si>
  <si>
    <r>
      <t>/dɪˈlɪnɪeɪt/</t>
    </r>
    <r>
      <rPr>
        <b/>
        <sz val="11"/>
        <color theme="0"/>
        <rFont val="Arial"/>
        <family val="2"/>
        <charset val="238"/>
      </rPr>
      <t> </t>
    </r>
  </si>
  <si>
    <r>
      <t>/ˈdɛljuːʤ/</t>
    </r>
    <r>
      <rPr>
        <b/>
        <sz val="11"/>
        <color theme="0"/>
        <rFont val="Arial"/>
        <family val="2"/>
        <charset val="238"/>
      </rPr>
      <t> </t>
    </r>
  </si>
  <si>
    <r>
      <t>/ˈdɛməgɒg/</t>
    </r>
    <r>
      <rPr>
        <b/>
        <sz val="11"/>
        <color theme="0"/>
        <rFont val="Arial"/>
        <family val="2"/>
        <charset val="238"/>
      </rPr>
      <t> </t>
    </r>
  </si>
  <si>
    <r>
      <t>/dɪˈmiːnə/</t>
    </r>
    <r>
      <rPr>
        <b/>
        <sz val="11"/>
        <color theme="0"/>
        <rFont val="Arial"/>
        <family val="2"/>
        <charset val="238"/>
      </rPr>
      <t> </t>
    </r>
  </si>
  <si>
    <r>
      <t>demotivated</t>
    </r>
    <r>
      <rPr>
        <b/>
        <sz val="11"/>
        <color theme="0"/>
        <rFont val="Arial"/>
        <family val="2"/>
        <charset val="238"/>
      </rPr>
      <t> </t>
    </r>
  </si>
  <si>
    <r>
      <t>/dɪˈmɜː/</t>
    </r>
    <r>
      <rPr>
        <b/>
        <sz val="11"/>
        <color theme="0"/>
        <rFont val="Arial"/>
        <family val="2"/>
        <charset val="238"/>
      </rPr>
      <t> </t>
    </r>
  </si>
  <si>
    <r>
      <t>/ˈdɛnɪgreɪt/</t>
    </r>
    <r>
      <rPr>
        <b/>
        <sz val="11"/>
        <color theme="0"/>
        <rFont val="Arial"/>
        <family val="2"/>
        <charset val="238"/>
      </rPr>
      <t> </t>
    </r>
  </si>
  <si>
    <r>
      <t>/deɪˈnuːmɑːŋ/</t>
    </r>
    <r>
      <rPr>
        <b/>
        <sz val="11"/>
        <color theme="0"/>
        <rFont val="Arial"/>
        <family val="2"/>
        <charset val="238"/>
      </rPr>
      <t> </t>
    </r>
  </si>
  <si>
    <r>
      <t>/dɪˈnaɪ/</t>
    </r>
    <r>
      <rPr>
        <b/>
        <sz val="11"/>
        <color theme="0"/>
        <rFont val="Arial"/>
        <family val="2"/>
        <charset val="238"/>
      </rPr>
      <t> </t>
    </r>
  </si>
  <si>
    <r>
      <t>/dɪˈpɪkt/</t>
    </r>
    <r>
      <rPr>
        <b/>
        <sz val="11"/>
        <color theme="0"/>
        <rFont val="Arial"/>
        <family val="2"/>
        <charset val="238"/>
      </rPr>
      <t> </t>
    </r>
  </si>
  <si>
    <r>
      <t>/dɪˈpliːt/</t>
    </r>
    <r>
      <rPr>
        <b/>
        <sz val="11"/>
        <color theme="0"/>
        <rFont val="Arial"/>
        <family val="2"/>
        <charset val="238"/>
      </rPr>
      <t> </t>
    </r>
  </si>
  <si>
    <r>
      <t>/ˌdɛpəˈzɪʃən/</t>
    </r>
    <r>
      <rPr>
        <b/>
        <sz val="11"/>
        <color theme="0"/>
        <rFont val="Arial"/>
        <family val="2"/>
        <charset val="238"/>
      </rPr>
      <t> </t>
    </r>
  </si>
  <si>
    <r>
      <t>/dɪˈpreɪv/</t>
    </r>
    <r>
      <rPr>
        <b/>
        <sz val="11"/>
        <color theme="0"/>
        <rFont val="Arial"/>
        <family val="2"/>
        <charset val="238"/>
      </rPr>
      <t> </t>
    </r>
  </si>
  <si>
    <r>
      <t>/ˈdɛprɪkeɪt/</t>
    </r>
    <r>
      <rPr>
        <b/>
        <sz val="11"/>
        <color theme="0"/>
        <rFont val="Arial"/>
        <family val="2"/>
        <charset val="238"/>
      </rPr>
      <t> </t>
    </r>
  </si>
  <si>
    <r>
      <t>/dɪˈprɛsɪŋ/</t>
    </r>
    <r>
      <rPr>
        <b/>
        <sz val="11"/>
        <color theme="0"/>
        <rFont val="Arial"/>
        <family val="2"/>
        <charset val="238"/>
      </rPr>
      <t>  </t>
    </r>
  </si>
  <si>
    <r>
      <t>/ˌdɛrɪˈlɪkʃən/</t>
    </r>
    <r>
      <rPr>
        <b/>
        <sz val="11"/>
        <color theme="0"/>
        <rFont val="Arial"/>
        <family val="2"/>
        <charset val="238"/>
      </rPr>
      <t> </t>
    </r>
  </si>
  <si>
    <r>
      <t>/dɪˈrɪʒən/</t>
    </r>
    <r>
      <rPr>
        <b/>
        <sz val="11"/>
        <color theme="0"/>
        <rFont val="Arial"/>
        <family val="2"/>
        <charset val="238"/>
      </rPr>
      <t> </t>
    </r>
  </si>
  <si>
    <r>
      <t>/dɪˈrɪvətɪv/</t>
    </r>
    <r>
      <rPr>
        <b/>
        <sz val="11"/>
        <color theme="0"/>
        <rFont val="Arial"/>
        <family val="2"/>
        <charset val="238"/>
      </rPr>
      <t> </t>
    </r>
  </si>
  <si>
    <r>
      <t>/dɪˈrɒgətəri/</t>
    </r>
    <r>
      <rPr>
        <b/>
        <sz val="11"/>
        <color theme="0"/>
        <rFont val="Arial"/>
        <family val="2"/>
        <charset val="238"/>
      </rPr>
      <t> </t>
    </r>
  </si>
  <si>
    <r>
      <t>/dɪsˈkraɪ/</t>
    </r>
    <r>
      <rPr>
        <b/>
        <sz val="11"/>
        <color theme="0"/>
        <rFont val="Arial"/>
        <family val="2"/>
        <charset val="238"/>
      </rPr>
      <t> </t>
    </r>
  </si>
  <si>
    <r>
      <t>/dɪˈzɜːv/</t>
    </r>
    <r>
      <rPr>
        <b/>
        <sz val="11"/>
        <color theme="0"/>
        <rFont val="Arial"/>
        <family val="2"/>
        <charset val="238"/>
      </rPr>
      <t> </t>
    </r>
  </si>
  <si>
    <r>
      <t>desiccant</t>
    </r>
    <r>
      <rPr>
        <b/>
        <sz val="11"/>
        <color theme="0"/>
        <rFont val="Arial"/>
        <family val="2"/>
        <charset val="238"/>
      </rPr>
      <t> </t>
    </r>
  </si>
  <si>
    <r>
      <t>/dɪˈzaɪə/</t>
    </r>
    <r>
      <rPr>
        <b/>
        <sz val="11"/>
        <color theme="0"/>
        <rFont val="Arial"/>
        <family val="2"/>
        <charset val="238"/>
      </rPr>
      <t> </t>
    </r>
  </si>
  <si>
    <r>
      <t>/dɪsˈpaɪt/ /ðɪs/</t>
    </r>
    <r>
      <rPr>
        <b/>
        <sz val="11"/>
        <color theme="0"/>
        <rFont val="Arial"/>
        <family val="2"/>
        <charset val="238"/>
      </rPr>
      <t> </t>
    </r>
  </si>
  <si>
    <r>
      <t>/ˈdɛstɪni/</t>
    </r>
    <r>
      <rPr>
        <b/>
        <sz val="11"/>
        <color theme="0"/>
        <rFont val="Arial"/>
        <family val="2"/>
        <charset val="238"/>
      </rPr>
      <t> </t>
    </r>
  </si>
  <si>
    <r>
      <t>/dɪˈsju(ː)ɪtjuːd/</t>
    </r>
    <r>
      <rPr>
        <b/>
        <sz val="11"/>
        <color theme="0"/>
        <rFont val="Arial"/>
        <family val="2"/>
        <charset val="238"/>
      </rPr>
      <t> </t>
    </r>
  </si>
  <si>
    <r>
      <t>/ˈdɛsəltəri/</t>
    </r>
    <r>
      <rPr>
        <b/>
        <sz val="11"/>
        <color theme="0"/>
        <rFont val="Arial"/>
        <family val="2"/>
        <charset val="238"/>
      </rPr>
      <t> </t>
    </r>
  </si>
  <si>
    <r>
      <t>/dɪˈtæʧmənt/</t>
    </r>
    <r>
      <rPr>
        <b/>
        <sz val="11"/>
        <color theme="0"/>
        <rFont val="Arial"/>
        <family val="2"/>
        <charset val="238"/>
      </rPr>
      <t> </t>
    </r>
  </si>
  <si>
    <r>
      <t>/dɪˈtɜː/</t>
    </r>
    <r>
      <rPr>
        <b/>
        <sz val="11"/>
        <color theme="0"/>
        <rFont val="Arial"/>
        <family val="2"/>
        <charset val="238"/>
      </rPr>
      <t> </t>
    </r>
  </si>
  <si>
    <r>
      <t>/dɪˈtɪərɪəreɪt/</t>
    </r>
    <r>
      <rPr>
        <b/>
        <sz val="11"/>
        <color theme="0"/>
        <rFont val="Arial"/>
        <family val="2"/>
        <charset val="238"/>
      </rPr>
      <t> </t>
    </r>
  </si>
  <si>
    <r>
      <t>detox</t>
    </r>
    <r>
      <rPr>
        <b/>
        <sz val="11"/>
        <color theme="0"/>
        <rFont val="Arial"/>
        <family val="2"/>
        <charset val="238"/>
      </rPr>
      <t> </t>
    </r>
  </si>
  <si>
    <r>
      <t>/dɪˈtrækʃən/</t>
    </r>
    <r>
      <rPr>
        <b/>
        <sz val="11"/>
        <color theme="0"/>
        <rFont val="Arial"/>
        <family val="2"/>
        <charset val="238"/>
      </rPr>
      <t> </t>
    </r>
  </si>
  <si>
    <r>
      <t>/dɪˈtræktə/</t>
    </r>
    <r>
      <rPr>
        <b/>
        <sz val="11"/>
        <color theme="0"/>
        <rFont val="Arial"/>
        <family val="2"/>
        <charset val="238"/>
      </rPr>
      <t> </t>
    </r>
  </si>
  <si>
    <r>
      <t>/ˌdɛtrɪˈmɛntl/</t>
    </r>
    <r>
      <rPr>
        <b/>
        <sz val="11"/>
        <color theme="0"/>
        <rFont val="Arial"/>
        <family val="2"/>
        <charset val="238"/>
      </rPr>
      <t>  </t>
    </r>
  </si>
  <si>
    <r>
      <t>detumescence</t>
    </r>
    <r>
      <rPr>
        <b/>
        <sz val="11"/>
        <color theme="0"/>
        <rFont val="Arial"/>
        <family val="2"/>
        <charset val="238"/>
      </rPr>
      <t> </t>
    </r>
  </si>
  <si>
    <r>
      <t>/ˈdɛvəsteɪtɪd/</t>
    </r>
    <r>
      <rPr>
        <b/>
        <sz val="11"/>
        <color theme="0"/>
        <rFont val="Arial"/>
        <family val="2"/>
        <charset val="238"/>
      </rPr>
      <t> </t>
    </r>
  </si>
  <si>
    <r>
      <t>/ˈdiːvɪəns/</t>
    </r>
    <r>
      <rPr>
        <b/>
        <sz val="11"/>
        <color theme="0"/>
        <rFont val="Arial"/>
        <family val="2"/>
        <charset val="238"/>
      </rPr>
      <t> </t>
    </r>
  </si>
  <si>
    <r>
      <t>/dɪˈvaɪs/</t>
    </r>
    <r>
      <rPr>
        <b/>
        <sz val="11"/>
        <color theme="0"/>
        <rFont val="Arial"/>
        <family val="2"/>
        <charset val="238"/>
      </rPr>
      <t>  </t>
    </r>
  </si>
  <si>
    <r>
      <t>/dɪˈvaɪz/</t>
    </r>
    <r>
      <rPr>
        <b/>
        <sz val="11"/>
        <color theme="0"/>
        <rFont val="Arial"/>
        <family val="2"/>
        <charset val="238"/>
      </rPr>
      <t> </t>
    </r>
  </si>
  <si>
    <r>
      <t>/dɪˈvəʊtɪd/</t>
    </r>
    <r>
      <rPr>
        <b/>
        <sz val="11"/>
        <color theme="0"/>
        <rFont val="Arial"/>
        <family val="2"/>
        <charset val="238"/>
      </rPr>
      <t> </t>
    </r>
  </si>
  <si>
    <r>
      <t>/dɛksˈtɛrɪti/</t>
    </r>
    <r>
      <rPr>
        <b/>
        <sz val="11"/>
        <color theme="0"/>
        <rFont val="Arial"/>
        <family val="2"/>
        <charset val="238"/>
      </rPr>
      <t> </t>
    </r>
  </si>
  <si>
    <r>
      <t>/ˌdaɪəgˈnəʊsɪs/</t>
    </r>
    <r>
      <rPr>
        <b/>
        <sz val="11"/>
        <color theme="0"/>
        <rFont val="Arial"/>
        <family val="2"/>
        <charset val="238"/>
      </rPr>
      <t> </t>
    </r>
  </si>
  <si>
    <r>
      <t>/ˈdaɪəl/-/ʌp/</t>
    </r>
    <r>
      <rPr>
        <b/>
        <sz val="11"/>
        <color theme="0"/>
        <rFont val="Arial"/>
        <family val="2"/>
        <charset val="238"/>
      </rPr>
      <t> </t>
    </r>
  </si>
  <si>
    <r>
      <t>/daɪˈæfənəs/</t>
    </r>
    <r>
      <rPr>
        <b/>
        <sz val="11"/>
        <color theme="0"/>
        <rFont val="Arial"/>
        <family val="2"/>
        <charset val="238"/>
      </rPr>
      <t> </t>
    </r>
  </si>
  <si>
    <r>
      <t>/ˈdaɪərɪst/</t>
    </r>
    <r>
      <rPr>
        <b/>
        <sz val="11"/>
        <color theme="0"/>
        <rFont val="Arial"/>
        <family val="2"/>
        <charset val="238"/>
      </rPr>
      <t> </t>
    </r>
  </si>
  <si>
    <r>
      <t>/ˈdaɪətraɪb/</t>
    </r>
    <r>
      <rPr>
        <b/>
        <sz val="11"/>
        <color theme="0"/>
        <rFont val="Arial"/>
        <family val="2"/>
        <charset val="238"/>
      </rPr>
      <t> </t>
    </r>
  </si>
  <si>
    <r>
      <t>/ˌdɪfəˈrɛnʃɪeɪt/</t>
    </r>
    <r>
      <rPr>
        <b/>
        <sz val="11"/>
        <color theme="0"/>
        <rFont val="Arial"/>
        <family val="2"/>
        <charset val="238"/>
      </rPr>
      <t> </t>
    </r>
  </si>
  <si>
    <r>
      <t>/ˈdɪfɪdəns/</t>
    </r>
    <r>
      <rPr>
        <b/>
        <sz val="11"/>
        <color theme="0"/>
        <rFont val="Arial"/>
        <family val="2"/>
        <charset val="238"/>
      </rPr>
      <t> </t>
    </r>
  </si>
  <si>
    <r>
      <t>/daɪˈleɪt/</t>
    </r>
    <r>
      <rPr>
        <b/>
        <sz val="11"/>
        <color theme="0"/>
        <rFont val="Arial"/>
        <family val="2"/>
        <charset val="238"/>
      </rPr>
      <t> </t>
    </r>
  </si>
  <si>
    <r>
      <t>/ˈdɪmli/-/lɪt/</t>
    </r>
    <r>
      <rPr>
        <b/>
        <sz val="11"/>
        <color theme="0"/>
        <rFont val="Arial"/>
        <family val="2"/>
        <charset val="238"/>
      </rPr>
      <t> </t>
    </r>
  </si>
  <si>
    <r>
      <t>/dɪˈrɛktəri/</t>
    </r>
    <r>
      <rPr>
        <b/>
        <sz val="11"/>
        <color theme="0"/>
        <rFont val="Arial"/>
        <family val="2"/>
        <charset val="238"/>
      </rPr>
      <t> </t>
    </r>
  </si>
  <si>
    <r>
      <t>/ˌdɪsəˈbɪlɪti/</t>
    </r>
    <r>
      <rPr>
        <b/>
        <sz val="11"/>
        <color theme="0"/>
        <rFont val="Arial"/>
        <family val="2"/>
        <charset val="238"/>
      </rPr>
      <t> </t>
    </r>
  </si>
  <si>
    <r>
      <t>/ˌdɪsədˈvɑːntɪʤ/</t>
    </r>
    <r>
      <rPr>
        <b/>
        <sz val="11"/>
        <color theme="0"/>
        <rFont val="Arial"/>
        <family val="2"/>
        <charset val="238"/>
      </rPr>
      <t> </t>
    </r>
  </si>
  <si>
    <r>
      <t>/ˌdɪsəˈgrɪəbl/</t>
    </r>
    <r>
      <rPr>
        <b/>
        <sz val="11"/>
        <color theme="0"/>
        <rFont val="Arial"/>
        <family val="2"/>
        <charset val="238"/>
      </rPr>
      <t> </t>
    </r>
  </si>
  <si>
    <r>
      <t>/ˌdɪsəˈlaʊ/</t>
    </r>
    <r>
      <rPr>
        <b/>
        <sz val="11"/>
        <color theme="0"/>
        <rFont val="Arial"/>
        <family val="2"/>
        <charset val="238"/>
      </rPr>
      <t> </t>
    </r>
  </si>
  <si>
    <r>
      <t>/ˌdɪsəˈpruːvəl/</t>
    </r>
    <r>
      <rPr>
        <b/>
        <sz val="11"/>
        <color theme="0"/>
        <rFont val="Arial"/>
        <family val="2"/>
        <charset val="238"/>
      </rPr>
      <t> </t>
    </r>
  </si>
  <si>
    <r>
      <t>/dɪˈsɜːn/</t>
    </r>
    <r>
      <rPr>
        <b/>
        <sz val="11"/>
        <color theme="0"/>
        <rFont val="Arial"/>
        <family val="2"/>
        <charset val="238"/>
      </rPr>
      <t> </t>
    </r>
  </si>
  <si>
    <r>
      <t>/ˈdɪsɪplɪn/</t>
    </r>
    <r>
      <rPr>
        <b/>
        <sz val="11"/>
        <color theme="0"/>
        <rFont val="Arial"/>
        <family val="2"/>
        <charset val="238"/>
      </rPr>
      <t> </t>
    </r>
  </si>
  <si>
    <r>
      <t>/dɪsˈkʌmfɪt/</t>
    </r>
    <r>
      <rPr>
        <b/>
        <sz val="11"/>
        <color theme="0"/>
        <rFont val="Arial"/>
        <family val="2"/>
        <charset val="238"/>
      </rPr>
      <t> </t>
    </r>
  </si>
  <si>
    <r>
      <t>/ˌdɪskənˈsɜːt/</t>
    </r>
    <r>
      <rPr>
        <b/>
        <sz val="11"/>
        <color theme="0"/>
        <rFont val="Arial"/>
        <family val="2"/>
        <charset val="238"/>
      </rPr>
      <t> </t>
    </r>
  </si>
  <si>
    <r>
      <t>/ˌdɪskənˈtɪnju(ː)d/</t>
    </r>
    <r>
      <rPr>
        <b/>
        <sz val="11"/>
        <color theme="0"/>
        <rFont val="Arial"/>
        <family val="2"/>
        <charset val="238"/>
      </rPr>
      <t> </t>
    </r>
  </si>
  <si>
    <r>
      <t>/dɪsˈkaʊntɪnəns/</t>
    </r>
    <r>
      <rPr>
        <b/>
        <sz val="11"/>
        <color theme="0"/>
        <rFont val="Arial"/>
        <family val="2"/>
        <charset val="238"/>
      </rPr>
      <t> </t>
    </r>
  </si>
  <si>
    <r>
      <t>/dɪsˈkʌrɪʤ/</t>
    </r>
    <r>
      <rPr>
        <b/>
        <sz val="11"/>
        <color theme="0"/>
        <rFont val="Arial"/>
        <family val="2"/>
        <charset val="238"/>
      </rPr>
      <t>  </t>
    </r>
  </si>
  <si>
    <r>
      <t>/dɪsˈkɔːs/</t>
    </r>
    <r>
      <rPr>
        <b/>
        <sz val="11"/>
        <color theme="0"/>
        <rFont val="Arial"/>
        <family val="2"/>
        <charset val="238"/>
      </rPr>
      <t> </t>
    </r>
  </si>
  <si>
    <r>
      <t>/dɪsˈkrɛdɪt/</t>
    </r>
    <r>
      <rPr>
        <b/>
        <sz val="11"/>
        <color theme="0"/>
        <rFont val="Arial"/>
        <family val="2"/>
        <charset val="238"/>
      </rPr>
      <t> </t>
    </r>
  </si>
  <si>
    <r>
      <t>/dɪsˈkriːt/</t>
    </r>
    <r>
      <rPr>
        <b/>
        <sz val="11"/>
        <color theme="0"/>
        <rFont val="Arial"/>
        <family val="2"/>
        <charset val="238"/>
      </rPr>
      <t> </t>
    </r>
  </si>
  <si>
    <r>
      <t>/dɪsˈkʌʃən/</t>
    </r>
    <r>
      <rPr>
        <b/>
        <sz val="11"/>
        <color theme="0"/>
        <rFont val="Arial"/>
        <family val="2"/>
        <charset val="238"/>
      </rPr>
      <t> </t>
    </r>
  </si>
  <si>
    <r>
      <t>/dɪsˈdeɪn/</t>
    </r>
    <r>
      <rPr>
        <b/>
        <sz val="11"/>
        <color theme="0"/>
        <rFont val="Arial"/>
        <family val="2"/>
        <charset val="238"/>
      </rPr>
      <t> </t>
    </r>
  </si>
  <si>
    <r>
      <t>/ˌdɪsɪnˈkʌmbə/</t>
    </r>
    <r>
      <rPr>
        <b/>
        <sz val="11"/>
        <color theme="0"/>
        <rFont val="Arial"/>
        <family val="2"/>
        <charset val="238"/>
      </rPr>
      <t> </t>
    </r>
  </si>
  <si>
    <r>
      <t>/dɪsˈgrʌntld/</t>
    </r>
    <r>
      <rPr>
        <b/>
        <sz val="11"/>
        <color theme="0"/>
        <rFont val="Arial"/>
        <family val="2"/>
        <charset val="238"/>
      </rPr>
      <t> </t>
    </r>
  </si>
  <si>
    <r>
      <t>/dɪˈʃɛvəld/</t>
    </r>
    <r>
      <rPr>
        <b/>
        <sz val="11"/>
        <color theme="0"/>
        <rFont val="Arial"/>
        <family val="2"/>
        <charset val="238"/>
      </rPr>
      <t> </t>
    </r>
  </si>
  <si>
    <r>
      <t>/ˌdɪsɪˈluːʒənd/</t>
    </r>
    <r>
      <rPr>
        <b/>
        <sz val="11"/>
        <color theme="0"/>
        <rFont val="Arial"/>
        <family val="2"/>
        <charset val="238"/>
      </rPr>
      <t> </t>
    </r>
  </si>
  <si>
    <r>
      <t>/ˌdɪsɪnˈklaɪnd/</t>
    </r>
    <r>
      <rPr>
        <b/>
        <sz val="11"/>
        <color theme="0"/>
        <rFont val="Arial"/>
        <family val="2"/>
        <charset val="238"/>
      </rPr>
      <t> </t>
    </r>
  </si>
  <si>
    <r>
      <t>/ˌdɪsɪnˈʤɛnjʊəs/</t>
    </r>
    <r>
      <rPr>
        <b/>
        <sz val="11"/>
        <color theme="0"/>
        <rFont val="Arial"/>
        <family val="2"/>
        <charset val="238"/>
      </rPr>
      <t> </t>
    </r>
  </si>
  <si>
    <r>
      <t>/ˌdɪsɪnˈtɜː/</t>
    </r>
    <r>
      <rPr>
        <b/>
        <sz val="11"/>
        <color theme="0"/>
        <rFont val="Arial"/>
        <family val="2"/>
        <charset val="238"/>
      </rPr>
      <t> </t>
    </r>
  </si>
  <si>
    <r>
      <t>/dɪsˈlɒʤ/</t>
    </r>
    <r>
      <rPr>
        <b/>
        <sz val="11"/>
        <color theme="0"/>
        <rFont val="Arial"/>
        <family val="2"/>
        <charset val="238"/>
      </rPr>
      <t> </t>
    </r>
  </si>
  <si>
    <r>
      <t>/ˈdɪzməl/</t>
    </r>
    <r>
      <rPr>
        <b/>
        <sz val="11"/>
        <color theme="0"/>
        <rFont val="Arial"/>
        <family val="2"/>
        <charset val="238"/>
      </rPr>
      <t> </t>
    </r>
  </si>
  <si>
    <r>
      <t>/ˈdɪzməli/</t>
    </r>
    <r>
      <rPr>
        <b/>
        <sz val="11"/>
        <color theme="0"/>
        <rFont val="Arial"/>
        <family val="2"/>
        <charset val="238"/>
      </rPr>
      <t> </t>
    </r>
  </si>
  <si>
    <r>
      <t>/dɪsˈmæntld/</t>
    </r>
    <r>
      <rPr>
        <b/>
        <sz val="11"/>
        <color theme="0"/>
        <rFont val="Arial"/>
        <family val="2"/>
        <charset val="238"/>
      </rPr>
      <t> </t>
    </r>
  </si>
  <si>
    <r>
      <t>/dɪsˈmeɪ/</t>
    </r>
    <r>
      <rPr>
        <b/>
        <sz val="11"/>
        <color theme="0"/>
        <rFont val="Arial"/>
        <family val="2"/>
        <charset val="238"/>
      </rPr>
      <t> </t>
    </r>
  </si>
  <si>
    <r>
      <t>/dɪsˈmɪs/</t>
    </r>
    <r>
      <rPr>
        <b/>
        <sz val="11"/>
        <color theme="0"/>
        <rFont val="Arial"/>
        <family val="2"/>
        <charset val="238"/>
      </rPr>
      <t> </t>
    </r>
  </si>
  <si>
    <r>
      <t>/ˈdɪspərɪt/</t>
    </r>
    <r>
      <rPr>
        <b/>
        <sz val="11"/>
        <color theme="0"/>
        <rFont val="Arial"/>
        <family val="2"/>
        <charset val="238"/>
      </rPr>
      <t> </t>
    </r>
  </si>
  <si>
    <r>
      <t>/dɪsˈpəʊzəbl/ /ˈɪnkʌm/</t>
    </r>
    <r>
      <rPr>
        <b/>
        <sz val="11"/>
        <color theme="0"/>
        <rFont val="Arial"/>
        <family val="2"/>
        <charset val="238"/>
      </rPr>
      <t> </t>
    </r>
  </si>
  <si>
    <r>
      <t>/dɪsˈpəʊzəl/</t>
    </r>
    <r>
      <rPr>
        <b/>
        <sz val="11"/>
        <color theme="0"/>
        <rFont val="Arial"/>
        <family val="2"/>
        <charset val="238"/>
      </rPr>
      <t> </t>
    </r>
  </si>
  <si>
    <r>
      <t>/ˌdɪsˈpruːf/</t>
    </r>
    <r>
      <rPr>
        <b/>
        <sz val="11"/>
        <color theme="0"/>
        <rFont val="Arial"/>
        <family val="2"/>
        <charset val="238"/>
      </rPr>
      <t> </t>
    </r>
  </si>
  <si>
    <r>
      <t>/dɪˈsɛmbl/</t>
    </r>
    <r>
      <rPr>
        <b/>
        <sz val="11"/>
        <color theme="0"/>
        <rFont val="Arial"/>
        <family val="2"/>
        <charset val="238"/>
      </rPr>
      <t> </t>
    </r>
  </si>
  <si>
    <r>
      <t>/dɪˈsɛmɪneɪt/</t>
    </r>
    <r>
      <rPr>
        <b/>
        <sz val="11"/>
        <color theme="0"/>
        <rFont val="Arial"/>
        <family val="2"/>
        <charset val="238"/>
      </rPr>
      <t> </t>
    </r>
  </si>
  <si>
    <r>
      <t>/dɪˈsɛnt/</t>
    </r>
    <r>
      <rPr>
        <b/>
        <sz val="11"/>
        <color theme="0"/>
        <rFont val="Arial"/>
        <family val="2"/>
        <charset val="238"/>
      </rPr>
      <t> </t>
    </r>
  </si>
  <si>
    <r>
      <t>/ˌdɪsəˈluːʃən/</t>
    </r>
    <r>
      <rPr>
        <b/>
        <sz val="11"/>
        <color theme="0"/>
        <rFont val="Arial"/>
        <family val="2"/>
        <charset val="238"/>
      </rPr>
      <t> </t>
    </r>
  </si>
  <si>
    <r>
      <t>/dɪsˈtɪŋkʃən/</t>
    </r>
    <r>
      <rPr>
        <b/>
        <sz val="11"/>
        <color theme="0"/>
        <rFont val="Arial"/>
        <family val="2"/>
        <charset val="238"/>
      </rPr>
      <t> </t>
    </r>
  </si>
  <si>
    <r>
      <t>/dɪsˈtɪŋktɪv/</t>
    </r>
    <r>
      <rPr>
        <b/>
        <sz val="11"/>
        <color theme="0"/>
        <rFont val="Arial"/>
        <family val="2"/>
        <charset val="238"/>
      </rPr>
      <t> </t>
    </r>
  </si>
  <si>
    <r>
      <t>/dɪsˈtɪŋgwɪʃ/</t>
    </r>
    <r>
      <rPr>
        <b/>
        <sz val="11"/>
        <color theme="0"/>
        <rFont val="Arial"/>
        <family val="2"/>
        <charset val="238"/>
      </rPr>
      <t> </t>
    </r>
  </si>
  <si>
    <r>
      <t>/dɪsˈtɪŋgwɪʃɪŋ/</t>
    </r>
    <r>
      <rPr>
        <b/>
        <sz val="11"/>
        <color theme="0"/>
        <rFont val="Arial"/>
        <family val="2"/>
        <charset val="238"/>
      </rPr>
      <t> </t>
    </r>
  </si>
  <si>
    <r>
      <t>/dɪsˈtrækt/</t>
    </r>
    <r>
      <rPr>
        <b/>
        <sz val="11"/>
        <color theme="0"/>
        <rFont val="Arial"/>
        <family val="2"/>
        <charset val="238"/>
      </rPr>
      <t> </t>
    </r>
  </si>
  <si>
    <r>
      <t>/dɪsˈtræktɪd/</t>
    </r>
    <r>
      <rPr>
        <b/>
        <sz val="11"/>
        <color theme="0"/>
        <rFont val="Arial"/>
        <family val="2"/>
        <charset val="238"/>
      </rPr>
      <t> </t>
    </r>
  </si>
  <si>
    <r>
      <t>/dɪsˈtrɔːt/</t>
    </r>
    <r>
      <rPr>
        <b/>
        <sz val="11"/>
        <color theme="0"/>
        <rFont val="Arial"/>
        <family val="2"/>
        <charset val="238"/>
      </rPr>
      <t> </t>
    </r>
  </si>
  <si>
    <r>
      <t>/dɪsˈtrɛs/</t>
    </r>
    <r>
      <rPr>
        <b/>
        <sz val="11"/>
        <color theme="0"/>
        <rFont val="Arial"/>
        <family val="2"/>
        <charset val="238"/>
      </rPr>
      <t> </t>
    </r>
  </si>
  <si>
    <r>
      <t>/dɪsˈtɜːbd/</t>
    </r>
    <r>
      <rPr>
        <b/>
        <sz val="11"/>
        <color theme="0"/>
        <rFont val="Arial"/>
        <family val="2"/>
        <charset val="238"/>
      </rPr>
      <t> </t>
    </r>
  </si>
  <si>
    <r>
      <t>/dɪsˈtɜːbɪŋ/</t>
    </r>
    <r>
      <rPr>
        <b/>
        <sz val="11"/>
        <color theme="0"/>
        <rFont val="Arial"/>
        <family val="2"/>
        <charset val="238"/>
      </rPr>
      <t>  </t>
    </r>
  </si>
  <si>
    <r>
      <t>/daɪˈvɜːʤ/</t>
    </r>
    <r>
      <rPr>
        <b/>
        <sz val="11"/>
        <color theme="0"/>
        <rFont val="Arial"/>
        <family val="2"/>
        <charset val="238"/>
      </rPr>
      <t> </t>
    </r>
  </si>
  <si>
    <r>
      <t>/daɪˈvɜːʤəns/</t>
    </r>
    <r>
      <rPr>
        <b/>
        <sz val="11"/>
        <color theme="0"/>
        <rFont val="Arial"/>
        <family val="2"/>
        <charset val="238"/>
      </rPr>
      <t> </t>
    </r>
  </si>
  <si>
    <r>
      <t>/daɪˈvɜːs/</t>
    </r>
    <r>
      <rPr>
        <b/>
        <sz val="11"/>
        <color theme="0"/>
        <rFont val="Arial"/>
        <family val="2"/>
        <charset val="238"/>
      </rPr>
      <t> </t>
    </r>
  </si>
  <si>
    <r>
      <t>/daɪˈvɛstɪʧə/</t>
    </r>
    <r>
      <rPr>
        <b/>
        <sz val="11"/>
        <color theme="0"/>
        <rFont val="Arial"/>
        <family val="2"/>
        <charset val="238"/>
      </rPr>
      <t> </t>
    </r>
  </si>
  <si>
    <r>
      <t>/dɪˈvɪzəbl/</t>
    </r>
    <r>
      <rPr>
        <b/>
        <sz val="11"/>
        <color theme="0"/>
        <rFont val="Arial"/>
        <family val="2"/>
        <charset val="238"/>
      </rPr>
      <t> </t>
    </r>
  </si>
  <si>
    <r>
      <t>/dɪˈvɔːst/</t>
    </r>
    <r>
      <rPr>
        <b/>
        <sz val="11"/>
        <color theme="0"/>
        <rFont val="Arial"/>
        <family val="2"/>
        <charset val="238"/>
      </rPr>
      <t> </t>
    </r>
  </si>
  <si>
    <r>
      <t>/daɪˈvʌlʤ/</t>
    </r>
    <r>
      <rPr>
        <b/>
        <sz val="11"/>
        <color theme="0"/>
        <rFont val="Arial"/>
        <family val="2"/>
        <charset val="238"/>
      </rPr>
      <t> </t>
    </r>
  </si>
  <si>
    <r>
      <t>/diː-ɛn-eɪ/</t>
    </r>
    <r>
      <rPr>
        <b/>
        <sz val="11"/>
        <color theme="0"/>
        <rFont val="Arial"/>
        <family val="2"/>
        <charset val="238"/>
      </rPr>
      <t> </t>
    </r>
  </si>
  <si>
    <r>
      <t>/ˈdɒgərəl/</t>
    </r>
    <r>
      <rPr>
        <b/>
        <sz val="11"/>
        <color theme="0"/>
        <rFont val="Arial"/>
        <family val="2"/>
        <charset val="238"/>
      </rPr>
      <t> </t>
    </r>
  </si>
  <si>
    <r>
      <t>/dɒgˈmætɪk/</t>
    </r>
    <r>
      <rPr>
        <b/>
        <sz val="11"/>
        <color theme="0"/>
        <rFont val="Arial"/>
        <family val="2"/>
        <charset val="238"/>
      </rPr>
      <t> </t>
    </r>
  </si>
  <si>
    <r>
      <t>/dəʊlt/</t>
    </r>
    <r>
      <rPr>
        <b/>
        <sz val="11"/>
        <color theme="0"/>
        <rFont val="Arial"/>
        <family val="2"/>
        <charset val="238"/>
      </rPr>
      <t> </t>
    </r>
  </si>
  <si>
    <r>
      <t>/dɒn/</t>
    </r>
    <r>
      <rPr>
        <b/>
        <sz val="11"/>
        <color theme="0"/>
        <rFont val="Arial"/>
        <family val="2"/>
        <charset val="238"/>
      </rPr>
      <t> </t>
    </r>
  </si>
  <si>
    <r>
      <t>/dəʊˈneɪt/</t>
    </r>
    <r>
      <rPr>
        <b/>
        <sz val="11"/>
        <color theme="0"/>
        <rFont val="Arial"/>
        <family val="2"/>
        <charset val="238"/>
      </rPr>
      <t> </t>
    </r>
  </si>
  <si>
    <r>
      <t>/dəʊˈneɪʃən/</t>
    </r>
    <r>
      <rPr>
        <b/>
        <sz val="11"/>
        <color theme="0"/>
        <rFont val="Arial"/>
        <family val="2"/>
        <charset val="238"/>
      </rPr>
      <t> </t>
    </r>
  </si>
  <si>
    <r>
      <t>/ˈdəʊnə/</t>
    </r>
    <r>
      <rPr>
        <b/>
        <sz val="11"/>
        <color theme="0"/>
        <rFont val="Arial"/>
        <family val="2"/>
        <charset val="238"/>
      </rPr>
      <t> </t>
    </r>
  </si>
  <si>
    <r>
      <t>/duːm/</t>
    </r>
    <r>
      <rPr>
        <b/>
        <sz val="11"/>
        <color theme="0"/>
        <rFont val="Arial"/>
        <family val="2"/>
        <charset val="238"/>
      </rPr>
      <t> </t>
    </r>
  </si>
  <si>
    <r>
      <t>/ˈdɔːmənt/</t>
    </r>
    <r>
      <rPr>
        <b/>
        <sz val="11"/>
        <color theme="0"/>
        <rFont val="Arial"/>
        <family val="2"/>
        <charset val="238"/>
      </rPr>
      <t> </t>
    </r>
  </si>
  <si>
    <r>
      <t>/dəʊt/</t>
    </r>
    <r>
      <rPr>
        <b/>
        <sz val="11"/>
        <color theme="0"/>
        <rFont val="Arial"/>
        <family val="2"/>
        <charset val="238"/>
      </rPr>
      <t> </t>
    </r>
  </si>
  <si>
    <r>
      <t>/daʊt/</t>
    </r>
    <r>
      <rPr>
        <b/>
        <sz val="11"/>
        <color theme="0"/>
        <rFont val="Arial"/>
        <family val="2"/>
        <charset val="238"/>
      </rPr>
      <t> </t>
    </r>
  </si>
  <si>
    <r>
      <t>/daʊs/</t>
    </r>
    <r>
      <rPr>
        <b/>
        <sz val="11"/>
        <color theme="0"/>
        <rFont val="Arial"/>
        <family val="2"/>
        <charset val="238"/>
      </rPr>
      <t> </t>
    </r>
  </si>
  <si>
    <r>
      <t>/ˈdaʊnə/</t>
    </r>
    <r>
      <rPr>
        <b/>
        <sz val="11"/>
        <color theme="0"/>
        <rFont val="Arial"/>
        <family val="2"/>
        <charset val="238"/>
      </rPr>
      <t> </t>
    </r>
  </si>
  <si>
    <r>
      <t>/ˌdaʊnˈhɪl/</t>
    </r>
    <r>
      <rPr>
        <b/>
        <sz val="11"/>
        <color theme="0"/>
        <rFont val="Arial"/>
        <family val="2"/>
        <charset val="238"/>
      </rPr>
      <t> </t>
    </r>
  </si>
  <si>
    <r>
      <t>downplay</t>
    </r>
    <r>
      <rPr>
        <b/>
        <sz val="11"/>
        <color theme="0"/>
        <rFont val="Arial"/>
        <family val="2"/>
        <charset val="238"/>
      </rPr>
      <t> </t>
    </r>
  </si>
  <si>
    <r>
      <t>/ˈdræstɪk(ə)li/</t>
    </r>
    <r>
      <rPr>
        <b/>
        <sz val="11"/>
        <color theme="0"/>
        <rFont val="Arial"/>
        <family val="2"/>
        <charset val="238"/>
      </rPr>
      <t> </t>
    </r>
  </si>
  <si>
    <r>
      <t>/drɔːl/</t>
    </r>
    <r>
      <rPr>
        <b/>
        <sz val="11"/>
        <color theme="0"/>
        <rFont val="Arial"/>
        <family val="2"/>
        <charset val="238"/>
      </rPr>
      <t> </t>
    </r>
  </si>
  <si>
    <r>
      <t>/drɛd/</t>
    </r>
    <r>
      <rPr>
        <b/>
        <sz val="11"/>
        <color theme="0"/>
        <rFont val="Arial"/>
        <family val="2"/>
        <charset val="238"/>
      </rPr>
      <t> </t>
    </r>
  </si>
  <si>
    <r>
      <t>/drɛs/ /kəʊd/</t>
    </r>
    <r>
      <rPr>
        <b/>
        <sz val="11"/>
        <color theme="0"/>
        <rFont val="Arial"/>
        <family val="2"/>
        <charset val="238"/>
      </rPr>
      <t> </t>
    </r>
  </si>
  <si>
    <r>
      <t>/ˈdrɪftwʊd/</t>
    </r>
    <r>
      <rPr>
        <b/>
        <sz val="11"/>
        <color theme="0"/>
        <rFont val="Arial"/>
        <family val="2"/>
        <charset val="238"/>
      </rPr>
      <t> </t>
    </r>
  </si>
  <si>
    <r>
      <t>/drɪp/</t>
    </r>
    <r>
      <rPr>
        <b/>
        <sz val="11"/>
        <color theme="0"/>
        <rFont val="Arial"/>
        <family val="2"/>
        <charset val="238"/>
      </rPr>
      <t> </t>
    </r>
  </si>
  <si>
    <r>
      <t>/draɪv/ /ðəm/ /əˈweɪ/</t>
    </r>
    <r>
      <rPr>
        <b/>
        <sz val="11"/>
        <color theme="0"/>
        <rFont val="Arial"/>
        <family val="2"/>
        <charset val="238"/>
      </rPr>
      <t> </t>
    </r>
  </si>
  <si>
    <r>
      <t>/drəʊl/</t>
    </r>
    <r>
      <rPr>
        <b/>
        <sz val="11"/>
        <color theme="0"/>
        <rFont val="Arial"/>
        <family val="2"/>
        <charset val="238"/>
      </rPr>
      <t> </t>
    </r>
  </si>
  <si>
    <r>
      <t>/drəʊn/</t>
    </r>
    <r>
      <rPr>
        <b/>
        <sz val="11"/>
        <color theme="0"/>
        <rFont val="Arial"/>
        <family val="2"/>
        <charset val="238"/>
      </rPr>
      <t> </t>
    </r>
  </si>
  <si>
    <r>
      <t>/drɒp/ /aʊt/ /ɒv/</t>
    </r>
    <r>
      <rPr>
        <b/>
        <sz val="11"/>
        <color theme="0"/>
        <rFont val="Arial"/>
        <family val="2"/>
        <charset val="238"/>
      </rPr>
      <t> </t>
    </r>
  </si>
  <si>
    <r>
      <t>/draʊt/</t>
    </r>
    <r>
      <rPr>
        <b/>
        <sz val="11"/>
        <color theme="0"/>
        <rFont val="Arial"/>
        <family val="2"/>
        <charset val="238"/>
      </rPr>
      <t> </t>
    </r>
  </si>
  <si>
    <r>
      <t>/ˈdraʊzɪnəs/</t>
    </r>
    <r>
      <rPr>
        <b/>
        <sz val="11"/>
        <color theme="0"/>
        <rFont val="Arial"/>
        <family val="2"/>
        <charset val="238"/>
      </rPr>
      <t> </t>
    </r>
  </si>
  <si>
    <r>
      <t>/ˈdjuːbjəs/</t>
    </r>
    <r>
      <rPr>
        <b/>
        <sz val="11"/>
        <color theme="0"/>
        <rFont val="Arial"/>
        <family val="2"/>
        <charset val="238"/>
      </rPr>
      <t> </t>
    </r>
  </si>
  <si>
    <r>
      <t>/dʌkt/ /teɪp/</t>
    </r>
    <r>
      <rPr>
        <b/>
        <sz val="11"/>
        <color theme="0"/>
        <rFont val="Arial"/>
        <family val="2"/>
        <charset val="238"/>
      </rPr>
      <t> </t>
    </r>
  </si>
  <si>
    <r>
      <t>/dʌd/</t>
    </r>
    <r>
      <rPr>
        <b/>
        <sz val="11"/>
        <color theme="0"/>
        <rFont val="Arial"/>
        <family val="2"/>
        <charset val="238"/>
      </rPr>
      <t> </t>
    </r>
  </si>
  <si>
    <r>
      <t>/ˈdʌlsɪt/</t>
    </r>
    <r>
      <rPr>
        <b/>
        <sz val="11"/>
        <color theme="0"/>
        <rFont val="Arial"/>
        <family val="2"/>
        <charset val="238"/>
      </rPr>
      <t> </t>
    </r>
  </si>
  <si>
    <r>
      <t>/dʌl/</t>
    </r>
    <r>
      <rPr>
        <b/>
        <sz val="11"/>
        <color theme="0"/>
        <rFont val="Arial"/>
        <family val="2"/>
        <charset val="238"/>
      </rPr>
      <t> </t>
    </r>
  </si>
  <si>
    <r>
      <t>/dʌmp/</t>
    </r>
    <r>
      <rPr>
        <b/>
        <sz val="11"/>
        <color theme="0"/>
        <rFont val="Arial"/>
        <family val="2"/>
        <charset val="238"/>
      </rPr>
      <t> </t>
    </r>
  </si>
  <si>
    <r>
      <t>/djuːp/</t>
    </r>
    <r>
      <rPr>
        <b/>
        <sz val="11"/>
        <color theme="0"/>
        <rFont val="Arial"/>
        <family val="2"/>
        <charset val="238"/>
      </rPr>
      <t> </t>
    </r>
  </si>
  <si>
    <r>
      <t>/dju(ː)ˈplɪsɪti/</t>
    </r>
    <r>
      <rPr>
        <b/>
        <sz val="11"/>
        <color theme="0"/>
        <rFont val="Arial"/>
        <family val="2"/>
        <charset val="238"/>
      </rPr>
      <t> </t>
    </r>
  </si>
  <si>
    <r>
      <t>/ˈdjʊərəbl/</t>
    </r>
    <r>
      <rPr>
        <b/>
        <sz val="11"/>
        <color theme="0"/>
        <rFont val="Arial"/>
        <family val="2"/>
        <charset val="238"/>
      </rPr>
      <t> </t>
    </r>
  </si>
  <si>
    <r>
      <t>/djʊəˈrɛs/</t>
    </r>
    <r>
      <rPr>
        <b/>
        <sz val="11"/>
        <color theme="0"/>
        <rFont val="Arial"/>
        <family val="2"/>
        <charset val="238"/>
      </rPr>
      <t> </t>
    </r>
  </si>
  <si>
    <r>
      <t>/dwɔːf/</t>
    </r>
    <r>
      <rPr>
        <b/>
        <sz val="11"/>
        <color theme="0"/>
        <rFont val="Arial"/>
        <family val="2"/>
        <charset val="238"/>
      </rPr>
      <t> </t>
    </r>
  </si>
  <si>
    <r>
      <t>/ˈdwɛlə/</t>
    </r>
    <r>
      <rPr>
        <b/>
        <sz val="11"/>
        <color theme="0"/>
        <rFont val="Arial"/>
        <family val="2"/>
        <charset val="238"/>
      </rPr>
      <t> </t>
    </r>
  </si>
  <si>
    <r>
      <t>/ˈdwɪndl/</t>
    </r>
    <r>
      <rPr>
        <b/>
        <sz val="11"/>
        <color theme="0"/>
        <rFont val="Arial"/>
        <family val="2"/>
        <charset val="238"/>
      </rPr>
      <t> </t>
    </r>
  </si>
  <si>
    <r>
      <t>/daɪˈnæmɪk/</t>
    </r>
    <r>
      <rPr>
        <b/>
        <sz val="11"/>
        <color theme="0"/>
        <rFont val="Arial"/>
        <family val="2"/>
        <charset val="238"/>
      </rPr>
      <t> </t>
    </r>
  </si>
  <si>
    <r>
      <t>/ˈdaɪnəməʊ/</t>
    </r>
    <r>
      <rPr>
        <b/>
        <sz val="11"/>
        <color theme="0"/>
        <rFont val="Arial"/>
        <family val="2"/>
        <charset val="238"/>
      </rPr>
      <t> </t>
    </r>
  </si>
  <si>
    <r>
      <t>/ˈiːgənɪs/</t>
    </r>
    <r>
      <rPr>
        <b/>
        <sz val="11"/>
        <color theme="0"/>
        <rFont val="Arial"/>
        <family val="2"/>
        <charset val="238"/>
      </rPr>
      <t> </t>
    </r>
  </si>
  <si>
    <r>
      <t>/ˈɜːθənweə/</t>
    </r>
    <r>
      <rPr>
        <b/>
        <sz val="11"/>
        <color theme="0"/>
        <rFont val="Arial"/>
        <family val="2"/>
        <charset val="238"/>
      </rPr>
      <t> </t>
    </r>
  </si>
  <si>
    <r>
      <t>/ˈɜːθkweɪk/</t>
    </r>
    <r>
      <rPr>
        <b/>
        <sz val="11"/>
        <color theme="0"/>
        <rFont val="Arial"/>
        <family val="2"/>
        <charset val="238"/>
      </rPr>
      <t> </t>
    </r>
  </si>
  <si>
    <r>
      <t>/ɪˈbʌljəns/</t>
    </r>
    <r>
      <rPr>
        <b/>
        <sz val="11"/>
        <color theme="0"/>
        <rFont val="Arial"/>
        <family val="2"/>
        <charset val="238"/>
      </rPr>
      <t> </t>
    </r>
  </si>
  <si>
    <r>
      <t>/ɪˈbʌljənt/</t>
    </r>
    <r>
      <rPr>
        <b/>
        <sz val="11"/>
        <color theme="0"/>
        <rFont val="Arial"/>
        <family val="2"/>
        <charset val="238"/>
      </rPr>
      <t> </t>
    </r>
  </si>
  <si>
    <r>
      <t>/ɪˈkɒləʤɪst/</t>
    </r>
    <r>
      <rPr>
        <b/>
        <sz val="11"/>
        <color theme="0"/>
        <rFont val="Arial"/>
        <family val="2"/>
        <charset val="238"/>
      </rPr>
      <t> </t>
    </r>
  </si>
  <si>
    <r>
      <t>/ˌiːkju(ː)ˈmɛnɪkəl/</t>
    </r>
    <r>
      <rPr>
        <b/>
        <sz val="11"/>
        <color theme="0"/>
        <rFont val="Arial"/>
        <family val="2"/>
        <charset val="238"/>
      </rPr>
      <t> </t>
    </r>
  </si>
  <si>
    <r>
      <t>/ɪˈdeɪʃəs/</t>
    </r>
    <r>
      <rPr>
        <b/>
        <sz val="11"/>
        <color theme="0"/>
        <rFont val="Arial"/>
        <family val="2"/>
        <charset val="238"/>
      </rPr>
      <t> </t>
    </r>
  </si>
  <si>
    <r>
      <t>/ˈɛdi/</t>
    </r>
    <r>
      <rPr>
        <b/>
        <sz val="11"/>
        <color theme="0"/>
        <rFont val="Arial"/>
        <family val="2"/>
        <charset val="238"/>
      </rPr>
      <t> </t>
    </r>
  </si>
  <si>
    <r>
      <t>/ɛʤ/</t>
    </r>
    <r>
      <rPr>
        <b/>
        <sz val="11"/>
        <color theme="0"/>
        <rFont val="Arial"/>
        <family val="2"/>
        <charset val="238"/>
      </rPr>
      <t> </t>
    </r>
  </si>
  <si>
    <r>
      <t>/ˈɛdɪbl/</t>
    </r>
    <r>
      <rPr>
        <b/>
        <sz val="11"/>
        <color theme="0"/>
        <rFont val="Arial"/>
        <family val="2"/>
        <charset val="238"/>
      </rPr>
      <t> </t>
    </r>
  </si>
  <si>
    <r>
      <t>/ˌɛdɪˈtɔːrɪəl/</t>
    </r>
    <r>
      <rPr>
        <b/>
        <sz val="11"/>
        <color theme="0"/>
        <rFont val="Arial"/>
        <family val="2"/>
        <charset val="238"/>
      </rPr>
      <t> </t>
    </r>
  </si>
  <si>
    <r>
      <t>/ɛˈfiːt/</t>
    </r>
    <r>
      <rPr>
        <b/>
        <sz val="11"/>
        <color theme="0"/>
        <rFont val="Arial"/>
        <family val="2"/>
        <charset val="238"/>
      </rPr>
      <t> </t>
    </r>
  </si>
  <si>
    <r>
      <t>/ˈɛfɪkəsi/</t>
    </r>
    <r>
      <rPr>
        <b/>
        <sz val="11"/>
        <color theme="0"/>
        <rFont val="Arial"/>
        <family val="2"/>
        <charset val="238"/>
      </rPr>
      <t> </t>
    </r>
  </si>
  <si>
    <r>
      <t>/ɪˈfɪʃənt/</t>
    </r>
    <r>
      <rPr>
        <b/>
        <sz val="11"/>
        <color theme="0"/>
        <rFont val="Arial"/>
        <family val="2"/>
        <charset val="238"/>
      </rPr>
      <t> </t>
    </r>
  </si>
  <si>
    <r>
      <t>/ɛˈfluːvjə/</t>
    </r>
    <r>
      <rPr>
        <b/>
        <sz val="11"/>
        <color theme="0"/>
        <rFont val="Arial"/>
        <family val="2"/>
        <charset val="238"/>
      </rPr>
      <t> </t>
    </r>
  </si>
  <si>
    <r>
      <t>/ɪˈfrʌntəri/</t>
    </r>
    <r>
      <rPr>
        <b/>
        <sz val="11"/>
        <color theme="0"/>
        <rFont val="Arial"/>
        <family val="2"/>
        <charset val="238"/>
      </rPr>
      <t> </t>
    </r>
  </si>
  <si>
    <r>
      <t>/ˈiːgrɛs/</t>
    </r>
    <r>
      <rPr>
        <b/>
        <sz val="11"/>
        <color theme="0"/>
        <rFont val="Arial"/>
        <family val="2"/>
        <charset val="238"/>
      </rPr>
      <t> </t>
    </r>
  </si>
  <si>
    <r>
      <t>/ɪˈlɛkʃən/</t>
    </r>
    <r>
      <rPr>
        <b/>
        <sz val="11"/>
        <color theme="0"/>
        <rFont val="Arial"/>
        <family val="2"/>
        <charset val="238"/>
      </rPr>
      <t> </t>
    </r>
  </si>
  <si>
    <r>
      <t>/ˈɛlɪʤi/</t>
    </r>
    <r>
      <rPr>
        <b/>
        <sz val="11"/>
        <color theme="0"/>
        <rFont val="Arial"/>
        <family val="2"/>
        <charset val="238"/>
      </rPr>
      <t> </t>
    </r>
  </si>
  <si>
    <r>
      <t>/ˈɛlɪmənt/</t>
    </r>
    <r>
      <rPr>
        <b/>
        <sz val="11"/>
        <color theme="0"/>
        <rFont val="Arial"/>
        <family val="2"/>
        <charset val="238"/>
      </rPr>
      <t> </t>
    </r>
  </si>
  <si>
    <r>
      <t>/ɪˈlɪsɪt/</t>
    </r>
    <r>
      <rPr>
        <b/>
        <sz val="11"/>
        <color theme="0"/>
        <rFont val="Arial"/>
        <family val="2"/>
        <charset val="238"/>
      </rPr>
      <t> </t>
    </r>
  </si>
  <si>
    <r>
      <t>/ˈɛlɪʤəbl/</t>
    </r>
    <r>
      <rPr>
        <b/>
        <sz val="11"/>
        <color theme="0"/>
        <rFont val="Arial"/>
        <family val="2"/>
        <charset val="238"/>
      </rPr>
      <t> </t>
    </r>
  </si>
  <si>
    <r>
      <t>/ɪˈlɪmɪneɪt/</t>
    </r>
    <r>
      <rPr>
        <b/>
        <sz val="11"/>
        <color theme="0"/>
        <rFont val="Arial"/>
        <family val="2"/>
        <charset val="238"/>
      </rPr>
      <t> </t>
    </r>
  </si>
  <si>
    <r>
      <t>/ˈɛləʊkwəns/</t>
    </r>
    <r>
      <rPr>
        <b/>
        <sz val="11"/>
        <color theme="0"/>
        <rFont val="Arial"/>
        <family val="2"/>
        <charset val="238"/>
      </rPr>
      <t> </t>
    </r>
  </si>
  <si>
    <r>
      <t>/ɪˈmeɪʃɪeɪt/</t>
    </r>
    <r>
      <rPr>
        <b/>
        <sz val="11"/>
        <color theme="0"/>
        <rFont val="Arial"/>
        <family val="2"/>
        <charset val="238"/>
      </rPr>
      <t> </t>
    </r>
  </si>
  <si>
    <r>
      <t>/ɪmˈbærəs/</t>
    </r>
    <r>
      <rPr>
        <b/>
        <sz val="11"/>
        <color theme="0"/>
        <rFont val="Arial"/>
        <family val="2"/>
        <charset val="238"/>
      </rPr>
      <t>  </t>
    </r>
  </si>
  <si>
    <r>
      <t>/ɪmˈbærəsmənt/</t>
    </r>
    <r>
      <rPr>
        <b/>
        <sz val="11"/>
        <color theme="0"/>
        <rFont val="Arial"/>
        <family val="2"/>
        <charset val="238"/>
      </rPr>
      <t> </t>
    </r>
  </si>
  <si>
    <r>
      <t>/ɪmˈbɛlɪʃ/</t>
    </r>
    <r>
      <rPr>
        <b/>
        <sz val="11"/>
        <color theme="0"/>
        <rFont val="Arial"/>
        <family val="2"/>
        <charset val="238"/>
      </rPr>
      <t> </t>
    </r>
  </si>
  <si>
    <r>
      <t>/ɪmˈbɛzl/</t>
    </r>
    <r>
      <rPr>
        <b/>
        <sz val="11"/>
        <color theme="0"/>
        <rFont val="Arial"/>
        <family val="2"/>
        <charset val="238"/>
      </rPr>
      <t> </t>
    </r>
  </si>
  <si>
    <r>
      <t>/ɪmˈbɒdi/</t>
    </r>
    <r>
      <rPr>
        <b/>
        <sz val="11"/>
        <color theme="0"/>
        <rFont val="Arial"/>
        <family val="2"/>
        <charset val="238"/>
      </rPr>
      <t> </t>
    </r>
  </si>
  <si>
    <r>
      <t>/ɪmˈbreɪs/</t>
    </r>
    <r>
      <rPr>
        <b/>
        <sz val="11"/>
        <color theme="0"/>
        <rFont val="Arial"/>
        <family val="2"/>
        <charset val="238"/>
      </rPr>
      <t>  </t>
    </r>
  </si>
  <si>
    <r>
      <t>/ɪˈmɜːʤəns/</t>
    </r>
    <r>
      <rPr>
        <b/>
        <sz val="11"/>
        <color theme="0"/>
        <rFont val="Arial"/>
        <family val="2"/>
        <charset val="238"/>
      </rPr>
      <t> </t>
    </r>
  </si>
  <si>
    <r>
      <t>/ˌɛmɪˈgreɪʃən/</t>
    </r>
    <r>
      <rPr>
        <b/>
        <sz val="11"/>
        <color theme="0"/>
        <rFont val="Arial"/>
        <family val="2"/>
        <charset val="238"/>
      </rPr>
      <t> </t>
    </r>
  </si>
  <si>
    <r>
      <t>/ɪˈməʊt/</t>
    </r>
    <r>
      <rPr>
        <b/>
        <sz val="11"/>
        <color theme="0"/>
        <rFont val="Arial"/>
        <family val="2"/>
        <charset val="238"/>
      </rPr>
      <t> </t>
    </r>
  </si>
  <si>
    <r>
      <t>/ɪˈməʊʃən/</t>
    </r>
    <r>
      <rPr>
        <b/>
        <sz val="11"/>
        <color theme="0"/>
        <rFont val="Arial"/>
        <family val="2"/>
        <charset val="238"/>
      </rPr>
      <t> </t>
    </r>
  </si>
  <si>
    <r>
      <t>/ˈɛmpəθaɪz/</t>
    </r>
    <r>
      <rPr>
        <b/>
        <sz val="11"/>
        <color theme="0"/>
        <rFont val="Arial"/>
        <family val="2"/>
        <charset val="238"/>
      </rPr>
      <t> </t>
    </r>
  </si>
  <si>
    <r>
      <t>/ˈɛmpəθi/</t>
    </r>
    <r>
      <rPr>
        <b/>
        <sz val="11"/>
        <color theme="0"/>
        <rFont val="Arial"/>
        <family val="2"/>
        <charset val="238"/>
      </rPr>
      <t> </t>
    </r>
  </si>
  <si>
    <r>
      <t>/ɛmˈpɪrɪkəl/</t>
    </r>
    <r>
      <rPr>
        <b/>
        <sz val="11"/>
        <color theme="0"/>
        <rFont val="Arial"/>
        <family val="2"/>
        <charset val="238"/>
      </rPr>
      <t> </t>
    </r>
  </si>
  <si>
    <r>
      <t>/ɪmˈpaʊə/</t>
    </r>
    <r>
      <rPr>
        <b/>
        <sz val="11"/>
        <color theme="0"/>
        <rFont val="Arial"/>
        <family val="2"/>
        <charset val="238"/>
      </rPr>
      <t> </t>
    </r>
  </si>
  <si>
    <r>
      <t>/ˈɛmjʊleɪt/</t>
    </r>
    <r>
      <rPr>
        <b/>
        <sz val="11"/>
        <color theme="0"/>
        <rFont val="Arial"/>
        <family val="2"/>
        <charset val="238"/>
      </rPr>
      <t> </t>
    </r>
  </si>
  <si>
    <r>
      <t>/ɪnˈkæpsjʊleɪt/</t>
    </r>
    <r>
      <rPr>
        <b/>
        <sz val="11"/>
        <color theme="0"/>
        <rFont val="Arial"/>
        <family val="2"/>
        <charset val="238"/>
      </rPr>
      <t> </t>
    </r>
  </si>
  <si>
    <r>
      <t>/ɛnˈkəʊmjəm/</t>
    </r>
    <r>
      <rPr>
        <b/>
        <sz val="11"/>
        <color theme="0"/>
        <rFont val="Arial"/>
        <family val="2"/>
        <charset val="238"/>
      </rPr>
      <t> </t>
    </r>
  </si>
  <si>
    <r>
      <t>/ɪnˈkaʊntə/</t>
    </r>
    <r>
      <rPr>
        <b/>
        <sz val="11"/>
        <color theme="0"/>
        <rFont val="Arial"/>
        <family val="2"/>
        <charset val="238"/>
      </rPr>
      <t> </t>
    </r>
  </si>
  <si>
    <r>
      <t>/ɪnˈkʌrɪʤ/</t>
    </r>
    <r>
      <rPr>
        <b/>
        <sz val="11"/>
        <color theme="0"/>
        <rFont val="Arial"/>
        <family val="2"/>
        <charset val="238"/>
      </rPr>
      <t> </t>
    </r>
  </si>
  <si>
    <r>
      <t>/ɪnˈkʌmbrəns/</t>
    </r>
    <r>
      <rPr>
        <b/>
        <sz val="11"/>
        <color theme="0"/>
        <rFont val="Arial"/>
        <family val="2"/>
        <charset val="238"/>
      </rPr>
      <t> </t>
    </r>
  </si>
  <si>
    <r>
      <t>/ɪnˈdeɪnʤəd/</t>
    </r>
    <r>
      <rPr>
        <b/>
        <sz val="11"/>
        <color theme="0"/>
        <rFont val="Arial"/>
        <family val="2"/>
        <charset val="238"/>
      </rPr>
      <t> </t>
    </r>
  </si>
  <si>
    <r>
      <t>/ɪnˈdɪərɪŋ/</t>
    </r>
    <r>
      <rPr>
        <b/>
        <sz val="11"/>
        <color theme="0"/>
        <rFont val="Arial"/>
        <family val="2"/>
        <charset val="238"/>
      </rPr>
      <t> </t>
    </r>
  </si>
  <si>
    <r>
      <t>/ɪnˈdɛvə/</t>
    </r>
    <r>
      <rPr>
        <b/>
        <sz val="11"/>
        <color theme="0"/>
        <rFont val="Arial"/>
        <family val="2"/>
        <charset val="238"/>
      </rPr>
      <t> </t>
    </r>
  </si>
  <si>
    <r>
      <t>/ɛnˈdɛmɪk/</t>
    </r>
    <r>
      <rPr>
        <b/>
        <sz val="11"/>
        <color theme="0"/>
        <rFont val="Arial"/>
        <family val="2"/>
        <charset val="238"/>
      </rPr>
      <t> </t>
    </r>
  </si>
  <si>
    <r>
      <t>endorphin</t>
    </r>
    <r>
      <rPr>
        <b/>
        <sz val="11"/>
        <color theme="0"/>
        <rFont val="Arial"/>
        <family val="2"/>
        <charset val="238"/>
      </rPr>
      <t> </t>
    </r>
  </si>
  <si>
    <r>
      <t>/ɪnˈdɔːs/</t>
    </r>
    <r>
      <rPr>
        <b/>
        <sz val="11"/>
        <color theme="0"/>
        <rFont val="Arial"/>
        <family val="2"/>
        <charset val="238"/>
      </rPr>
      <t> </t>
    </r>
  </si>
  <si>
    <r>
      <t>/ɪnˈdaʊ/</t>
    </r>
    <r>
      <rPr>
        <b/>
        <sz val="11"/>
        <color theme="0"/>
        <rFont val="Arial"/>
        <family val="2"/>
        <charset val="238"/>
      </rPr>
      <t> </t>
    </r>
  </si>
  <si>
    <r>
      <t>/ɪnˈdjʊə/</t>
    </r>
    <r>
      <rPr>
        <b/>
        <sz val="11"/>
        <color theme="0"/>
        <rFont val="Arial"/>
        <family val="2"/>
        <charset val="238"/>
      </rPr>
      <t> </t>
    </r>
  </si>
  <si>
    <r>
      <t>/ɪnˈdjʊərɪŋ/</t>
    </r>
    <r>
      <rPr>
        <b/>
        <sz val="11"/>
        <color theme="0"/>
        <rFont val="Arial"/>
        <family val="2"/>
        <charset val="238"/>
      </rPr>
      <t> </t>
    </r>
  </si>
  <si>
    <r>
      <t>/ˈɛnɜːveɪt/</t>
    </r>
    <r>
      <rPr>
        <b/>
        <sz val="11"/>
        <color theme="0"/>
        <rFont val="Arial"/>
        <family val="2"/>
        <charset val="238"/>
      </rPr>
      <t> </t>
    </r>
  </si>
  <si>
    <r>
      <t>/ɪnˈʤɛndə/</t>
    </r>
    <r>
      <rPr>
        <b/>
        <sz val="11"/>
        <color theme="0"/>
        <rFont val="Arial"/>
        <family val="2"/>
        <charset val="238"/>
      </rPr>
      <t> </t>
    </r>
  </si>
  <si>
    <r>
      <t>/ɪnˈgreɪv/</t>
    </r>
    <r>
      <rPr>
        <b/>
        <sz val="11"/>
        <color theme="0"/>
        <rFont val="Arial"/>
        <family val="2"/>
        <charset val="238"/>
      </rPr>
      <t> </t>
    </r>
  </si>
  <si>
    <r>
      <t>/ɪnˈgrəʊsɪŋ/</t>
    </r>
    <r>
      <rPr>
        <b/>
        <sz val="11"/>
        <color theme="0"/>
        <rFont val="Arial"/>
        <family val="2"/>
        <charset val="238"/>
      </rPr>
      <t> </t>
    </r>
  </si>
  <si>
    <r>
      <t>/ɪnˈgʌlf/</t>
    </r>
    <r>
      <rPr>
        <b/>
        <sz val="11"/>
        <color theme="0"/>
        <rFont val="Arial"/>
        <family val="2"/>
        <charset val="238"/>
      </rPr>
      <t> </t>
    </r>
  </si>
  <si>
    <r>
      <t>/ɪˈnɪgmə/</t>
    </r>
    <r>
      <rPr>
        <b/>
        <sz val="11"/>
        <color theme="0"/>
        <rFont val="Arial"/>
        <family val="2"/>
        <charset val="238"/>
      </rPr>
      <t> </t>
    </r>
  </si>
  <si>
    <r>
      <t>/ɪnˈlaɪtnɪŋ/</t>
    </r>
    <r>
      <rPr>
        <b/>
        <sz val="11"/>
        <color theme="0"/>
        <rFont val="Arial"/>
        <family val="2"/>
        <charset val="238"/>
      </rPr>
      <t> </t>
    </r>
  </si>
  <si>
    <r>
      <t>/ˈɛnmɪti/</t>
    </r>
    <r>
      <rPr>
        <b/>
        <sz val="11"/>
        <color theme="0"/>
        <rFont val="Arial"/>
        <family val="2"/>
        <charset val="238"/>
      </rPr>
      <t> </t>
    </r>
  </si>
  <si>
    <r>
      <t>/ɪnˈkwaɪəri/</t>
    </r>
    <r>
      <rPr>
        <b/>
        <sz val="11"/>
        <color theme="0"/>
        <rFont val="Arial"/>
        <family val="2"/>
        <charset val="238"/>
      </rPr>
      <t> </t>
    </r>
  </si>
  <si>
    <r>
      <t>/ɪnˈrəʊl/</t>
    </r>
    <r>
      <rPr>
        <b/>
        <sz val="11"/>
        <color theme="0"/>
        <rFont val="Arial"/>
        <family val="2"/>
        <charset val="238"/>
      </rPr>
      <t> </t>
    </r>
  </si>
  <si>
    <r>
      <t>/ˈɛnsaɪn/</t>
    </r>
    <r>
      <rPr>
        <b/>
        <sz val="11"/>
        <color theme="0"/>
        <rFont val="Arial"/>
        <family val="2"/>
        <charset val="238"/>
      </rPr>
      <t> </t>
    </r>
  </si>
  <si>
    <r>
      <t>/ɪnˈtæŋgl/</t>
    </r>
    <r>
      <rPr>
        <b/>
        <sz val="11"/>
        <color theme="0"/>
        <rFont val="Arial"/>
        <family val="2"/>
        <charset val="238"/>
      </rPr>
      <t> </t>
    </r>
  </si>
  <si>
    <r>
      <t>/ˈɛntəpraɪz/</t>
    </r>
    <r>
      <rPr>
        <b/>
        <sz val="11"/>
        <color theme="0"/>
        <rFont val="Arial"/>
        <family val="2"/>
        <charset val="238"/>
      </rPr>
      <t> </t>
    </r>
  </si>
  <si>
    <r>
      <t>/ɪnˈθrɔːl/</t>
    </r>
    <r>
      <rPr>
        <b/>
        <sz val="11"/>
        <color theme="0"/>
        <rFont val="Arial"/>
        <family val="2"/>
        <charset val="238"/>
      </rPr>
      <t> </t>
    </r>
  </si>
  <si>
    <r>
      <t>/ɪnˈtaɪs/</t>
    </r>
    <r>
      <rPr>
        <b/>
        <sz val="11"/>
        <color theme="0"/>
        <rFont val="Arial"/>
        <family val="2"/>
        <charset val="238"/>
      </rPr>
      <t> </t>
    </r>
  </si>
  <si>
    <r>
      <t>/ɪnˈtaɪəli/</t>
    </r>
    <r>
      <rPr>
        <b/>
        <sz val="11"/>
        <color theme="0"/>
        <rFont val="Arial"/>
        <family val="2"/>
        <charset val="238"/>
      </rPr>
      <t> </t>
    </r>
  </si>
  <si>
    <r>
      <t>/ɪnˈtriːt/</t>
    </r>
    <r>
      <rPr>
        <b/>
        <sz val="11"/>
        <color theme="0"/>
        <rFont val="Arial"/>
        <family val="2"/>
        <charset val="238"/>
      </rPr>
      <t> </t>
    </r>
  </si>
  <si>
    <r>
      <t>/ˌɒntrəprəˈnɜː/</t>
    </r>
    <r>
      <rPr>
        <b/>
        <sz val="11"/>
        <color theme="0"/>
        <rFont val="Arial"/>
        <family val="2"/>
        <charset val="238"/>
      </rPr>
      <t> </t>
    </r>
  </si>
  <si>
    <r>
      <t>/ɪˈnʌnsɪeɪt/</t>
    </r>
    <r>
      <rPr>
        <b/>
        <sz val="11"/>
        <color theme="0"/>
        <rFont val="Arial"/>
        <family val="2"/>
        <charset val="238"/>
      </rPr>
      <t> </t>
    </r>
  </si>
  <si>
    <r>
      <t>/ˈɛnzaɪm/</t>
    </r>
    <r>
      <rPr>
        <b/>
        <sz val="11"/>
        <color theme="0"/>
        <rFont val="Arial"/>
        <family val="2"/>
        <charset val="238"/>
      </rPr>
      <t> </t>
    </r>
  </si>
  <si>
    <r>
      <t>/ˌɛpɪkjʊəˈri(ː)ən/</t>
    </r>
    <r>
      <rPr>
        <b/>
        <sz val="11"/>
        <color theme="0"/>
        <rFont val="Arial"/>
        <family val="2"/>
        <charset val="238"/>
      </rPr>
      <t> </t>
    </r>
  </si>
  <si>
    <r>
      <t>/ɪˈpɪsl/</t>
    </r>
    <r>
      <rPr>
        <b/>
        <sz val="11"/>
        <color theme="0"/>
        <rFont val="Arial"/>
        <family val="2"/>
        <charset val="238"/>
      </rPr>
      <t> </t>
    </r>
  </si>
  <si>
    <r>
      <t>/ˈɛpɪθɛt/</t>
    </r>
    <r>
      <rPr>
        <b/>
        <sz val="11"/>
        <color theme="0"/>
        <rFont val="Arial"/>
        <family val="2"/>
        <charset val="238"/>
      </rPr>
      <t> </t>
    </r>
  </si>
  <si>
    <r>
      <t>/ɪˈpɪtəmi/</t>
    </r>
    <r>
      <rPr>
        <b/>
        <sz val="11"/>
        <color theme="0"/>
        <rFont val="Arial"/>
        <family val="2"/>
        <charset val="238"/>
      </rPr>
      <t> </t>
    </r>
  </si>
  <si>
    <r>
      <t>/ˈɛkwəbl/</t>
    </r>
    <r>
      <rPr>
        <b/>
        <sz val="11"/>
        <color theme="0"/>
        <rFont val="Arial"/>
        <family val="2"/>
        <charset val="238"/>
      </rPr>
      <t> </t>
    </r>
  </si>
  <si>
    <r>
      <t>/ˈiːkwəl/</t>
    </r>
    <r>
      <rPr>
        <b/>
        <sz val="11"/>
        <color theme="0"/>
        <rFont val="Arial"/>
        <family val="2"/>
        <charset val="238"/>
      </rPr>
      <t> </t>
    </r>
  </si>
  <si>
    <r>
      <t>/ˌɛkwəˈnɪmɪti/</t>
    </r>
    <r>
      <rPr>
        <b/>
        <sz val="11"/>
        <color theme="0"/>
        <rFont val="Arial"/>
        <family val="2"/>
        <charset val="238"/>
      </rPr>
      <t> </t>
    </r>
  </si>
  <si>
    <r>
      <t>/ˌiːkwɪˈlɪbrɪəm/</t>
    </r>
    <r>
      <rPr>
        <b/>
        <sz val="11"/>
        <color theme="0"/>
        <rFont val="Arial"/>
        <family val="2"/>
        <charset val="238"/>
      </rPr>
      <t> </t>
    </r>
  </si>
  <si>
    <r>
      <t>/ˈɛkwɪpɔɪz/</t>
    </r>
    <r>
      <rPr>
        <b/>
        <sz val="11"/>
        <color theme="0"/>
        <rFont val="Arial"/>
        <family val="2"/>
        <charset val="238"/>
      </rPr>
      <t> </t>
    </r>
  </si>
  <si>
    <r>
      <t>/ɪˈkwɪvəkəl/</t>
    </r>
    <r>
      <rPr>
        <b/>
        <sz val="11"/>
        <color theme="0"/>
        <rFont val="Arial"/>
        <family val="2"/>
        <charset val="238"/>
      </rPr>
      <t> </t>
    </r>
  </si>
  <si>
    <r>
      <t>/ɪˈkwɪvəkeɪt/</t>
    </r>
    <r>
      <rPr>
        <b/>
        <sz val="11"/>
        <color theme="0"/>
        <rFont val="Arial"/>
        <family val="2"/>
        <charset val="238"/>
      </rPr>
      <t> </t>
    </r>
  </si>
  <si>
    <r>
      <t>/ɪˈrædɪkeɪt/</t>
    </r>
    <r>
      <rPr>
        <b/>
        <sz val="11"/>
        <color theme="0"/>
        <rFont val="Arial"/>
        <family val="2"/>
        <charset val="238"/>
      </rPr>
      <t> </t>
    </r>
  </si>
  <si>
    <r>
      <t>/ɪˈrætɪk/</t>
    </r>
    <r>
      <rPr>
        <b/>
        <sz val="11"/>
        <color theme="0"/>
        <rFont val="Arial"/>
        <family val="2"/>
        <charset val="238"/>
      </rPr>
      <t> </t>
    </r>
  </si>
  <si>
    <r>
      <t>/ˈɛru(ː)daɪt/</t>
    </r>
    <r>
      <rPr>
        <b/>
        <sz val="11"/>
        <color theme="0"/>
        <rFont val="Arial"/>
        <family val="2"/>
        <charset val="238"/>
      </rPr>
      <t> </t>
    </r>
  </si>
  <si>
    <r>
      <t>/ˈɛskəleɪt/</t>
    </r>
    <r>
      <rPr>
        <b/>
        <sz val="11"/>
        <color theme="0"/>
        <rFont val="Arial"/>
        <family val="2"/>
        <charset val="238"/>
      </rPr>
      <t> </t>
    </r>
  </si>
  <si>
    <r>
      <t>/ɪsˈʧuː/</t>
    </r>
    <r>
      <rPr>
        <b/>
        <sz val="11"/>
        <color theme="0"/>
        <rFont val="Arial"/>
        <family val="2"/>
        <charset val="238"/>
      </rPr>
      <t> </t>
    </r>
  </si>
  <si>
    <r>
      <t>/ˌɛsəʊˈtɛrɪk/</t>
    </r>
    <r>
      <rPr>
        <b/>
        <sz val="11"/>
        <color theme="0"/>
        <rFont val="Arial"/>
        <family val="2"/>
        <charset val="238"/>
      </rPr>
      <t> </t>
    </r>
  </si>
  <si>
    <r>
      <t>/ɪsˈpaʊz/</t>
    </r>
    <r>
      <rPr>
        <b/>
        <sz val="11"/>
        <color theme="0"/>
        <rFont val="Arial"/>
        <family val="2"/>
        <charset val="238"/>
      </rPr>
      <t> </t>
    </r>
  </si>
  <si>
    <r>
      <t>/i(ː)ˈtɜːnl/</t>
    </r>
    <r>
      <rPr>
        <b/>
        <sz val="11"/>
        <color theme="0"/>
        <rFont val="Arial"/>
        <family val="2"/>
        <charset val="238"/>
      </rPr>
      <t> </t>
    </r>
  </si>
  <si>
    <r>
      <t>/ˈjuːləʤaɪz/</t>
    </r>
    <r>
      <rPr>
        <b/>
        <sz val="11"/>
        <color theme="0"/>
        <rFont val="Arial"/>
        <family val="2"/>
        <charset val="238"/>
      </rPr>
      <t> </t>
    </r>
  </si>
  <si>
    <r>
      <t>/ˈjuːləʤi/</t>
    </r>
    <r>
      <rPr>
        <b/>
        <sz val="11"/>
        <color theme="0"/>
        <rFont val="Arial"/>
        <family val="2"/>
        <charset val="238"/>
      </rPr>
      <t> </t>
    </r>
  </si>
  <si>
    <r>
      <t>/ju(ː)ˈfɔːrɪə/</t>
    </r>
    <r>
      <rPr>
        <b/>
        <sz val="11"/>
        <color theme="0"/>
        <rFont val="Arial"/>
        <family val="2"/>
        <charset val="238"/>
      </rPr>
      <t> </t>
    </r>
  </si>
  <si>
    <r>
      <t>/ˌjuːθəˈneɪzjə/</t>
    </r>
    <r>
      <rPr>
        <b/>
        <sz val="11"/>
        <color theme="0"/>
        <rFont val="Arial"/>
        <family val="2"/>
        <charset val="238"/>
      </rPr>
      <t> </t>
    </r>
  </si>
  <si>
    <r>
      <t>/ɪˈveɪsɪv/</t>
    </r>
    <r>
      <rPr>
        <b/>
        <sz val="11"/>
        <color theme="0"/>
        <rFont val="Arial"/>
        <family val="2"/>
        <charset val="238"/>
      </rPr>
      <t> </t>
    </r>
  </si>
  <si>
    <r>
      <t>/ˈiːvən/ /səʊ/</t>
    </r>
    <r>
      <rPr>
        <b/>
        <sz val="11"/>
        <color theme="0"/>
        <rFont val="Arial"/>
        <family val="2"/>
        <charset val="238"/>
      </rPr>
      <t> </t>
    </r>
  </si>
  <si>
    <r>
      <t>/i(ː)ˈvɪkt/</t>
    </r>
    <r>
      <rPr>
        <b/>
        <sz val="11"/>
        <color theme="0"/>
        <rFont val="Arial"/>
        <family val="2"/>
        <charset val="238"/>
      </rPr>
      <t> </t>
    </r>
  </si>
  <si>
    <r>
      <t>/ˈɛvɪdəns/</t>
    </r>
    <r>
      <rPr>
        <b/>
        <sz val="11"/>
        <color theme="0"/>
        <rFont val="Arial"/>
        <family val="2"/>
        <charset val="238"/>
      </rPr>
      <t> </t>
    </r>
  </si>
  <si>
    <r>
      <t>/ɪˈvɪns/</t>
    </r>
    <r>
      <rPr>
        <b/>
        <sz val="11"/>
        <color theme="0"/>
        <rFont val="Arial"/>
        <family val="2"/>
        <charset val="238"/>
      </rPr>
      <t> </t>
    </r>
  </si>
  <si>
    <r>
      <t>/ɪˈvəʊk/</t>
    </r>
    <r>
      <rPr>
        <b/>
        <sz val="11"/>
        <color theme="0"/>
        <rFont val="Arial"/>
        <family val="2"/>
        <charset val="238"/>
      </rPr>
      <t> </t>
    </r>
  </si>
  <si>
    <r>
      <t>/ɪˈvɒlv/</t>
    </r>
    <r>
      <rPr>
        <b/>
        <sz val="11"/>
        <color theme="0"/>
        <rFont val="Arial"/>
        <family val="2"/>
        <charset val="238"/>
      </rPr>
      <t>  </t>
    </r>
  </si>
  <si>
    <r>
      <t>/ɪgˈzæʤəreɪt/</t>
    </r>
    <r>
      <rPr>
        <b/>
        <sz val="11"/>
        <color theme="0"/>
        <rFont val="Arial"/>
        <family val="2"/>
        <charset val="238"/>
      </rPr>
      <t> </t>
    </r>
  </si>
  <si>
    <r>
      <t>/ˈɛkskəveɪtɪd/</t>
    </r>
    <r>
      <rPr>
        <b/>
        <sz val="11"/>
        <color theme="0"/>
        <rFont val="Arial"/>
        <family val="2"/>
        <charset val="238"/>
      </rPr>
      <t> </t>
    </r>
  </si>
  <si>
    <r>
      <t>/ɪkˈsiːd/</t>
    </r>
    <r>
      <rPr>
        <b/>
        <sz val="11"/>
        <color theme="0"/>
        <rFont val="Arial"/>
        <family val="2"/>
        <charset val="238"/>
      </rPr>
      <t> </t>
    </r>
  </si>
  <si>
    <r>
      <t>/ɪkˈsɛpʃənl/</t>
    </r>
    <r>
      <rPr>
        <b/>
        <sz val="11"/>
        <color theme="0"/>
        <rFont val="Arial"/>
        <family val="2"/>
        <charset val="238"/>
      </rPr>
      <t> </t>
    </r>
  </si>
  <si>
    <r>
      <t>/ɪksˈkluːd/</t>
    </r>
    <r>
      <rPr>
        <b/>
        <sz val="11"/>
        <color theme="0"/>
        <rFont val="Arial"/>
        <family val="2"/>
        <charset val="238"/>
      </rPr>
      <t> </t>
    </r>
  </si>
  <si>
    <r>
      <t>/ɛksˌkɔːrɪˈeɪʃən/</t>
    </r>
    <r>
      <rPr>
        <b/>
        <sz val="11"/>
        <color theme="0"/>
        <rFont val="Arial"/>
        <family val="2"/>
        <charset val="238"/>
      </rPr>
      <t> </t>
    </r>
  </si>
  <si>
    <r>
      <t>/ˈɛkskʌlpeɪt/</t>
    </r>
    <r>
      <rPr>
        <b/>
        <sz val="11"/>
        <color theme="0"/>
        <rFont val="Arial"/>
        <family val="2"/>
        <charset val="238"/>
      </rPr>
      <t> </t>
    </r>
  </si>
  <si>
    <r>
      <t>/ɪksˈkɜːʃən/</t>
    </r>
    <r>
      <rPr>
        <b/>
        <sz val="11"/>
        <color theme="0"/>
        <rFont val="Arial"/>
        <family val="2"/>
        <charset val="238"/>
      </rPr>
      <t> </t>
    </r>
  </si>
  <si>
    <r>
      <t>/ɪgˈzɔːsʧən/</t>
    </r>
    <r>
      <rPr>
        <b/>
        <sz val="11"/>
        <color theme="0"/>
        <rFont val="Arial"/>
        <family val="2"/>
        <charset val="238"/>
      </rPr>
      <t> </t>
    </r>
  </si>
  <si>
    <r>
      <t>/ɪgˈzɔːstɪv/</t>
    </r>
    <r>
      <rPr>
        <b/>
        <sz val="11"/>
        <color theme="0"/>
        <rFont val="Arial"/>
        <family val="2"/>
        <charset val="238"/>
      </rPr>
      <t> </t>
    </r>
  </si>
  <si>
    <r>
      <t>/ɪgˈzɪbɪt/</t>
    </r>
    <r>
      <rPr>
        <b/>
        <sz val="11"/>
        <color theme="0"/>
        <rFont val="Arial"/>
        <family val="2"/>
        <charset val="238"/>
      </rPr>
      <t> </t>
    </r>
  </si>
  <si>
    <r>
      <t>/ɪgˌzɪləˈreɪʃən/</t>
    </r>
    <r>
      <rPr>
        <b/>
        <sz val="11"/>
        <color theme="0"/>
        <rFont val="Arial"/>
        <family val="2"/>
        <charset val="238"/>
      </rPr>
      <t> </t>
    </r>
  </si>
  <si>
    <r>
      <t>/ˈɛksɪʤənsi/</t>
    </r>
    <r>
      <rPr>
        <b/>
        <sz val="11"/>
        <color theme="0"/>
        <rFont val="Arial"/>
        <family val="2"/>
        <charset val="238"/>
      </rPr>
      <t> </t>
    </r>
  </si>
  <si>
    <r>
      <t>/ɪgˌzɒnəˈreɪʃən/</t>
    </r>
    <r>
      <rPr>
        <b/>
        <sz val="11"/>
        <color theme="0"/>
        <rFont val="Arial"/>
        <family val="2"/>
        <charset val="238"/>
      </rPr>
      <t> </t>
    </r>
  </si>
  <si>
    <r>
      <t>/ɪgˈzɔːbɪtənt/</t>
    </r>
    <r>
      <rPr>
        <b/>
        <sz val="11"/>
        <color theme="0"/>
        <rFont val="Arial"/>
        <family val="2"/>
        <charset val="238"/>
      </rPr>
      <t> </t>
    </r>
  </si>
  <si>
    <r>
      <t>/ɪksˈpænsɪv/</t>
    </r>
    <r>
      <rPr>
        <b/>
        <sz val="11"/>
        <color theme="0"/>
        <rFont val="Arial"/>
        <family val="2"/>
        <charset val="238"/>
      </rPr>
      <t> </t>
    </r>
  </si>
  <si>
    <r>
      <t>expat</t>
    </r>
    <r>
      <rPr>
        <b/>
        <sz val="11"/>
        <color theme="0"/>
        <rFont val="Arial"/>
        <family val="2"/>
        <charset val="238"/>
      </rPr>
      <t> </t>
    </r>
  </si>
  <si>
    <r>
      <t>/ɛksˈpeɪʃɪeɪt/</t>
    </r>
    <r>
      <rPr>
        <b/>
        <sz val="11"/>
        <color theme="0"/>
        <rFont val="Arial"/>
        <family val="2"/>
        <charset val="238"/>
      </rPr>
      <t> </t>
    </r>
  </si>
  <si>
    <r>
      <t>/ɪksˈpɛktənsi/</t>
    </r>
    <r>
      <rPr>
        <b/>
        <sz val="11"/>
        <color theme="0"/>
        <rFont val="Arial"/>
        <family val="2"/>
        <charset val="238"/>
      </rPr>
      <t> </t>
    </r>
  </si>
  <si>
    <r>
      <t>/ˌɛkspɛkˈteɪʃən/</t>
    </r>
    <r>
      <rPr>
        <b/>
        <sz val="11"/>
        <color theme="0"/>
        <rFont val="Arial"/>
        <family val="2"/>
        <charset val="238"/>
      </rPr>
      <t> </t>
    </r>
  </si>
  <si>
    <r>
      <t>/ɪksˈpiːdjənt/</t>
    </r>
    <r>
      <rPr>
        <b/>
        <sz val="11"/>
        <color theme="0"/>
        <rFont val="Arial"/>
        <family val="2"/>
        <charset val="238"/>
      </rPr>
      <t> </t>
    </r>
  </si>
  <si>
    <r>
      <t>/ɛksˌpɛrɪˈmɛntl/</t>
    </r>
    <r>
      <rPr>
        <b/>
        <sz val="11"/>
        <color theme="0"/>
        <rFont val="Arial"/>
        <family val="2"/>
        <charset val="238"/>
      </rPr>
      <t> </t>
    </r>
  </si>
  <si>
    <r>
      <t>/ˌɛkspɜːˈtiːz/</t>
    </r>
    <r>
      <rPr>
        <b/>
        <sz val="11"/>
        <color theme="0"/>
        <rFont val="Arial"/>
        <family val="2"/>
        <charset val="238"/>
      </rPr>
      <t> </t>
    </r>
  </si>
  <si>
    <r>
      <t>/ˌɛkspɪˈeɪʃən/</t>
    </r>
    <r>
      <rPr>
        <b/>
        <sz val="11"/>
        <color theme="0"/>
        <rFont val="Arial"/>
        <family val="2"/>
        <charset val="238"/>
      </rPr>
      <t> </t>
    </r>
  </si>
  <si>
    <r>
      <t>/ɪksˈpləʊd/</t>
    </r>
    <r>
      <rPr>
        <b/>
        <sz val="11"/>
        <color theme="0"/>
        <rFont val="Arial"/>
        <family val="2"/>
        <charset val="238"/>
      </rPr>
      <t> </t>
    </r>
  </si>
  <si>
    <r>
      <t>exploite</t>
    </r>
    <r>
      <rPr>
        <b/>
        <sz val="11"/>
        <color theme="0"/>
        <rFont val="Arial"/>
        <family val="2"/>
        <charset val="238"/>
      </rPr>
      <t>  </t>
    </r>
  </si>
  <si>
    <r>
      <t>/ɪksˈpɒstjʊleɪt/</t>
    </r>
    <r>
      <rPr>
        <b/>
        <sz val="11"/>
        <color theme="0"/>
        <rFont val="Arial"/>
        <family val="2"/>
        <charset val="238"/>
      </rPr>
      <t> </t>
    </r>
  </si>
  <si>
    <r>
      <t>/ɪksˈpəʊʒə/</t>
    </r>
    <r>
      <rPr>
        <b/>
        <sz val="11"/>
        <color theme="0"/>
        <rFont val="Arial"/>
        <family val="2"/>
        <charset val="238"/>
      </rPr>
      <t> </t>
    </r>
  </si>
  <si>
    <r>
      <t>/ɪksˈprɛs/</t>
    </r>
    <r>
      <rPr>
        <b/>
        <sz val="11"/>
        <color theme="0"/>
        <rFont val="Arial"/>
        <family val="2"/>
        <charset val="238"/>
      </rPr>
      <t> </t>
    </r>
  </si>
  <si>
    <r>
      <t>/ˈɛkspɜːgeɪt/</t>
    </r>
    <r>
      <rPr>
        <b/>
        <sz val="11"/>
        <color theme="0"/>
        <rFont val="Arial"/>
        <family val="2"/>
        <charset val="238"/>
      </rPr>
      <t> </t>
    </r>
  </si>
  <si>
    <r>
      <t>/ˈɛkskwɪzɪt/</t>
    </r>
    <r>
      <rPr>
        <b/>
        <sz val="11"/>
        <color theme="0"/>
        <rFont val="Arial"/>
        <family val="2"/>
        <charset val="238"/>
      </rPr>
      <t> </t>
    </r>
  </si>
  <si>
    <r>
      <t>/ɛkˈsɪnd/</t>
    </r>
    <r>
      <rPr>
        <b/>
        <sz val="11"/>
        <color theme="0"/>
        <rFont val="Arial"/>
        <family val="2"/>
        <charset val="238"/>
      </rPr>
      <t> </t>
    </r>
  </si>
  <si>
    <r>
      <t>/ɛksˈtænt/</t>
    </r>
    <r>
      <rPr>
        <b/>
        <sz val="11"/>
        <color theme="0"/>
        <rFont val="Arial"/>
        <family val="2"/>
        <charset val="238"/>
      </rPr>
      <t> </t>
    </r>
  </si>
  <si>
    <r>
      <t>/ɛksˈtɛmpəri/</t>
    </r>
    <r>
      <rPr>
        <b/>
        <sz val="11"/>
        <color theme="0"/>
        <rFont val="Arial"/>
        <family val="2"/>
        <charset val="238"/>
      </rPr>
      <t> </t>
    </r>
  </si>
  <si>
    <r>
      <t>/ɪksˈtɛndɪd/ /ˈfæmɪli/</t>
    </r>
    <r>
      <rPr>
        <b/>
        <sz val="11"/>
        <color theme="0"/>
        <rFont val="Arial"/>
        <family val="2"/>
        <charset val="238"/>
      </rPr>
      <t> </t>
    </r>
  </si>
  <si>
    <r>
      <t>/ɛksˈtɛnjʊeɪt/</t>
    </r>
    <r>
      <rPr>
        <b/>
        <sz val="11"/>
        <color theme="0"/>
        <rFont val="Arial"/>
        <family val="2"/>
        <charset val="238"/>
      </rPr>
      <t> </t>
    </r>
  </si>
  <si>
    <r>
      <t>/ɪksˈtɪŋkt/</t>
    </r>
    <r>
      <rPr>
        <b/>
        <sz val="11"/>
        <color theme="0"/>
        <rFont val="Arial"/>
        <family val="2"/>
        <charset val="238"/>
      </rPr>
      <t> </t>
    </r>
  </si>
  <si>
    <r>
      <t>/ɪksˈtɪŋgwɪʃ/</t>
    </r>
    <r>
      <rPr>
        <b/>
        <sz val="11"/>
        <color theme="0"/>
        <rFont val="Arial"/>
        <family val="2"/>
        <charset val="238"/>
      </rPr>
      <t> </t>
    </r>
  </si>
  <si>
    <r>
      <t>/ˈɛkstɜːpeɪt/</t>
    </r>
    <r>
      <rPr>
        <b/>
        <sz val="11"/>
        <color theme="0"/>
        <rFont val="Arial"/>
        <family val="2"/>
        <charset val="238"/>
      </rPr>
      <t> </t>
    </r>
  </si>
  <si>
    <r>
      <t>/ɪksˈtəʊl/</t>
    </r>
    <r>
      <rPr>
        <b/>
        <sz val="11"/>
        <color theme="0"/>
        <rFont val="Arial"/>
        <family val="2"/>
        <charset val="238"/>
      </rPr>
      <t> </t>
    </r>
  </si>
  <si>
    <r>
      <t>/ɪksˈtɔːt/</t>
    </r>
    <r>
      <rPr>
        <b/>
        <sz val="11"/>
        <color theme="0"/>
        <rFont val="Arial"/>
        <family val="2"/>
        <charset val="238"/>
      </rPr>
      <t> </t>
    </r>
  </si>
  <si>
    <r>
      <t>extralegal</t>
    </r>
    <r>
      <rPr>
        <b/>
        <sz val="11"/>
        <color theme="0"/>
        <rFont val="Arial"/>
        <family val="2"/>
        <charset val="238"/>
      </rPr>
      <t> </t>
    </r>
  </si>
  <si>
    <r>
      <t>extricable</t>
    </r>
    <r>
      <rPr>
        <b/>
        <sz val="11"/>
        <color theme="0"/>
        <rFont val="Arial"/>
        <family val="2"/>
        <charset val="238"/>
      </rPr>
      <t> </t>
    </r>
  </si>
  <si>
    <r>
      <t>/ˈɛkstrəʊˌvɜːt/</t>
    </r>
    <r>
      <rPr>
        <b/>
        <sz val="11"/>
        <color theme="0"/>
        <rFont val="Arial"/>
        <family val="2"/>
        <charset val="238"/>
      </rPr>
      <t> </t>
    </r>
  </si>
  <si>
    <r>
      <t>/ɪgˈzjuːbərəns/</t>
    </r>
    <r>
      <rPr>
        <b/>
        <sz val="11"/>
        <color theme="0"/>
        <rFont val="Arial"/>
        <family val="2"/>
        <charset val="238"/>
      </rPr>
      <t> </t>
    </r>
  </si>
  <si>
    <r>
      <t>/fɑː/</t>
    </r>
    <r>
      <rPr>
        <b/>
        <sz val="11"/>
        <color theme="0"/>
        <rFont val="Arial"/>
        <family val="2"/>
        <charset val="238"/>
      </rPr>
      <t>ç</t>
    </r>
    <r>
      <rPr>
        <sz val="11"/>
        <color theme="0"/>
        <rFont val="Arial"/>
        <family val="2"/>
        <charset val="238"/>
      </rPr>
      <t>/eɪd/</t>
    </r>
    <r>
      <rPr>
        <b/>
        <sz val="11"/>
        <color theme="0"/>
        <rFont val="Arial"/>
        <family val="2"/>
        <charset val="238"/>
      </rPr>
      <t> </t>
    </r>
  </si>
  <si>
    <r>
      <t>/fəˈsiːʃəs/</t>
    </r>
    <r>
      <rPr>
        <b/>
        <sz val="11"/>
        <color theme="0"/>
        <rFont val="Arial"/>
        <family val="2"/>
        <charset val="238"/>
      </rPr>
      <t> </t>
    </r>
  </si>
  <si>
    <r>
      <t>/feɪs/-/tuː/-/feɪs/</t>
    </r>
    <r>
      <rPr>
        <b/>
        <sz val="11"/>
        <color theme="0"/>
        <rFont val="Arial"/>
        <family val="2"/>
        <charset val="238"/>
      </rPr>
      <t> </t>
    </r>
  </si>
  <si>
    <r>
      <t>/ˈfæsaɪl/</t>
    </r>
    <r>
      <rPr>
        <b/>
        <sz val="11"/>
        <color theme="0"/>
        <rFont val="Arial"/>
        <family val="2"/>
        <charset val="238"/>
      </rPr>
      <t> </t>
    </r>
  </si>
  <si>
    <r>
      <t>/ˈfækʧʊəl/</t>
    </r>
    <r>
      <rPr>
        <b/>
        <sz val="11"/>
        <color theme="0"/>
        <rFont val="Arial"/>
        <family val="2"/>
        <charset val="238"/>
      </rPr>
      <t> </t>
    </r>
  </si>
  <si>
    <r>
      <t>/feɪd/</t>
    </r>
    <r>
      <rPr>
        <b/>
        <sz val="11"/>
        <color theme="0"/>
        <rFont val="Arial"/>
        <family val="2"/>
        <charset val="238"/>
      </rPr>
      <t> </t>
    </r>
  </si>
  <si>
    <r>
      <t>/ˈfeənɪs/</t>
    </r>
    <r>
      <rPr>
        <b/>
        <sz val="11"/>
        <color theme="0"/>
        <rFont val="Arial"/>
        <family val="2"/>
        <charset val="238"/>
      </rPr>
      <t> </t>
    </r>
  </si>
  <si>
    <r>
      <t>/ˈfeərɪteɪl/</t>
    </r>
    <r>
      <rPr>
        <b/>
        <sz val="11"/>
        <color theme="0"/>
        <rFont val="Arial"/>
        <family val="2"/>
        <charset val="238"/>
      </rPr>
      <t> </t>
    </r>
  </si>
  <si>
    <r>
      <t>/feɪk/</t>
    </r>
    <r>
      <rPr>
        <b/>
        <sz val="11"/>
        <color theme="0"/>
        <rFont val="Arial"/>
        <family val="2"/>
        <charset val="238"/>
      </rPr>
      <t> </t>
    </r>
  </si>
  <si>
    <r>
      <t>/fəˈleɪʃəs/</t>
    </r>
    <r>
      <rPr>
        <b/>
        <sz val="11"/>
        <color theme="0"/>
        <rFont val="Arial"/>
        <family val="2"/>
        <charset val="238"/>
      </rPr>
      <t> </t>
    </r>
  </si>
  <si>
    <r>
      <t>/ˈfɔːltə/</t>
    </r>
    <r>
      <rPr>
        <b/>
        <sz val="11"/>
        <color theme="0"/>
        <rFont val="Arial"/>
        <family val="2"/>
        <charset val="238"/>
      </rPr>
      <t> </t>
    </r>
  </si>
  <si>
    <r>
      <t>/feɪm/</t>
    </r>
    <r>
      <rPr>
        <b/>
        <sz val="11"/>
        <color theme="0"/>
        <rFont val="Arial"/>
        <family val="2"/>
        <charset val="238"/>
      </rPr>
      <t> </t>
    </r>
  </si>
  <si>
    <r>
      <t>/fəˈmɪljə/</t>
    </r>
    <r>
      <rPr>
        <b/>
        <sz val="11"/>
        <color theme="0"/>
        <rFont val="Arial"/>
        <family val="2"/>
        <charset val="238"/>
      </rPr>
      <t> </t>
    </r>
  </si>
  <si>
    <r>
      <t>/fəˌmɪlɪˈærɪti/</t>
    </r>
    <r>
      <rPr>
        <b/>
        <sz val="11"/>
        <color theme="0"/>
        <rFont val="Arial"/>
        <family val="2"/>
        <charset val="238"/>
      </rPr>
      <t> </t>
    </r>
  </si>
  <si>
    <r>
      <t>/ˈfænsi/</t>
    </r>
    <r>
      <rPr>
        <b/>
        <sz val="11"/>
        <color theme="0"/>
        <rFont val="Arial"/>
        <family val="2"/>
        <charset val="238"/>
      </rPr>
      <t> </t>
    </r>
  </si>
  <si>
    <r>
      <t>/ˈfæntəsaɪz/</t>
    </r>
    <r>
      <rPr>
        <b/>
        <sz val="11"/>
        <color theme="0"/>
        <rFont val="Arial"/>
        <family val="2"/>
        <charset val="238"/>
      </rPr>
      <t> </t>
    </r>
  </si>
  <si>
    <r>
      <t>/feə/</t>
    </r>
    <r>
      <rPr>
        <b/>
        <sz val="11"/>
        <color theme="0"/>
        <rFont val="Arial"/>
        <family val="2"/>
        <charset val="238"/>
      </rPr>
      <t> </t>
    </r>
  </si>
  <si>
    <r>
      <t>/ˌfæsɪˈneɪʃən/</t>
    </r>
    <r>
      <rPr>
        <b/>
        <sz val="11"/>
        <color theme="0"/>
        <rFont val="Arial"/>
        <family val="2"/>
        <charset val="238"/>
      </rPr>
      <t> </t>
    </r>
  </si>
  <si>
    <r>
      <t>/ˈfæʃən/ /ʃuːt/</t>
    </r>
    <r>
      <rPr>
        <b/>
        <sz val="11"/>
        <color theme="0"/>
        <rFont val="Arial"/>
        <family val="2"/>
        <charset val="238"/>
      </rPr>
      <t> </t>
    </r>
  </si>
  <si>
    <r>
      <t>/feɪt/</t>
    </r>
    <r>
      <rPr>
        <b/>
        <sz val="11"/>
        <color theme="0"/>
        <rFont val="Arial"/>
        <family val="2"/>
        <charset val="238"/>
      </rPr>
      <t> </t>
    </r>
  </si>
  <si>
    <r>
      <t>/ˈfætjʊəs/</t>
    </r>
    <r>
      <rPr>
        <b/>
        <sz val="11"/>
        <color theme="0"/>
        <rFont val="Arial"/>
        <family val="2"/>
        <charset val="238"/>
      </rPr>
      <t> </t>
    </r>
  </si>
  <si>
    <r>
      <t>/ˈfɔːlti/</t>
    </r>
    <r>
      <rPr>
        <b/>
        <sz val="11"/>
        <color theme="0"/>
        <rFont val="Arial"/>
        <family val="2"/>
        <charset val="238"/>
      </rPr>
      <t> </t>
    </r>
  </si>
  <si>
    <r>
      <t>/ˈfeɪvərəbl/</t>
    </r>
    <r>
      <rPr>
        <b/>
        <sz val="11"/>
        <color theme="0"/>
        <rFont val="Arial"/>
        <family val="2"/>
        <charset val="238"/>
      </rPr>
      <t> </t>
    </r>
  </si>
  <si>
    <r>
      <t>/fɔːn/</t>
    </r>
    <r>
      <rPr>
        <b/>
        <sz val="11"/>
        <color theme="0"/>
        <rFont val="Arial"/>
        <family val="2"/>
        <charset val="238"/>
      </rPr>
      <t> </t>
    </r>
  </si>
  <si>
    <r>
      <t>/fiːt/</t>
    </r>
    <r>
      <rPr>
        <b/>
        <sz val="11"/>
        <color theme="0"/>
        <rFont val="Arial"/>
        <family val="2"/>
        <charset val="238"/>
      </rPr>
      <t> </t>
    </r>
  </si>
  <si>
    <r>
      <t>/ˈfiːʧə/</t>
    </r>
    <r>
      <rPr>
        <b/>
        <sz val="11"/>
        <color theme="0"/>
        <rFont val="Arial"/>
        <family val="2"/>
        <charset val="238"/>
      </rPr>
      <t> </t>
    </r>
  </si>
  <si>
    <r>
      <t>/ˈfɛklɪs/</t>
    </r>
    <r>
      <rPr>
        <b/>
        <sz val="11"/>
        <color theme="0"/>
        <rFont val="Arial"/>
        <family val="2"/>
        <charset val="238"/>
      </rPr>
      <t> </t>
    </r>
  </si>
  <si>
    <r>
      <t>/ˈfiːkənd/</t>
    </r>
    <r>
      <rPr>
        <b/>
        <sz val="11"/>
        <color theme="0"/>
        <rFont val="Arial"/>
        <family val="2"/>
        <charset val="238"/>
      </rPr>
      <t> </t>
    </r>
  </si>
  <si>
    <r>
      <t>/ˈfiːdbæk/</t>
    </r>
    <r>
      <rPr>
        <b/>
        <sz val="11"/>
        <color theme="0"/>
        <rFont val="Arial"/>
        <family val="2"/>
        <charset val="238"/>
      </rPr>
      <t> </t>
    </r>
  </si>
  <si>
    <r>
      <t>/feɪnt/</t>
    </r>
    <r>
      <rPr>
        <b/>
        <sz val="11"/>
        <color theme="0"/>
        <rFont val="Arial"/>
        <family val="2"/>
        <charset val="238"/>
      </rPr>
      <t> </t>
    </r>
  </si>
  <si>
    <r>
      <t>/fɪˈlɪsɪtəs/</t>
    </r>
    <r>
      <rPr>
        <b/>
        <sz val="11"/>
        <color theme="0"/>
        <rFont val="Arial"/>
        <family val="2"/>
        <charset val="238"/>
      </rPr>
      <t> </t>
    </r>
  </si>
  <si>
    <r>
      <t>/ˈfɛlən/</t>
    </r>
    <r>
      <rPr>
        <b/>
        <sz val="11"/>
        <color theme="0"/>
        <rFont val="Arial"/>
        <family val="2"/>
        <charset val="238"/>
      </rPr>
      <t> </t>
    </r>
  </si>
  <si>
    <r>
      <t>/fəˈrɒsɪti/</t>
    </r>
    <r>
      <rPr>
        <b/>
        <sz val="11"/>
        <color theme="0"/>
        <rFont val="Arial"/>
        <family val="2"/>
        <charset val="238"/>
      </rPr>
      <t> </t>
    </r>
  </si>
  <si>
    <r>
      <t>/ˈfɛrɪt/</t>
    </r>
    <r>
      <rPr>
        <b/>
        <sz val="11"/>
        <color theme="0"/>
        <rFont val="Arial"/>
        <family val="2"/>
        <charset val="238"/>
      </rPr>
      <t> </t>
    </r>
  </si>
  <si>
    <r>
      <t>/ˈfɜːvɪd/</t>
    </r>
    <r>
      <rPr>
        <b/>
        <sz val="11"/>
        <color theme="0"/>
        <rFont val="Arial"/>
        <family val="2"/>
        <charset val="238"/>
      </rPr>
      <t> </t>
    </r>
  </si>
  <si>
    <r>
      <t>/ˈfɜːvə/</t>
    </r>
    <r>
      <rPr>
        <b/>
        <sz val="11"/>
        <color theme="0"/>
        <rFont val="Arial"/>
        <family val="2"/>
        <charset val="238"/>
      </rPr>
      <t> </t>
    </r>
  </si>
  <si>
    <r>
      <t>/ˈfɛtɪd/</t>
    </r>
    <r>
      <rPr>
        <b/>
        <sz val="11"/>
        <color theme="0"/>
        <rFont val="Arial"/>
        <family val="2"/>
        <charset val="238"/>
      </rPr>
      <t> </t>
    </r>
  </si>
  <si>
    <r>
      <t>/ˈfɛtə/</t>
    </r>
    <r>
      <rPr>
        <b/>
        <sz val="11"/>
        <color theme="0"/>
        <rFont val="Arial"/>
        <family val="2"/>
        <charset val="238"/>
      </rPr>
      <t> </t>
    </r>
  </si>
  <si>
    <r>
      <t>/fjuːd/</t>
    </r>
    <r>
      <rPr>
        <b/>
        <sz val="11"/>
        <color theme="0"/>
        <rFont val="Arial"/>
        <family val="2"/>
        <charset val="238"/>
      </rPr>
      <t> </t>
    </r>
  </si>
  <si>
    <r>
      <t>/fɪˈdɛlɪti/</t>
    </r>
    <r>
      <rPr>
        <b/>
        <sz val="11"/>
        <color theme="0"/>
        <rFont val="Arial"/>
        <family val="2"/>
        <charset val="238"/>
      </rPr>
      <t> </t>
    </r>
  </si>
  <si>
    <r>
      <t>/ˈfɪʤɪt/</t>
    </r>
    <r>
      <rPr>
        <b/>
        <sz val="11"/>
        <color theme="0"/>
        <rFont val="Arial"/>
        <family val="2"/>
        <charset val="238"/>
      </rPr>
      <t> </t>
    </r>
  </si>
  <si>
    <r>
      <t>/ˈfɪgə/</t>
    </r>
    <r>
      <rPr>
        <b/>
        <sz val="11"/>
        <color theme="0"/>
        <rFont val="Arial"/>
        <family val="2"/>
        <charset val="238"/>
      </rPr>
      <t> </t>
    </r>
  </si>
  <si>
    <r>
      <t>/ˈfɪgəhɛd/</t>
    </r>
    <r>
      <rPr>
        <b/>
        <sz val="11"/>
        <color theme="0"/>
        <rFont val="Arial"/>
        <family val="2"/>
        <charset val="238"/>
      </rPr>
      <t> </t>
    </r>
  </si>
  <si>
    <r>
      <t>/fɪˈnɛs/</t>
    </r>
    <r>
      <rPr>
        <b/>
        <sz val="11"/>
        <color theme="0"/>
        <rFont val="Arial"/>
        <family val="2"/>
        <charset val="238"/>
      </rPr>
      <t> </t>
    </r>
  </si>
  <si>
    <r>
      <t>/ˈfɪnɪkəl/</t>
    </r>
    <r>
      <rPr>
        <b/>
        <sz val="11"/>
        <color theme="0"/>
        <rFont val="Arial"/>
        <family val="2"/>
        <charset val="238"/>
      </rPr>
      <t> </t>
    </r>
  </si>
  <si>
    <r>
      <t>/ˈfɪnɪki/</t>
    </r>
    <r>
      <rPr>
        <b/>
        <sz val="11"/>
        <color theme="0"/>
        <rFont val="Arial"/>
        <family val="2"/>
        <charset val="238"/>
      </rPr>
      <t> </t>
    </r>
  </si>
  <si>
    <r>
      <t>/ˈfɪʃən/</t>
    </r>
    <r>
      <rPr>
        <b/>
        <sz val="11"/>
        <color theme="0"/>
        <rFont val="Arial"/>
        <family val="2"/>
        <charset val="238"/>
      </rPr>
      <t> </t>
    </r>
  </si>
  <si>
    <r>
      <t>/fɪt/</t>
    </r>
    <r>
      <rPr>
        <b/>
        <sz val="11"/>
        <color theme="0"/>
        <rFont val="Arial"/>
        <family val="2"/>
        <charset val="238"/>
      </rPr>
      <t> </t>
    </r>
  </si>
  <si>
    <r>
      <t>fixate</t>
    </r>
    <r>
      <rPr>
        <b/>
        <sz val="11"/>
        <color theme="0"/>
        <rFont val="Arial"/>
        <family val="2"/>
        <charset val="238"/>
      </rPr>
      <t> </t>
    </r>
  </si>
  <si>
    <r>
      <t>/ˈfɪksɪdli/</t>
    </r>
    <r>
      <rPr>
        <b/>
        <sz val="11"/>
        <color theme="0"/>
        <rFont val="Arial"/>
        <family val="2"/>
        <charset val="238"/>
      </rPr>
      <t> </t>
    </r>
  </si>
  <si>
    <r>
      <t>/flæk/</t>
    </r>
    <r>
      <rPr>
        <b/>
        <sz val="11"/>
        <color theme="0"/>
        <rFont val="Arial"/>
        <family val="2"/>
        <charset val="238"/>
      </rPr>
      <t> </t>
    </r>
  </si>
  <si>
    <r>
      <t>/flæmˈbɔɪənt/</t>
    </r>
    <r>
      <rPr>
        <b/>
        <sz val="11"/>
        <color theme="0"/>
        <rFont val="Arial"/>
        <family val="2"/>
        <charset val="238"/>
      </rPr>
      <t> </t>
    </r>
  </si>
  <si>
    <r>
      <t>flashcard</t>
    </r>
    <r>
      <rPr>
        <b/>
        <sz val="11"/>
        <color theme="0"/>
        <rFont val="Arial"/>
        <family val="2"/>
        <charset val="238"/>
      </rPr>
      <t> </t>
    </r>
  </si>
  <si>
    <r>
      <t>/flæt/</t>
    </r>
    <r>
      <rPr>
        <b/>
        <sz val="11"/>
        <color theme="0"/>
        <rFont val="Arial"/>
        <family val="2"/>
        <charset val="238"/>
      </rPr>
      <t> </t>
    </r>
  </si>
  <si>
    <r>
      <t>/ˈflætə/</t>
    </r>
    <r>
      <rPr>
        <b/>
        <sz val="11"/>
        <color theme="0"/>
        <rFont val="Arial"/>
        <family val="2"/>
        <charset val="238"/>
      </rPr>
      <t> </t>
    </r>
  </si>
  <si>
    <r>
      <t>/ˈflɔːntɪŋ/</t>
    </r>
    <r>
      <rPr>
        <b/>
        <sz val="11"/>
        <color theme="0"/>
        <rFont val="Arial"/>
        <family val="2"/>
        <charset val="238"/>
      </rPr>
      <t> </t>
    </r>
  </si>
  <si>
    <r>
      <t>/flɔː/</t>
    </r>
    <r>
      <rPr>
        <b/>
        <sz val="11"/>
        <color theme="0"/>
        <rFont val="Arial"/>
        <family val="2"/>
        <charset val="238"/>
      </rPr>
      <t> </t>
    </r>
  </si>
  <si>
    <r>
      <t>/flæks/</t>
    </r>
    <r>
      <rPr>
        <b/>
        <sz val="11"/>
        <color theme="0"/>
        <rFont val="Arial"/>
        <family val="2"/>
        <charset val="238"/>
      </rPr>
      <t> </t>
    </r>
  </si>
  <si>
    <r>
      <t>/flɛʤd/</t>
    </r>
    <r>
      <rPr>
        <b/>
        <sz val="11"/>
        <color theme="0"/>
        <rFont val="Arial"/>
        <family val="2"/>
        <charset val="238"/>
      </rPr>
      <t> </t>
    </r>
  </si>
  <si>
    <r>
      <t>/fliːt/</t>
    </r>
    <r>
      <rPr>
        <b/>
        <sz val="11"/>
        <color theme="0"/>
        <rFont val="Arial"/>
        <family val="2"/>
        <charset val="238"/>
      </rPr>
      <t> </t>
    </r>
  </si>
  <si>
    <r>
      <t>/ˈfliːtɪŋ/</t>
    </r>
    <r>
      <rPr>
        <b/>
        <sz val="11"/>
        <color theme="0"/>
        <rFont val="Arial"/>
        <family val="2"/>
        <charset val="238"/>
      </rPr>
      <t> </t>
    </r>
  </si>
  <si>
    <r>
      <t>/flɪk/</t>
    </r>
    <r>
      <rPr>
        <b/>
        <sz val="11"/>
        <color theme="0"/>
        <rFont val="Arial"/>
        <family val="2"/>
        <charset val="238"/>
      </rPr>
      <t> </t>
    </r>
  </si>
  <si>
    <r>
      <t>/flɪnʧ/</t>
    </r>
    <r>
      <rPr>
        <b/>
        <sz val="11"/>
        <color theme="0"/>
        <rFont val="Arial"/>
        <family val="2"/>
        <charset val="238"/>
      </rPr>
      <t> </t>
    </r>
  </si>
  <si>
    <r>
      <t>/flɪp/ /flɒps/</t>
    </r>
    <r>
      <rPr>
        <b/>
        <sz val="11"/>
        <color theme="0"/>
        <rFont val="Arial"/>
        <family val="2"/>
        <charset val="238"/>
      </rPr>
      <t> </t>
    </r>
  </si>
  <si>
    <r>
      <t>/flɒk/</t>
    </r>
    <r>
      <rPr>
        <b/>
        <sz val="11"/>
        <color theme="0"/>
        <rFont val="Arial"/>
        <family val="2"/>
        <charset val="238"/>
      </rPr>
      <t>  </t>
    </r>
  </si>
  <si>
    <r>
      <t>/flʌd/</t>
    </r>
    <r>
      <rPr>
        <b/>
        <sz val="11"/>
        <color theme="0"/>
        <rFont val="Arial"/>
        <family val="2"/>
        <charset val="238"/>
      </rPr>
      <t> </t>
    </r>
  </si>
  <si>
    <r>
      <t>/flɒp/</t>
    </r>
    <r>
      <rPr>
        <b/>
        <sz val="11"/>
        <color theme="0"/>
        <rFont val="Arial"/>
        <family val="2"/>
        <charset val="238"/>
      </rPr>
      <t> </t>
    </r>
  </si>
  <si>
    <r>
      <t>/ˈflɒrɪd/</t>
    </r>
    <r>
      <rPr>
        <b/>
        <sz val="11"/>
        <color theme="0"/>
        <rFont val="Arial"/>
        <family val="2"/>
        <charset val="238"/>
      </rPr>
      <t> </t>
    </r>
  </si>
  <si>
    <r>
      <t>/flaʊt/</t>
    </r>
    <r>
      <rPr>
        <b/>
        <sz val="11"/>
        <color theme="0"/>
        <rFont val="Arial"/>
        <family val="2"/>
        <charset val="238"/>
      </rPr>
      <t> </t>
    </r>
  </si>
  <si>
    <r>
      <t>/fluːk/</t>
    </r>
    <r>
      <rPr>
        <b/>
        <sz val="11"/>
        <color theme="0"/>
        <rFont val="Arial"/>
        <family val="2"/>
        <charset val="238"/>
      </rPr>
      <t> </t>
    </r>
  </si>
  <si>
    <r>
      <t>/ˈflʌstə/</t>
    </r>
    <r>
      <rPr>
        <b/>
        <sz val="11"/>
        <color theme="0"/>
        <rFont val="Arial"/>
        <family val="2"/>
        <charset val="238"/>
      </rPr>
      <t> </t>
    </r>
  </si>
  <si>
    <r>
      <t>/ˈfəʊkəst/</t>
    </r>
    <r>
      <rPr>
        <b/>
        <sz val="11"/>
        <color theme="0"/>
        <rFont val="Arial"/>
        <family val="2"/>
        <charset val="238"/>
      </rPr>
      <t> </t>
    </r>
  </si>
  <si>
    <r>
      <t>/fɒg/</t>
    </r>
    <r>
      <rPr>
        <b/>
        <sz val="11"/>
        <color theme="0"/>
        <rFont val="Arial"/>
        <family val="2"/>
        <charset val="238"/>
      </rPr>
      <t> </t>
    </r>
  </si>
  <si>
    <r>
      <t>/ˈfɔɪbl/</t>
    </r>
    <r>
      <rPr>
        <b/>
        <sz val="11"/>
        <color theme="0"/>
        <rFont val="Arial"/>
        <family val="2"/>
        <charset val="238"/>
      </rPr>
      <t> </t>
    </r>
  </si>
  <si>
    <r>
      <t>/fɔɪl/</t>
    </r>
    <r>
      <rPr>
        <b/>
        <sz val="11"/>
        <color theme="0"/>
        <rFont val="Arial"/>
        <family val="2"/>
        <charset val="238"/>
      </rPr>
      <t> </t>
    </r>
  </si>
  <si>
    <r>
      <t>/fəʊˈmɛnt/</t>
    </r>
    <r>
      <rPr>
        <b/>
        <sz val="11"/>
        <color theme="0"/>
        <rFont val="Arial"/>
        <family val="2"/>
        <charset val="238"/>
      </rPr>
      <t> </t>
    </r>
  </si>
  <si>
    <r>
      <t>/fuːl/</t>
    </r>
    <r>
      <rPr>
        <b/>
        <sz val="11"/>
        <color theme="0"/>
        <rFont val="Arial"/>
        <family val="2"/>
        <charset val="238"/>
      </rPr>
      <t> </t>
    </r>
  </si>
  <si>
    <r>
      <t>/ˈfuːlˌhɑːdi/</t>
    </r>
    <r>
      <rPr>
        <b/>
        <sz val="11"/>
        <color theme="0"/>
        <rFont val="Arial"/>
        <family val="2"/>
        <charset val="238"/>
      </rPr>
      <t> </t>
    </r>
  </si>
  <si>
    <r>
      <t>/ˈfuːlɪʃ/</t>
    </r>
    <r>
      <rPr>
        <b/>
        <sz val="11"/>
        <color theme="0"/>
        <rFont val="Arial"/>
        <family val="2"/>
        <charset val="238"/>
      </rPr>
      <t> </t>
    </r>
  </si>
  <si>
    <r>
      <t>/ˈfuːlpruːf/</t>
    </r>
    <r>
      <rPr>
        <b/>
        <sz val="11"/>
        <color theme="0"/>
        <rFont val="Arial"/>
        <family val="2"/>
        <charset val="238"/>
      </rPr>
      <t> </t>
    </r>
  </si>
  <si>
    <r>
      <t>/ˈfɒpɪʃ/</t>
    </r>
    <r>
      <rPr>
        <b/>
        <sz val="11"/>
        <color theme="0"/>
        <rFont val="Arial"/>
        <family val="2"/>
        <charset val="238"/>
      </rPr>
      <t> </t>
    </r>
  </si>
  <si>
    <r>
      <t>/fə/ /ˈstɑːtəz/</t>
    </r>
    <r>
      <rPr>
        <b/>
        <sz val="11"/>
        <color theme="0"/>
        <rFont val="Arial"/>
        <family val="2"/>
        <charset val="238"/>
      </rPr>
      <t> </t>
    </r>
  </si>
  <si>
    <r>
      <t>/ˈfɒrɪʤ/</t>
    </r>
    <r>
      <rPr>
        <b/>
        <sz val="11"/>
        <color theme="0"/>
        <rFont val="Arial"/>
        <family val="2"/>
        <charset val="238"/>
      </rPr>
      <t> </t>
    </r>
  </si>
  <si>
    <r>
      <t>/fɔːˈbeərəns/</t>
    </r>
    <r>
      <rPr>
        <b/>
        <sz val="11"/>
        <color theme="0"/>
        <rFont val="Arial"/>
        <family val="2"/>
        <charset val="238"/>
      </rPr>
      <t> </t>
    </r>
  </si>
  <si>
    <r>
      <t>/ˈfɔːsɪŋ/ /jɔːˈsɛlf/</t>
    </r>
    <r>
      <rPr>
        <b/>
        <sz val="11"/>
        <color theme="0"/>
        <rFont val="Arial"/>
        <family val="2"/>
        <charset val="238"/>
      </rPr>
      <t> </t>
    </r>
  </si>
  <si>
    <r>
      <t>/fɔːd/</t>
    </r>
    <r>
      <rPr>
        <b/>
        <sz val="11"/>
        <color theme="0"/>
        <rFont val="Arial"/>
        <family val="2"/>
        <charset val="238"/>
      </rPr>
      <t> </t>
    </r>
  </si>
  <si>
    <r>
      <t>/fɔːˈbeə/</t>
    </r>
    <r>
      <rPr>
        <b/>
        <sz val="11"/>
        <color theme="0"/>
        <rFont val="Arial"/>
        <family val="2"/>
        <charset val="238"/>
      </rPr>
      <t> </t>
    </r>
  </si>
  <si>
    <r>
      <t>/ˈfɔːfrʌnt/</t>
    </r>
    <r>
      <rPr>
        <b/>
        <sz val="11"/>
        <color theme="0"/>
        <rFont val="Arial"/>
        <family val="2"/>
        <charset val="238"/>
      </rPr>
      <t> </t>
    </r>
  </si>
  <si>
    <r>
      <t>/fɔːˈstɔːl/</t>
    </r>
    <r>
      <rPr>
        <b/>
        <sz val="11"/>
        <color theme="0"/>
        <rFont val="Arial"/>
        <family val="2"/>
        <charset val="238"/>
      </rPr>
      <t> </t>
    </r>
  </si>
  <si>
    <r>
      <t>/ˈfɔːfɪt/</t>
    </r>
    <r>
      <rPr>
        <b/>
        <sz val="11"/>
        <color theme="0"/>
        <rFont val="Arial"/>
        <family val="2"/>
        <charset val="238"/>
      </rPr>
      <t> </t>
    </r>
  </si>
  <si>
    <r>
      <t>/fɔːʤ/</t>
    </r>
    <r>
      <rPr>
        <b/>
        <sz val="11"/>
        <color theme="0"/>
        <rFont val="Arial"/>
        <family val="2"/>
        <charset val="238"/>
      </rPr>
      <t> </t>
    </r>
  </si>
  <si>
    <r>
      <t>/ˈfɔːʤəri/</t>
    </r>
    <r>
      <rPr>
        <b/>
        <sz val="11"/>
        <color theme="0"/>
        <rFont val="Arial"/>
        <family val="2"/>
        <charset val="238"/>
      </rPr>
      <t> </t>
    </r>
  </si>
  <si>
    <r>
      <t>/fəˈgɪv/</t>
    </r>
    <r>
      <rPr>
        <b/>
        <sz val="11"/>
        <color theme="0"/>
        <rFont val="Arial"/>
        <family val="2"/>
        <charset val="238"/>
      </rPr>
      <t> </t>
    </r>
  </si>
  <si>
    <r>
      <t>/ˈfɔːmjʊliː/</t>
    </r>
    <r>
      <rPr>
        <b/>
        <sz val="11"/>
        <color theme="0"/>
        <rFont val="Arial"/>
        <family val="2"/>
        <charset val="238"/>
      </rPr>
      <t>  </t>
    </r>
  </si>
  <si>
    <r>
      <t>/fɔːˈsweə/</t>
    </r>
    <r>
      <rPr>
        <b/>
        <sz val="11"/>
        <color theme="0"/>
        <rFont val="Arial"/>
        <family val="2"/>
        <charset val="238"/>
      </rPr>
      <t> </t>
    </r>
  </si>
  <si>
    <r>
      <t>/ˈfɔːʧən/ /ˈkʊki/</t>
    </r>
    <r>
      <rPr>
        <b/>
        <sz val="11"/>
        <color theme="0"/>
        <rFont val="Arial"/>
        <family val="2"/>
        <charset val="238"/>
      </rPr>
      <t> </t>
    </r>
  </si>
  <si>
    <r>
      <t>/ˈfɒsl/</t>
    </r>
    <r>
      <rPr>
        <b/>
        <sz val="11"/>
        <color theme="0"/>
        <rFont val="Arial"/>
        <family val="2"/>
        <charset val="238"/>
      </rPr>
      <t> </t>
    </r>
  </si>
  <si>
    <r>
      <t>/ˈfɒstə/</t>
    </r>
    <r>
      <rPr>
        <b/>
        <sz val="11"/>
        <color theme="0"/>
        <rFont val="Arial"/>
        <family val="2"/>
        <charset val="238"/>
      </rPr>
      <t> </t>
    </r>
  </si>
  <si>
    <r>
      <t>/ˈfaʊndə/</t>
    </r>
    <r>
      <rPr>
        <b/>
        <sz val="11"/>
        <color theme="0"/>
        <rFont val="Arial"/>
        <family val="2"/>
        <charset val="238"/>
      </rPr>
      <t> </t>
    </r>
  </si>
  <si>
    <r>
      <t>/ˈfrækɑː/</t>
    </r>
    <r>
      <rPr>
        <b/>
        <sz val="11"/>
        <color theme="0"/>
        <rFont val="Arial"/>
        <family val="2"/>
        <charset val="238"/>
      </rPr>
      <t> </t>
    </r>
  </si>
  <si>
    <r>
      <t>/ˈfræʤaɪl/</t>
    </r>
    <r>
      <rPr>
        <b/>
        <sz val="11"/>
        <color theme="0"/>
        <rFont val="Arial"/>
        <family val="2"/>
        <charset val="238"/>
      </rPr>
      <t> </t>
    </r>
  </si>
  <si>
    <r>
      <t>/ˈfrægməntɪd/</t>
    </r>
    <r>
      <rPr>
        <b/>
        <sz val="11"/>
        <color theme="0"/>
        <rFont val="Arial"/>
        <family val="2"/>
        <charset val="238"/>
      </rPr>
      <t> </t>
    </r>
  </si>
  <si>
    <r>
      <t>/ˈfreɪgrənt/</t>
    </r>
    <r>
      <rPr>
        <b/>
        <sz val="11"/>
        <color theme="0"/>
        <rFont val="Arial"/>
        <family val="2"/>
        <charset val="238"/>
      </rPr>
      <t> </t>
    </r>
  </si>
  <si>
    <r>
      <t>/ˈfræntɪk/</t>
    </r>
    <r>
      <rPr>
        <b/>
        <sz val="11"/>
        <color theme="0"/>
        <rFont val="Arial"/>
        <family val="2"/>
        <charset val="238"/>
      </rPr>
      <t> </t>
    </r>
  </si>
  <si>
    <r>
      <t>/ˈfræntɪk/</t>
    </r>
    <r>
      <rPr>
        <b/>
        <sz val="11"/>
        <color theme="0"/>
        <rFont val="Arial"/>
        <family val="2"/>
        <charset val="238"/>
      </rPr>
      <t>  </t>
    </r>
  </si>
  <si>
    <r>
      <t>/ˈfriːweɪ/</t>
    </r>
    <r>
      <rPr>
        <b/>
        <sz val="11"/>
        <color theme="0"/>
        <rFont val="Arial"/>
        <family val="2"/>
        <charset val="238"/>
      </rPr>
      <t> </t>
    </r>
  </si>
  <si>
    <r>
      <t>/frəˈnɛtɪk/</t>
    </r>
    <r>
      <rPr>
        <b/>
        <sz val="11"/>
        <color theme="0"/>
        <rFont val="Arial"/>
        <family val="2"/>
        <charset val="238"/>
      </rPr>
      <t> </t>
    </r>
  </si>
  <si>
    <r>
      <t>/ˈfriːkwənsi/</t>
    </r>
    <r>
      <rPr>
        <b/>
        <sz val="11"/>
        <color theme="0"/>
        <rFont val="Arial"/>
        <family val="2"/>
        <charset val="238"/>
      </rPr>
      <t> </t>
    </r>
  </si>
  <si>
    <r>
      <t>/ˈfrɛʃˌwɔːtə/</t>
    </r>
    <r>
      <rPr>
        <b/>
        <sz val="11"/>
        <color theme="0"/>
        <rFont val="Arial"/>
        <family val="2"/>
        <charset val="238"/>
      </rPr>
      <t> </t>
    </r>
  </si>
  <si>
    <r>
      <t>/frɛt/</t>
    </r>
    <r>
      <rPr>
        <b/>
        <sz val="11"/>
        <color theme="0"/>
        <rFont val="Arial"/>
        <family val="2"/>
        <charset val="238"/>
      </rPr>
      <t> </t>
    </r>
  </si>
  <si>
    <r>
      <t>/frɪnʤ/</t>
    </r>
    <r>
      <rPr>
        <b/>
        <sz val="11"/>
        <color theme="0"/>
        <rFont val="Arial"/>
        <family val="2"/>
        <charset val="238"/>
      </rPr>
      <t> </t>
    </r>
  </si>
  <si>
    <r>
      <t>froward</t>
    </r>
    <r>
      <rPr>
        <b/>
        <sz val="11"/>
        <color theme="0"/>
        <rFont val="Arial"/>
        <family val="2"/>
        <charset val="238"/>
      </rPr>
      <t> </t>
    </r>
  </si>
  <si>
    <r>
      <t>/fraʊn/</t>
    </r>
    <r>
      <rPr>
        <b/>
        <sz val="11"/>
        <color theme="0"/>
        <rFont val="Arial"/>
        <family val="2"/>
        <charset val="238"/>
      </rPr>
      <t> </t>
    </r>
  </si>
  <si>
    <r>
      <t>/ˈfruːgəl/</t>
    </r>
    <r>
      <rPr>
        <b/>
        <sz val="11"/>
        <color theme="0"/>
        <rFont val="Arial"/>
        <family val="2"/>
        <charset val="238"/>
      </rPr>
      <t> </t>
    </r>
  </si>
  <si>
    <r>
      <t>/fʊlˈfɪl/</t>
    </r>
    <r>
      <rPr>
        <b/>
        <sz val="11"/>
        <color theme="0"/>
        <rFont val="Arial"/>
        <family val="2"/>
        <charset val="238"/>
      </rPr>
      <t> </t>
    </r>
  </si>
  <si>
    <r>
      <t>/fʊlˈfɪl/ /jə/ /pəʊˈtɛnʃəl/</t>
    </r>
    <r>
      <rPr>
        <b/>
        <sz val="11"/>
        <color theme="0"/>
        <rFont val="Arial"/>
        <family val="2"/>
        <charset val="238"/>
      </rPr>
      <t> </t>
    </r>
  </si>
  <si>
    <r>
      <t>fulmination</t>
    </r>
    <r>
      <rPr>
        <b/>
        <sz val="11"/>
        <color theme="0"/>
        <rFont val="Arial"/>
        <family val="2"/>
        <charset val="238"/>
      </rPr>
      <t> </t>
    </r>
  </si>
  <si>
    <r>
      <t>/ˈfʊlsəm/</t>
    </r>
    <r>
      <rPr>
        <b/>
        <sz val="11"/>
        <color theme="0"/>
        <rFont val="Arial"/>
        <family val="2"/>
        <charset val="238"/>
      </rPr>
      <t> </t>
    </r>
  </si>
  <si>
    <r>
      <t>/fʌnd/</t>
    </r>
    <r>
      <rPr>
        <b/>
        <sz val="11"/>
        <color theme="0"/>
        <rFont val="Arial"/>
        <family val="2"/>
        <charset val="238"/>
      </rPr>
      <t> </t>
    </r>
  </si>
  <si>
    <r>
      <t>/ˌfʌndəˈmɛntl/</t>
    </r>
    <r>
      <rPr>
        <b/>
        <sz val="11"/>
        <color theme="0"/>
        <rFont val="Arial"/>
        <family val="2"/>
        <charset val="238"/>
      </rPr>
      <t>  </t>
    </r>
  </si>
  <si>
    <r>
      <t>/ˈfʌŋgəs/</t>
    </r>
    <r>
      <rPr>
        <b/>
        <sz val="11"/>
        <color theme="0"/>
        <rFont val="Arial"/>
        <family val="2"/>
        <charset val="238"/>
      </rPr>
      <t> </t>
    </r>
  </si>
  <si>
    <r>
      <t>/ˈfjʊərɪəs/</t>
    </r>
    <r>
      <rPr>
        <b/>
        <sz val="11"/>
        <color theme="0"/>
        <rFont val="Arial"/>
        <family val="2"/>
        <charset val="238"/>
      </rPr>
      <t> </t>
    </r>
  </si>
  <si>
    <r>
      <t>/ˈfɜːðəˈmɔː/</t>
    </r>
    <r>
      <rPr>
        <b/>
        <sz val="11"/>
        <color theme="0"/>
        <rFont val="Arial"/>
        <family val="2"/>
        <charset val="238"/>
      </rPr>
      <t> </t>
    </r>
  </si>
  <si>
    <r>
      <t>/ˈgæʤɪts/</t>
    </r>
    <r>
      <rPr>
        <b/>
        <sz val="11"/>
        <color theme="0"/>
        <rFont val="Arial"/>
        <family val="2"/>
        <charset val="238"/>
      </rPr>
      <t>  </t>
    </r>
  </si>
  <si>
    <r>
      <t>/geɪnˈseɪ/</t>
    </r>
    <r>
      <rPr>
        <b/>
        <sz val="11"/>
        <color theme="0"/>
        <rFont val="Arial"/>
        <family val="2"/>
        <charset val="238"/>
      </rPr>
      <t> </t>
    </r>
  </si>
  <si>
    <r>
      <t>/ˈgæləri/</t>
    </r>
    <r>
      <rPr>
        <b/>
        <sz val="11"/>
        <color theme="0"/>
        <rFont val="Arial"/>
        <family val="2"/>
        <charset val="238"/>
      </rPr>
      <t> </t>
    </r>
  </si>
  <si>
    <r>
      <t>/ˈgɑːbl/</t>
    </r>
    <r>
      <rPr>
        <b/>
        <sz val="11"/>
        <color theme="0"/>
        <rFont val="Arial"/>
        <family val="2"/>
        <charset val="238"/>
      </rPr>
      <t> </t>
    </r>
  </si>
  <si>
    <r>
      <t>/ˈgɑːmənt/</t>
    </r>
    <r>
      <rPr>
        <b/>
        <sz val="11"/>
        <color theme="0"/>
        <rFont val="Arial"/>
        <family val="2"/>
        <charset val="238"/>
      </rPr>
      <t> </t>
    </r>
  </si>
  <si>
    <r>
      <t>/ˈgɑːnə/</t>
    </r>
    <r>
      <rPr>
        <b/>
        <sz val="11"/>
        <color theme="0"/>
        <rFont val="Arial"/>
        <family val="2"/>
        <charset val="238"/>
      </rPr>
      <t> </t>
    </r>
  </si>
  <si>
    <r>
      <t>/gæˈruːlɪti/</t>
    </r>
    <r>
      <rPr>
        <b/>
        <sz val="11"/>
        <color theme="0"/>
        <rFont val="Arial"/>
        <family val="2"/>
        <charset val="238"/>
      </rPr>
      <t> </t>
    </r>
  </si>
  <si>
    <r>
      <t>/ˈgærʊləs/</t>
    </r>
    <r>
      <rPr>
        <b/>
        <sz val="11"/>
        <color theme="0"/>
        <rFont val="Arial"/>
        <family val="2"/>
        <charset val="238"/>
      </rPr>
      <t> </t>
    </r>
  </si>
  <si>
    <r>
      <t>/gæs/-/ˈgʌzlɪŋ/</t>
    </r>
    <r>
      <rPr>
        <b/>
        <sz val="11"/>
        <color theme="0"/>
        <rFont val="Arial"/>
        <family val="2"/>
        <charset val="238"/>
      </rPr>
      <t> </t>
    </r>
  </si>
  <si>
    <r>
      <t>gaucherie</t>
    </r>
    <r>
      <rPr>
        <b/>
        <sz val="11"/>
        <color theme="0"/>
        <rFont val="Arial"/>
        <family val="2"/>
        <charset val="238"/>
      </rPr>
      <t> </t>
    </r>
  </si>
  <si>
    <r>
      <t>/giːk/</t>
    </r>
    <r>
      <rPr>
        <b/>
        <sz val="11"/>
        <color theme="0"/>
        <rFont val="Arial"/>
        <family val="2"/>
        <charset val="238"/>
      </rPr>
      <t> </t>
    </r>
  </si>
  <si>
    <r>
      <t>geeky</t>
    </r>
    <r>
      <rPr>
        <b/>
        <sz val="11"/>
        <color theme="0"/>
        <rFont val="Arial"/>
        <family val="2"/>
        <charset val="238"/>
      </rPr>
      <t> </t>
    </r>
  </si>
  <si>
    <r>
      <t>/ˌʤiːnɪˈæləʤi/</t>
    </r>
    <r>
      <rPr>
        <b/>
        <sz val="11"/>
        <color theme="0"/>
        <rFont val="Arial"/>
        <family val="2"/>
        <charset val="238"/>
      </rPr>
      <t>  </t>
    </r>
  </si>
  <si>
    <r>
      <t>/ˈʤɛnəreɪt/</t>
    </r>
    <r>
      <rPr>
        <b/>
        <sz val="11"/>
        <color theme="0"/>
        <rFont val="Arial"/>
        <family val="2"/>
        <charset val="238"/>
      </rPr>
      <t> </t>
    </r>
  </si>
  <si>
    <r>
      <t>/ˌʤɛnəˈreɪʃən/</t>
    </r>
    <r>
      <rPr>
        <b/>
        <sz val="11"/>
        <color theme="0"/>
        <rFont val="Arial"/>
        <family val="2"/>
        <charset val="238"/>
      </rPr>
      <t> </t>
    </r>
  </si>
  <si>
    <r>
      <t>/ˌʤɛnəˈrɒsɪti/</t>
    </r>
    <r>
      <rPr>
        <b/>
        <sz val="11"/>
        <color theme="0"/>
        <rFont val="Arial"/>
        <family val="2"/>
        <charset val="238"/>
      </rPr>
      <t> </t>
    </r>
  </si>
  <si>
    <r>
      <t>/ʤɪˈnɛtɪk/</t>
    </r>
    <r>
      <rPr>
        <b/>
        <sz val="11"/>
        <color theme="0"/>
        <rFont val="Arial"/>
        <family val="2"/>
        <charset val="238"/>
      </rPr>
      <t> </t>
    </r>
  </si>
  <si>
    <r>
      <t>/ʤɪˈnɛtɪks/</t>
    </r>
    <r>
      <rPr>
        <b/>
        <sz val="11"/>
        <color theme="0"/>
        <rFont val="Arial"/>
        <family val="2"/>
        <charset val="238"/>
      </rPr>
      <t> </t>
    </r>
  </si>
  <si>
    <r>
      <t>/ˈʤiːnjəs/</t>
    </r>
    <r>
      <rPr>
        <b/>
        <sz val="11"/>
        <color theme="0"/>
        <rFont val="Arial"/>
        <family val="2"/>
        <charset val="238"/>
      </rPr>
      <t> </t>
    </r>
  </si>
  <si>
    <r>
      <t>/ˈʤɛnjʊɪn/</t>
    </r>
    <r>
      <rPr>
        <b/>
        <sz val="11"/>
        <color theme="0"/>
        <rFont val="Arial"/>
        <family val="2"/>
        <charset val="238"/>
      </rPr>
      <t> </t>
    </r>
  </si>
  <si>
    <r>
      <t>geriatric</t>
    </r>
    <r>
      <rPr>
        <b/>
        <sz val="11"/>
        <color theme="0"/>
        <rFont val="Arial"/>
        <family val="2"/>
        <charset val="238"/>
      </rPr>
      <t> </t>
    </r>
  </si>
  <si>
    <r>
      <t>/ʤɜːˈmeɪn/</t>
    </r>
    <r>
      <rPr>
        <b/>
        <sz val="11"/>
        <color theme="0"/>
        <rFont val="Arial"/>
        <family val="2"/>
        <charset val="238"/>
      </rPr>
      <t> </t>
    </r>
  </si>
  <si>
    <r>
      <t>/ˈʤɛsʧə/</t>
    </r>
    <r>
      <rPr>
        <b/>
        <sz val="11"/>
        <color theme="0"/>
        <rFont val="Arial"/>
        <family val="2"/>
        <charset val="238"/>
      </rPr>
      <t> </t>
    </r>
  </si>
  <si>
    <r>
      <t>/gɛt/ /rɪd/ /ɒv/</t>
    </r>
    <r>
      <rPr>
        <b/>
        <sz val="11"/>
        <color theme="0"/>
        <rFont val="Arial"/>
        <family val="2"/>
        <charset val="238"/>
      </rPr>
      <t> </t>
    </r>
  </si>
  <si>
    <r>
      <t>/gɛts/ /ɒn/ /maɪ/ /nɜːvz/</t>
    </r>
    <r>
      <rPr>
        <b/>
        <sz val="11"/>
        <color theme="0"/>
        <rFont val="Arial"/>
        <family val="2"/>
        <charset val="238"/>
      </rPr>
      <t>  </t>
    </r>
  </si>
  <si>
    <r>
      <t>/ˈgɛtɪŋ/ /jə/ /fʊt/ /ɪn/ /ðə/ /dɔː/</t>
    </r>
    <r>
      <rPr>
        <b/>
        <sz val="11"/>
        <color theme="0"/>
        <rFont val="Arial"/>
        <family val="2"/>
        <charset val="238"/>
      </rPr>
      <t> </t>
    </r>
  </si>
  <si>
    <r>
      <t>/ˈʤaɪənt/</t>
    </r>
    <r>
      <rPr>
        <b/>
        <sz val="11"/>
        <color theme="0"/>
        <rFont val="Arial"/>
        <family val="2"/>
        <charset val="238"/>
      </rPr>
      <t> </t>
    </r>
  </si>
  <si>
    <r>
      <t>/ˈgɪftɪd/</t>
    </r>
    <r>
      <rPr>
        <b/>
        <sz val="11"/>
        <color theme="0"/>
        <rFont val="Arial"/>
        <family val="2"/>
        <charset val="238"/>
      </rPr>
      <t> </t>
    </r>
  </si>
  <si>
    <r>
      <t>/ˈgɪgl/</t>
    </r>
    <r>
      <rPr>
        <b/>
        <sz val="11"/>
        <color theme="0"/>
        <rFont val="Arial"/>
        <family val="2"/>
        <charset val="238"/>
      </rPr>
      <t> </t>
    </r>
  </si>
  <si>
    <r>
      <t>/ʤɪst/</t>
    </r>
    <r>
      <rPr>
        <b/>
        <sz val="11"/>
        <color theme="0"/>
        <rFont val="Arial"/>
        <family val="2"/>
        <charset val="238"/>
      </rPr>
      <t> </t>
    </r>
  </si>
  <si>
    <r>
      <t>/ˈgɪvəˌweɪ/</t>
    </r>
    <r>
      <rPr>
        <b/>
        <sz val="11"/>
        <color theme="0"/>
        <rFont val="Arial"/>
        <family val="2"/>
        <charset val="238"/>
      </rPr>
      <t> </t>
    </r>
  </si>
  <si>
    <r>
      <t>/ˈgɪvn/</t>
    </r>
    <r>
      <rPr>
        <b/>
        <sz val="11"/>
        <color theme="0"/>
        <rFont val="Arial"/>
        <family val="2"/>
        <charset val="238"/>
      </rPr>
      <t>  </t>
    </r>
  </si>
  <si>
    <r>
      <t>/gliːn/</t>
    </r>
    <r>
      <rPr>
        <b/>
        <sz val="11"/>
        <color theme="0"/>
        <rFont val="Arial"/>
        <family val="2"/>
        <charset val="238"/>
      </rPr>
      <t> </t>
    </r>
  </si>
  <si>
    <r>
      <t>/glɪb/</t>
    </r>
    <r>
      <rPr>
        <b/>
        <sz val="11"/>
        <color theme="0"/>
        <rFont val="Arial"/>
        <family val="2"/>
        <charset val="238"/>
      </rPr>
      <t> </t>
    </r>
  </si>
  <si>
    <r>
      <t>/ˈglɪmə/</t>
    </r>
    <r>
      <rPr>
        <b/>
        <sz val="11"/>
        <color theme="0"/>
        <rFont val="Arial"/>
        <family val="2"/>
        <charset val="238"/>
      </rPr>
      <t> </t>
    </r>
  </si>
  <si>
    <r>
      <t>/gləʊt/</t>
    </r>
    <r>
      <rPr>
        <b/>
        <sz val="11"/>
        <color theme="0"/>
        <rFont val="Arial"/>
        <family val="2"/>
        <charset val="238"/>
      </rPr>
      <t> </t>
    </r>
  </si>
  <si>
    <r>
      <t>/ˈglɒsi/</t>
    </r>
    <r>
      <rPr>
        <b/>
        <sz val="11"/>
        <color theme="0"/>
        <rFont val="Arial"/>
        <family val="2"/>
        <charset val="238"/>
      </rPr>
      <t> </t>
    </r>
  </si>
  <si>
    <r>
      <t>/glʌt/</t>
    </r>
    <r>
      <rPr>
        <b/>
        <sz val="11"/>
        <color theme="0"/>
        <rFont val="Arial"/>
        <family val="2"/>
        <charset val="238"/>
      </rPr>
      <t> </t>
    </r>
  </si>
  <si>
    <r>
      <t>/nɔː/</t>
    </r>
    <r>
      <rPr>
        <b/>
        <sz val="11"/>
        <color theme="0"/>
        <rFont val="Arial"/>
        <family val="2"/>
        <charset val="238"/>
      </rPr>
      <t> </t>
    </r>
  </si>
  <si>
    <r>
      <t>/gəʊ/ /ɒf/</t>
    </r>
    <r>
      <rPr>
        <b/>
        <sz val="11"/>
        <color theme="0"/>
        <rFont val="Arial"/>
        <family val="2"/>
        <charset val="238"/>
      </rPr>
      <t> </t>
    </r>
  </si>
  <si>
    <r>
      <t>/gəʊ/ /ɒn/</t>
    </r>
    <r>
      <rPr>
        <b/>
        <sz val="11"/>
        <color theme="0"/>
        <rFont val="Arial"/>
        <family val="2"/>
        <charset val="238"/>
      </rPr>
      <t>  </t>
    </r>
  </si>
  <si>
    <r>
      <t>/gəʊd/</t>
    </r>
    <r>
      <rPr>
        <b/>
        <sz val="11"/>
        <color theme="0"/>
        <rFont val="Arial"/>
        <family val="2"/>
        <charset val="238"/>
      </rPr>
      <t> </t>
    </r>
  </si>
  <si>
    <r>
      <t>/gəʊl/</t>
    </r>
    <r>
      <rPr>
        <b/>
        <sz val="11"/>
        <color theme="0"/>
        <rFont val="Arial"/>
        <family val="2"/>
        <charset val="238"/>
      </rPr>
      <t> </t>
    </r>
  </si>
  <si>
    <r>
      <t>/gɔːʤ/</t>
    </r>
    <r>
      <rPr>
        <b/>
        <sz val="11"/>
        <color theme="0"/>
        <rFont val="Arial"/>
        <family val="2"/>
        <charset val="238"/>
      </rPr>
      <t> </t>
    </r>
  </si>
  <si>
    <r>
      <t>/ˈgɒsəmə/</t>
    </r>
    <r>
      <rPr>
        <b/>
        <sz val="11"/>
        <color theme="0"/>
        <rFont val="Arial"/>
        <family val="2"/>
        <charset val="238"/>
      </rPr>
      <t> </t>
    </r>
  </si>
  <si>
    <r>
      <t>/ˈgɒsɪp/</t>
    </r>
    <r>
      <rPr>
        <b/>
        <sz val="11"/>
        <color theme="0"/>
        <rFont val="Arial"/>
        <family val="2"/>
        <charset val="238"/>
      </rPr>
      <t> </t>
    </r>
  </si>
  <si>
    <r>
      <t>/gaʊʤ/</t>
    </r>
    <r>
      <rPr>
        <b/>
        <sz val="11"/>
        <color theme="0"/>
        <rFont val="Arial"/>
        <family val="2"/>
        <charset val="238"/>
      </rPr>
      <t> </t>
    </r>
  </si>
  <si>
    <r>
      <t>/græb/</t>
    </r>
    <r>
      <rPr>
        <b/>
        <sz val="11"/>
        <color theme="0"/>
        <rFont val="Arial"/>
        <family val="2"/>
        <charset val="238"/>
      </rPr>
      <t> </t>
    </r>
  </si>
  <si>
    <r>
      <t>/græˈfiːti/</t>
    </r>
    <r>
      <rPr>
        <b/>
        <sz val="11"/>
        <color theme="0"/>
        <rFont val="Arial"/>
        <family val="2"/>
        <charset val="238"/>
      </rPr>
      <t> </t>
    </r>
  </si>
  <si>
    <r>
      <t>/ˈgrænəri/</t>
    </r>
    <r>
      <rPr>
        <b/>
        <sz val="11"/>
        <color theme="0"/>
        <rFont val="Arial"/>
        <family val="2"/>
        <charset val="238"/>
      </rPr>
      <t> </t>
    </r>
  </si>
  <si>
    <r>
      <t>/grænˈdɪləkwənt/</t>
    </r>
    <r>
      <rPr>
        <b/>
        <sz val="11"/>
        <color theme="0"/>
        <rFont val="Arial"/>
        <family val="2"/>
        <charset val="238"/>
      </rPr>
      <t> </t>
    </r>
  </si>
  <si>
    <r>
      <t>/grɑːnt/</t>
    </r>
    <r>
      <rPr>
        <b/>
        <sz val="11"/>
        <color theme="0"/>
        <rFont val="Arial"/>
        <family val="2"/>
        <charset val="238"/>
      </rPr>
      <t> </t>
    </r>
  </si>
  <si>
    <r>
      <t>/ˈgrɑːntɪd/</t>
    </r>
    <r>
      <rPr>
        <b/>
        <sz val="11"/>
        <color theme="0"/>
        <rFont val="Arial"/>
        <family val="2"/>
        <charset val="238"/>
      </rPr>
      <t> </t>
    </r>
  </si>
  <si>
    <r>
      <t>/ˈgrænjuːl/</t>
    </r>
    <r>
      <rPr>
        <b/>
        <sz val="11"/>
        <color theme="0"/>
        <rFont val="Arial"/>
        <family val="2"/>
        <charset val="238"/>
      </rPr>
      <t> </t>
    </r>
  </si>
  <si>
    <r>
      <t>/ˈgrætɪtjuːd/</t>
    </r>
    <r>
      <rPr>
        <b/>
        <sz val="11"/>
        <color theme="0"/>
        <rFont val="Arial"/>
        <family val="2"/>
        <charset val="238"/>
      </rPr>
      <t> </t>
    </r>
  </si>
  <si>
    <r>
      <t>/ˈgreɪvjɑːd/</t>
    </r>
    <r>
      <rPr>
        <b/>
        <sz val="11"/>
        <color theme="0"/>
        <rFont val="Arial"/>
        <family val="2"/>
        <charset val="238"/>
      </rPr>
      <t> </t>
    </r>
  </si>
  <si>
    <r>
      <t>/greɪz/</t>
    </r>
    <r>
      <rPr>
        <b/>
        <sz val="11"/>
        <color theme="0"/>
        <rFont val="Arial"/>
        <family val="2"/>
        <charset val="238"/>
      </rPr>
      <t> </t>
    </r>
  </si>
  <si>
    <r>
      <t>/grɪˈgeərɪəs/</t>
    </r>
    <r>
      <rPr>
        <b/>
        <sz val="11"/>
        <color theme="0"/>
        <rFont val="Arial"/>
        <family val="2"/>
        <charset val="238"/>
      </rPr>
      <t> </t>
    </r>
  </si>
  <si>
    <r>
      <t>/ˈgriːvəs/</t>
    </r>
    <r>
      <rPr>
        <b/>
        <sz val="11"/>
        <color theme="0"/>
        <rFont val="Arial"/>
        <family val="2"/>
        <charset val="238"/>
      </rPr>
      <t> </t>
    </r>
  </si>
  <si>
    <r>
      <t>groan</t>
    </r>
    <r>
      <rPr>
        <vertAlign val="superscript"/>
        <sz val="10"/>
        <color theme="0"/>
        <rFont val="Verdana"/>
        <family val="2"/>
      </rPr>
      <t>1</t>
    </r>
  </si>
  <si>
    <r>
      <t>/grəʊn/</t>
    </r>
    <r>
      <rPr>
        <b/>
        <sz val="11"/>
        <color theme="0"/>
        <rFont val="Arial"/>
        <family val="2"/>
        <charset val="238"/>
      </rPr>
      <t>1 </t>
    </r>
  </si>
  <si>
    <r>
      <t>groan</t>
    </r>
    <r>
      <rPr>
        <vertAlign val="superscript"/>
        <sz val="10"/>
        <color theme="0"/>
        <rFont val="Verdana"/>
        <family val="2"/>
      </rPr>
      <t>2</t>
    </r>
  </si>
  <si>
    <r>
      <t>/grəʊn/</t>
    </r>
    <r>
      <rPr>
        <b/>
        <sz val="11"/>
        <color theme="0"/>
        <rFont val="Arial"/>
        <family val="2"/>
        <charset val="238"/>
      </rPr>
      <t>2 </t>
    </r>
  </si>
  <si>
    <r>
      <t>/ˈgraʊndˌbreɪkɪŋ/</t>
    </r>
    <r>
      <rPr>
        <b/>
        <sz val="11"/>
        <color theme="0"/>
        <rFont val="Arial"/>
        <family val="2"/>
        <charset val="238"/>
      </rPr>
      <t> </t>
    </r>
  </si>
  <si>
    <r>
      <t>/graʊndz/</t>
    </r>
    <r>
      <rPr>
        <b/>
        <sz val="11"/>
        <color theme="0"/>
        <rFont val="Arial"/>
        <family val="2"/>
        <charset val="238"/>
      </rPr>
      <t> </t>
    </r>
  </si>
  <si>
    <r>
      <t>/ˈgrɒvl/</t>
    </r>
    <r>
      <rPr>
        <b/>
        <sz val="11"/>
        <color theme="0"/>
        <rFont val="Arial"/>
        <family val="2"/>
        <charset val="238"/>
      </rPr>
      <t> </t>
    </r>
  </si>
  <si>
    <r>
      <t>/graʊl/</t>
    </r>
    <r>
      <rPr>
        <b/>
        <sz val="11"/>
        <color theme="0"/>
        <rFont val="Arial"/>
        <family val="2"/>
        <charset val="238"/>
      </rPr>
      <t> </t>
    </r>
  </si>
  <si>
    <r>
      <t>/grʌnt/</t>
    </r>
    <r>
      <rPr>
        <b/>
        <sz val="11"/>
        <color theme="0"/>
        <rFont val="Arial"/>
        <family val="2"/>
        <charset val="238"/>
      </rPr>
      <t> </t>
    </r>
  </si>
  <si>
    <r>
      <t>/ˌgærənˈtiː/</t>
    </r>
    <r>
      <rPr>
        <b/>
        <sz val="11"/>
        <color theme="0"/>
        <rFont val="Arial"/>
        <family val="2"/>
        <charset val="238"/>
      </rPr>
      <t> </t>
    </r>
  </si>
  <si>
    <r>
      <t>/ˈgaɪdbʊk/</t>
    </r>
    <r>
      <rPr>
        <b/>
        <sz val="11"/>
        <color theme="0"/>
        <rFont val="Arial"/>
        <family val="2"/>
        <charset val="238"/>
      </rPr>
      <t> </t>
    </r>
  </si>
  <si>
    <r>
      <t>/gaɪl/</t>
    </r>
    <r>
      <rPr>
        <b/>
        <sz val="11"/>
        <color theme="0"/>
        <rFont val="Arial"/>
        <family val="2"/>
        <charset val="238"/>
      </rPr>
      <t> </t>
    </r>
  </si>
  <si>
    <r>
      <t>/ˈgʌləbl/</t>
    </r>
    <r>
      <rPr>
        <b/>
        <sz val="11"/>
        <color theme="0"/>
        <rFont val="Arial"/>
        <family val="2"/>
        <charset val="238"/>
      </rPr>
      <t> </t>
    </r>
  </si>
  <si>
    <r>
      <t>/ˈgɜːgl/</t>
    </r>
    <r>
      <rPr>
        <b/>
        <sz val="11"/>
        <color theme="0"/>
        <rFont val="Arial"/>
        <family val="2"/>
        <charset val="238"/>
      </rPr>
      <t> </t>
    </r>
  </si>
  <si>
    <r>
      <t>/gʌʃ/</t>
    </r>
    <r>
      <rPr>
        <b/>
        <sz val="11"/>
        <color theme="0"/>
        <rFont val="Arial"/>
        <family val="2"/>
        <charset val="238"/>
      </rPr>
      <t> </t>
    </r>
  </si>
  <si>
    <r>
      <t>/gʌst/</t>
    </r>
    <r>
      <rPr>
        <b/>
        <sz val="11"/>
        <color theme="0"/>
        <rFont val="Arial"/>
        <family val="2"/>
        <charset val="238"/>
      </rPr>
      <t> </t>
    </r>
  </si>
  <si>
    <r>
      <t>/ˈgʌtə/</t>
    </r>
    <r>
      <rPr>
        <b/>
        <sz val="11"/>
        <color theme="0"/>
        <rFont val="Arial"/>
        <family val="2"/>
        <charset val="238"/>
      </rPr>
      <t> </t>
    </r>
  </si>
  <si>
    <r>
      <t>/hæk/</t>
    </r>
    <r>
      <rPr>
        <b/>
        <sz val="11"/>
        <color theme="0"/>
        <rFont val="Arial"/>
        <family val="2"/>
        <charset val="238"/>
      </rPr>
      <t> </t>
    </r>
  </si>
  <si>
    <r>
      <t>/heɪl/</t>
    </r>
    <r>
      <rPr>
        <b/>
        <sz val="11"/>
        <color theme="0"/>
        <rFont val="Arial"/>
        <family val="2"/>
        <charset val="238"/>
      </rPr>
      <t> </t>
    </r>
  </si>
  <si>
    <r>
      <t>/ˈhælsɪən/</t>
    </r>
    <r>
      <rPr>
        <b/>
        <sz val="11"/>
        <color theme="0"/>
        <rFont val="Arial"/>
        <family val="2"/>
        <charset val="238"/>
      </rPr>
      <t> </t>
    </r>
  </si>
  <si>
    <r>
      <t>/ˈhændmiːˈdaʊn/</t>
    </r>
    <r>
      <rPr>
        <b/>
        <sz val="11"/>
        <color theme="0"/>
        <rFont val="Arial"/>
        <family val="2"/>
        <charset val="238"/>
      </rPr>
      <t> </t>
    </r>
  </si>
  <si>
    <r>
      <t>/ˈhæpˈhæzədli/</t>
    </r>
    <r>
      <rPr>
        <b/>
        <sz val="11"/>
        <color theme="0"/>
        <rFont val="Arial"/>
        <family val="2"/>
        <charset val="238"/>
      </rPr>
      <t> </t>
    </r>
  </si>
  <si>
    <r>
      <t>/həˈræŋ/</t>
    </r>
    <r>
      <rPr>
        <b/>
        <sz val="11"/>
        <color theme="0"/>
        <rFont val="Arial"/>
        <family val="2"/>
        <charset val="238"/>
      </rPr>
      <t> </t>
    </r>
  </si>
  <si>
    <r>
      <t>/ˈhɑːbɪnʤə/</t>
    </r>
    <r>
      <rPr>
        <b/>
        <sz val="11"/>
        <color theme="0"/>
        <rFont val="Arial"/>
        <family val="2"/>
        <charset val="238"/>
      </rPr>
      <t> </t>
    </r>
  </si>
  <si>
    <r>
      <t>/hɑːd/ /ˈkɒpi/</t>
    </r>
    <r>
      <rPr>
        <b/>
        <sz val="11"/>
        <color theme="0"/>
        <rFont val="Arial"/>
        <family val="2"/>
        <charset val="238"/>
      </rPr>
      <t> </t>
    </r>
  </si>
  <si>
    <r>
      <t>/hɑːd/ /grɑːft/</t>
    </r>
    <r>
      <rPr>
        <b/>
        <sz val="11"/>
        <color theme="0"/>
        <rFont val="Arial"/>
        <family val="2"/>
        <charset val="238"/>
      </rPr>
      <t> </t>
    </r>
  </si>
  <si>
    <r>
      <t>/hɑːd/ /əv/ /ˈhɪərɪŋ/</t>
    </r>
    <r>
      <rPr>
        <b/>
        <sz val="11"/>
        <color theme="0"/>
        <rFont val="Arial"/>
        <family val="2"/>
        <charset val="238"/>
      </rPr>
      <t> </t>
    </r>
  </si>
  <si>
    <r>
      <t>/hɑːd/ /sɛl/</t>
    </r>
    <r>
      <rPr>
        <b/>
        <sz val="11"/>
        <color theme="0"/>
        <rFont val="Arial"/>
        <family val="2"/>
        <charset val="238"/>
      </rPr>
      <t> </t>
    </r>
  </si>
  <si>
    <r>
      <t>/ˈhɑːmfʊl/</t>
    </r>
    <r>
      <rPr>
        <b/>
        <sz val="11"/>
        <color theme="0"/>
        <rFont val="Arial"/>
        <family val="2"/>
        <charset val="238"/>
      </rPr>
      <t> </t>
    </r>
  </si>
  <si>
    <r>
      <t>/ˈhɑːmlɪs/</t>
    </r>
    <r>
      <rPr>
        <b/>
        <sz val="11"/>
        <color theme="0"/>
        <rFont val="Arial"/>
        <family val="2"/>
        <charset val="238"/>
      </rPr>
      <t>  </t>
    </r>
  </si>
  <si>
    <r>
      <t>/ˈhɑːməni/</t>
    </r>
    <r>
      <rPr>
        <b/>
        <sz val="11"/>
        <color theme="0"/>
        <rFont val="Arial"/>
        <family val="2"/>
        <charset val="238"/>
      </rPr>
      <t>  </t>
    </r>
  </si>
  <si>
    <r>
      <t>/ˈhærəʊ/</t>
    </r>
    <r>
      <rPr>
        <b/>
        <sz val="11"/>
        <color theme="0"/>
        <rFont val="Arial"/>
        <family val="2"/>
        <charset val="238"/>
      </rPr>
      <t> </t>
    </r>
  </si>
  <si>
    <r>
      <t>/hɑːʃ/</t>
    </r>
    <r>
      <rPr>
        <b/>
        <sz val="11"/>
        <color theme="0"/>
        <rFont val="Arial"/>
        <family val="2"/>
        <charset val="238"/>
      </rPr>
      <t> </t>
    </r>
  </si>
  <si>
    <r>
      <t>/ˈhɑːvɪst/</t>
    </r>
    <r>
      <rPr>
        <b/>
        <sz val="11"/>
        <color theme="0"/>
        <rFont val="Arial"/>
        <family val="2"/>
        <charset val="238"/>
      </rPr>
      <t> </t>
    </r>
  </si>
  <si>
    <r>
      <t>/ˈhɔːti/</t>
    </r>
    <r>
      <rPr>
        <b/>
        <sz val="11"/>
        <color theme="0"/>
        <rFont val="Arial"/>
        <family val="2"/>
        <charset val="238"/>
      </rPr>
      <t> </t>
    </r>
  </si>
  <si>
    <r>
      <t>/ˈhæzəd/</t>
    </r>
    <r>
      <rPr>
        <b/>
        <sz val="11"/>
        <color theme="0"/>
        <rFont val="Arial"/>
        <family val="2"/>
        <charset val="238"/>
      </rPr>
      <t> </t>
    </r>
  </si>
  <si>
    <r>
      <t>/hɛlθ/ /keə/</t>
    </r>
    <r>
      <rPr>
        <b/>
        <sz val="11"/>
        <color theme="0"/>
        <rFont val="Arial"/>
        <family val="2"/>
        <charset val="238"/>
      </rPr>
      <t> </t>
    </r>
  </si>
  <si>
    <r>
      <t>/ˈhɪərɪŋ/ /eɪd/</t>
    </r>
    <r>
      <rPr>
        <b/>
        <sz val="11"/>
        <color theme="0"/>
        <rFont val="Arial"/>
        <family val="2"/>
        <charset val="238"/>
      </rPr>
      <t> </t>
    </r>
  </si>
  <si>
    <r>
      <t>/ˈhɛvi/-/ˈgəʊɪŋ/</t>
    </r>
    <r>
      <rPr>
        <b/>
        <sz val="11"/>
        <color theme="0"/>
        <rFont val="Arial"/>
        <family val="2"/>
        <charset val="238"/>
      </rPr>
      <t> </t>
    </r>
  </si>
  <si>
    <r>
      <t>/hiːd/</t>
    </r>
    <r>
      <rPr>
        <b/>
        <sz val="11"/>
        <color theme="0"/>
        <rFont val="Arial"/>
        <family val="2"/>
        <charset val="238"/>
      </rPr>
      <t> </t>
    </r>
  </si>
  <si>
    <r>
      <t>/ˈheɪnəs/</t>
    </r>
    <r>
      <rPr>
        <b/>
        <sz val="11"/>
        <color theme="0"/>
        <rFont val="Arial"/>
        <family val="2"/>
        <charset val="238"/>
      </rPr>
      <t> </t>
    </r>
  </si>
  <si>
    <r>
      <t>/hɛns/</t>
    </r>
    <r>
      <rPr>
        <b/>
        <sz val="11"/>
        <color theme="0"/>
        <rFont val="Arial"/>
        <family val="2"/>
        <charset val="238"/>
      </rPr>
      <t> </t>
    </r>
  </si>
  <si>
    <r>
      <t>/ˈhɛrəsi/</t>
    </r>
    <r>
      <rPr>
        <b/>
        <sz val="11"/>
        <color theme="0"/>
        <rFont val="Arial"/>
        <family val="2"/>
        <charset val="238"/>
      </rPr>
      <t> </t>
    </r>
  </si>
  <si>
    <r>
      <t>/ˈhɛrɪtɪʤ/</t>
    </r>
    <r>
      <rPr>
        <b/>
        <sz val="11"/>
        <color theme="0"/>
        <rFont val="Arial"/>
        <family val="2"/>
        <charset val="238"/>
      </rPr>
      <t> </t>
    </r>
  </si>
  <si>
    <r>
      <t>/hɜːˈmɛtɪk/</t>
    </r>
    <r>
      <rPr>
        <b/>
        <sz val="11"/>
        <color theme="0"/>
        <rFont val="Arial"/>
        <family val="2"/>
        <charset val="238"/>
      </rPr>
      <t> </t>
    </r>
  </si>
  <si>
    <r>
      <t>/ˈhɪərəʊ/</t>
    </r>
    <r>
      <rPr>
        <b/>
        <sz val="11"/>
        <color theme="0"/>
        <rFont val="Arial"/>
        <family val="2"/>
        <charset val="238"/>
      </rPr>
      <t> </t>
    </r>
  </si>
  <si>
    <r>
      <t>/ˈhɛtərəʊˈʤiːnjəs/</t>
    </r>
    <r>
      <rPr>
        <b/>
        <sz val="11"/>
        <color theme="0"/>
        <rFont val="Arial"/>
        <family val="2"/>
        <charset val="238"/>
      </rPr>
      <t> </t>
    </r>
  </si>
  <si>
    <r>
      <t>/hjuː/</t>
    </r>
    <r>
      <rPr>
        <b/>
        <sz val="11"/>
        <color theme="0"/>
        <rFont val="Arial"/>
        <family val="2"/>
        <charset val="238"/>
      </rPr>
      <t> </t>
    </r>
  </si>
  <si>
    <r>
      <t>/haɪ/ /ˈflaɪə/</t>
    </r>
    <r>
      <rPr>
        <b/>
        <sz val="11"/>
        <color theme="0"/>
        <rFont val="Arial"/>
        <family val="2"/>
        <charset val="238"/>
      </rPr>
      <t> </t>
    </r>
  </si>
  <si>
    <r>
      <t>/ˈhaɪbraʊ/</t>
    </r>
    <r>
      <rPr>
        <b/>
        <sz val="11"/>
        <color theme="0"/>
        <rFont val="Arial"/>
        <family val="2"/>
        <charset val="238"/>
      </rPr>
      <t> </t>
    </r>
  </si>
  <si>
    <r>
      <t>/ˈhaɪˌlaɪt/</t>
    </r>
    <r>
      <rPr>
        <b/>
        <sz val="11"/>
        <color theme="0"/>
        <rFont val="Arial"/>
        <family val="2"/>
        <charset val="238"/>
      </rPr>
      <t> </t>
    </r>
  </si>
  <si>
    <r>
      <t>/ˈhaɪˈmaɪndɪd/</t>
    </r>
    <r>
      <rPr>
        <b/>
        <sz val="11"/>
        <color theme="0"/>
        <rFont val="Arial"/>
        <family val="2"/>
        <charset val="238"/>
      </rPr>
      <t> </t>
    </r>
  </si>
  <si>
    <r>
      <t>/ˈhaɪˈpɪʧt/</t>
    </r>
    <r>
      <rPr>
        <b/>
        <sz val="11"/>
        <color theme="0"/>
        <rFont val="Arial"/>
        <family val="2"/>
        <charset val="238"/>
      </rPr>
      <t> </t>
    </r>
  </si>
  <si>
    <r>
      <t>/ˈhaɪndsaɪt/</t>
    </r>
    <r>
      <rPr>
        <b/>
        <sz val="11"/>
        <color theme="0"/>
        <rFont val="Arial"/>
        <family val="2"/>
        <charset val="238"/>
      </rPr>
      <t> </t>
    </r>
  </si>
  <si>
    <r>
      <t>/ˈhɪnˈduː/</t>
    </r>
    <r>
      <rPr>
        <b/>
        <sz val="11"/>
        <color theme="0"/>
        <rFont val="Arial"/>
        <family val="2"/>
        <charset val="238"/>
      </rPr>
      <t> </t>
    </r>
  </si>
  <si>
    <r>
      <t>/ˈhɜːsjuːt/</t>
    </r>
    <r>
      <rPr>
        <b/>
        <sz val="11"/>
        <color theme="0"/>
        <rFont val="Arial"/>
        <family val="2"/>
        <charset val="238"/>
      </rPr>
      <t> </t>
    </r>
  </si>
  <si>
    <r>
      <t>/hɪs/</t>
    </r>
    <r>
      <rPr>
        <b/>
        <sz val="11"/>
        <color theme="0"/>
        <rFont val="Arial"/>
        <family val="2"/>
        <charset val="238"/>
      </rPr>
      <t> </t>
    </r>
  </si>
  <si>
    <r>
      <t>/hɪt/ /ə/ /wɔːl/</t>
    </r>
    <r>
      <rPr>
        <b/>
        <sz val="11"/>
        <color theme="0"/>
        <rFont val="Arial"/>
        <family val="2"/>
        <charset val="238"/>
      </rPr>
      <t> </t>
    </r>
  </si>
  <si>
    <r>
      <t>/həʊks/</t>
    </r>
    <r>
      <rPr>
        <b/>
        <sz val="11"/>
        <color theme="0"/>
        <rFont val="Arial"/>
        <family val="2"/>
        <charset val="238"/>
      </rPr>
      <t> </t>
    </r>
  </si>
  <si>
    <r>
      <t>hoi</t>
    </r>
    <r>
      <rPr>
        <b/>
        <sz val="11"/>
        <color theme="0"/>
        <rFont val="Arial"/>
        <family val="2"/>
        <charset val="238"/>
      </rPr>
      <t> </t>
    </r>
  </si>
  <si>
    <r>
      <t>/ˈhɒləʊ/</t>
    </r>
    <r>
      <rPr>
        <b/>
        <sz val="11"/>
        <color theme="0"/>
        <rFont val="Arial"/>
        <family val="2"/>
        <charset val="238"/>
      </rPr>
      <t> </t>
    </r>
  </si>
  <si>
    <r>
      <t>/ˈhəʊlstə/</t>
    </r>
    <r>
      <rPr>
        <b/>
        <sz val="11"/>
        <color theme="0"/>
        <rFont val="Arial"/>
        <family val="2"/>
        <charset val="238"/>
      </rPr>
      <t> </t>
    </r>
  </si>
  <si>
    <r>
      <t>homiletics</t>
    </r>
    <r>
      <rPr>
        <b/>
        <sz val="11"/>
        <color theme="0"/>
        <rFont val="Arial"/>
        <family val="2"/>
        <charset val="238"/>
      </rPr>
      <t> </t>
    </r>
  </si>
  <si>
    <r>
      <t>/həʊn/</t>
    </r>
    <r>
      <rPr>
        <b/>
        <sz val="11"/>
        <color theme="0"/>
        <rFont val="Arial"/>
        <family val="2"/>
        <charset val="238"/>
      </rPr>
      <t> </t>
    </r>
  </si>
  <si>
    <r>
      <t>/ˈhʊdi/</t>
    </r>
    <r>
      <rPr>
        <b/>
        <sz val="11"/>
        <color theme="0"/>
        <rFont val="Arial"/>
        <family val="2"/>
        <charset val="238"/>
      </rPr>
      <t> </t>
    </r>
  </si>
  <si>
    <r>
      <t>/ˈhʊdwɪŋk/</t>
    </r>
    <r>
      <rPr>
        <b/>
        <sz val="11"/>
        <color theme="0"/>
        <rFont val="Arial"/>
        <family val="2"/>
        <charset val="238"/>
      </rPr>
      <t> </t>
    </r>
  </si>
  <si>
    <r>
      <t>/huːt/</t>
    </r>
    <r>
      <rPr>
        <b/>
        <sz val="11"/>
        <color theme="0"/>
        <rFont val="Arial"/>
        <family val="2"/>
        <charset val="238"/>
      </rPr>
      <t> </t>
    </r>
  </si>
  <si>
    <r>
      <t>/ˈhɔːməʊn/</t>
    </r>
    <r>
      <rPr>
        <b/>
        <sz val="11"/>
        <color theme="0"/>
        <rFont val="Arial"/>
        <family val="2"/>
        <charset val="238"/>
      </rPr>
      <t> </t>
    </r>
  </si>
  <si>
    <r>
      <t>/ˈhɒspɪtəbl/</t>
    </r>
    <r>
      <rPr>
        <b/>
        <sz val="11"/>
        <color theme="0"/>
        <rFont val="Arial"/>
        <family val="2"/>
        <charset val="238"/>
      </rPr>
      <t> </t>
    </r>
  </si>
  <si>
    <r>
      <t>/ˌhɒspɪˈtælɪti/</t>
    </r>
    <r>
      <rPr>
        <b/>
        <sz val="11"/>
        <color theme="0"/>
        <rFont val="Arial"/>
        <family val="2"/>
        <charset val="238"/>
      </rPr>
      <t> </t>
    </r>
  </si>
  <si>
    <r>
      <t>/ˈhɒstaɪl/</t>
    </r>
    <r>
      <rPr>
        <b/>
        <sz val="11"/>
        <color theme="0"/>
        <rFont val="Arial"/>
        <family val="2"/>
        <charset val="238"/>
      </rPr>
      <t> </t>
    </r>
  </si>
  <si>
    <r>
      <t>/ˈhjuːbrɪs/</t>
    </r>
    <r>
      <rPr>
        <b/>
        <sz val="11"/>
        <color theme="0"/>
        <rFont val="Arial"/>
        <family val="2"/>
        <charset val="238"/>
      </rPr>
      <t> </t>
    </r>
  </si>
  <si>
    <r>
      <t>hum</t>
    </r>
    <r>
      <rPr>
        <vertAlign val="superscript"/>
        <sz val="10"/>
        <color theme="0"/>
        <rFont val="Verdana"/>
        <family val="2"/>
      </rPr>
      <t>1</t>
    </r>
  </si>
  <si>
    <r>
      <t>/hʌm/</t>
    </r>
    <r>
      <rPr>
        <b/>
        <sz val="11"/>
        <color theme="0"/>
        <rFont val="Arial"/>
        <family val="2"/>
        <charset val="238"/>
      </rPr>
      <t>1 </t>
    </r>
  </si>
  <si>
    <r>
      <t>/hju(ː)ˈmænɪtiz/</t>
    </r>
    <r>
      <rPr>
        <b/>
        <sz val="11"/>
        <color theme="0"/>
        <rFont val="Arial"/>
        <family val="2"/>
        <charset val="238"/>
      </rPr>
      <t>  </t>
    </r>
  </si>
  <si>
    <r>
      <t>/ˈhʌmɪŋ/</t>
    </r>
    <r>
      <rPr>
        <b/>
        <sz val="11"/>
        <color theme="0"/>
        <rFont val="Arial"/>
        <family val="2"/>
        <charset val="238"/>
      </rPr>
      <t> </t>
    </r>
  </si>
  <si>
    <r>
      <t>/ˈhʌntɪŋ/</t>
    </r>
    <r>
      <rPr>
        <b/>
        <sz val="11"/>
        <color theme="0"/>
        <rFont val="Arial"/>
        <family val="2"/>
        <charset val="238"/>
      </rPr>
      <t> </t>
    </r>
  </si>
  <si>
    <r>
      <t>/hʌʃ/</t>
    </r>
    <r>
      <rPr>
        <b/>
        <sz val="11"/>
        <color theme="0"/>
        <rFont val="Arial"/>
        <family val="2"/>
        <charset val="238"/>
      </rPr>
      <t> </t>
    </r>
  </si>
  <si>
    <r>
      <t>/hʌsk/</t>
    </r>
    <r>
      <rPr>
        <b/>
        <sz val="11"/>
        <color theme="0"/>
        <rFont val="Arial"/>
        <family val="2"/>
        <charset val="238"/>
      </rPr>
      <t> </t>
    </r>
  </si>
  <si>
    <r>
      <t>/ˈhʌski/</t>
    </r>
    <r>
      <rPr>
        <b/>
        <sz val="11"/>
        <color theme="0"/>
        <rFont val="Arial"/>
        <family val="2"/>
        <charset val="238"/>
      </rPr>
      <t> </t>
    </r>
  </si>
  <si>
    <r>
      <t>/ˈhaɪbrɪd/</t>
    </r>
    <r>
      <rPr>
        <b/>
        <sz val="11"/>
        <color theme="0"/>
        <rFont val="Arial"/>
        <family val="2"/>
        <charset val="238"/>
      </rPr>
      <t> </t>
    </r>
  </si>
  <si>
    <r>
      <t>/hɪˈpɒkrəsi/</t>
    </r>
    <r>
      <rPr>
        <b/>
        <sz val="11"/>
        <color theme="0"/>
        <rFont val="Arial"/>
        <family val="2"/>
        <charset val="238"/>
      </rPr>
      <t> </t>
    </r>
  </si>
  <si>
    <r>
      <t>/haɪˈpɒθɪsɪs/</t>
    </r>
    <r>
      <rPr>
        <b/>
        <sz val="11"/>
        <color theme="0"/>
        <rFont val="Arial"/>
        <family val="2"/>
        <charset val="238"/>
      </rPr>
      <t>  </t>
    </r>
  </si>
  <si>
    <r>
      <t>/ˌhaɪpəʊˈθɛtɪkəl/</t>
    </r>
    <r>
      <rPr>
        <b/>
        <sz val="11"/>
        <color theme="0"/>
        <rFont val="Arial"/>
        <family val="2"/>
        <charset val="238"/>
      </rPr>
      <t>  </t>
    </r>
  </si>
  <si>
    <r>
      <t>/hɪsˈtɪərɪə/</t>
    </r>
    <r>
      <rPr>
        <b/>
        <sz val="11"/>
        <color theme="0"/>
        <rFont val="Arial"/>
        <family val="2"/>
        <charset val="238"/>
      </rPr>
      <t> </t>
    </r>
  </si>
  <si>
    <r>
      <t>/hɪsˈtɛrɪkəl/</t>
    </r>
    <r>
      <rPr>
        <b/>
        <sz val="11"/>
        <color theme="0"/>
        <rFont val="Arial"/>
        <family val="2"/>
        <charset val="238"/>
      </rPr>
      <t> </t>
    </r>
  </si>
  <si>
    <r>
      <t>/ˈaɪkɒn/</t>
    </r>
    <r>
      <rPr>
        <b/>
        <sz val="11"/>
        <color theme="0"/>
        <rFont val="Arial"/>
        <family val="2"/>
        <charset val="238"/>
      </rPr>
      <t> </t>
    </r>
  </si>
  <si>
    <r>
      <t>/aɪˈkɒnɪk/</t>
    </r>
    <r>
      <rPr>
        <b/>
        <sz val="11"/>
        <color theme="0"/>
        <rFont val="Arial"/>
        <family val="2"/>
        <charset val="238"/>
      </rPr>
      <t> </t>
    </r>
  </si>
  <si>
    <r>
      <t>/aɪˈkɒnəʊklæst/</t>
    </r>
    <r>
      <rPr>
        <b/>
        <sz val="11"/>
        <color theme="0"/>
        <rFont val="Arial"/>
        <family val="2"/>
        <charset val="238"/>
      </rPr>
      <t> </t>
    </r>
  </si>
  <si>
    <r>
      <t>/ˈɪdɪəm/</t>
    </r>
    <r>
      <rPr>
        <b/>
        <sz val="11"/>
        <color theme="0"/>
        <rFont val="Arial"/>
        <family val="2"/>
        <charset val="238"/>
      </rPr>
      <t> </t>
    </r>
  </si>
  <si>
    <r>
      <t>/ˌɪdɪəˈsɪŋkrəsi/</t>
    </r>
    <r>
      <rPr>
        <b/>
        <sz val="11"/>
        <color theme="0"/>
        <rFont val="Arial"/>
        <family val="2"/>
        <charset val="238"/>
      </rPr>
      <t> </t>
    </r>
  </si>
  <si>
    <r>
      <t>/ˈaɪdl/</t>
    </r>
    <r>
      <rPr>
        <b/>
        <sz val="11"/>
        <color theme="0"/>
        <rFont val="Arial"/>
        <family val="2"/>
        <charset val="238"/>
      </rPr>
      <t> </t>
    </r>
  </si>
  <si>
    <r>
      <t>/aɪˈdɒlətri/</t>
    </r>
    <r>
      <rPr>
        <b/>
        <sz val="11"/>
        <color theme="0"/>
        <rFont val="Arial"/>
        <family val="2"/>
        <charset val="238"/>
      </rPr>
      <t> </t>
    </r>
  </si>
  <si>
    <r>
      <t>/ˈɪdɪl/</t>
    </r>
    <r>
      <rPr>
        <b/>
        <sz val="11"/>
        <color theme="0"/>
        <rFont val="Arial"/>
        <family val="2"/>
        <charset val="238"/>
      </rPr>
      <t> </t>
    </r>
  </si>
  <si>
    <r>
      <t>/ɪgˈnəʊbl/</t>
    </r>
    <r>
      <rPr>
        <b/>
        <sz val="11"/>
        <color theme="0"/>
        <rFont val="Arial"/>
        <family val="2"/>
        <charset val="238"/>
      </rPr>
      <t> </t>
    </r>
  </si>
  <si>
    <r>
      <t>/ˌɪgnəʊˈmɪnɪəs/</t>
    </r>
    <r>
      <rPr>
        <b/>
        <sz val="11"/>
        <color theme="0"/>
        <rFont val="Arial"/>
        <family val="2"/>
        <charset val="238"/>
      </rPr>
      <t> </t>
    </r>
  </si>
  <si>
    <r>
      <t>/ˈɪgnərəns/</t>
    </r>
    <r>
      <rPr>
        <b/>
        <sz val="11"/>
        <color theme="0"/>
        <rFont val="Arial"/>
        <family val="2"/>
        <charset val="238"/>
      </rPr>
      <t> </t>
    </r>
  </si>
  <si>
    <r>
      <t>/ɪgˈnɔː/</t>
    </r>
    <r>
      <rPr>
        <b/>
        <sz val="11"/>
        <color theme="0"/>
        <rFont val="Arial"/>
        <family val="2"/>
        <charset val="238"/>
      </rPr>
      <t> </t>
    </r>
  </si>
  <si>
    <r>
      <t>/ˈɪmɪʤ/</t>
    </r>
    <r>
      <rPr>
        <b/>
        <sz val="11"/>
        <color theme="0"/>
        <rFont val="Arial"/>
        <family val="2"/>
        <charset val="238"/>
      </rPr>
      <t> </t>
    </r>
  </si>
  <si>
    <r>
      <t>/ɪˈmæʤɪnətɪv/</t>
    </r>
    <r>
      <rPr>
        <b/>
        <sz val="11"/>
        <color theme="0"/>
        <rFont val="Arial"/>
        <family val="2"/>
        <charset val="238"/>
      </rPr>
      <t> </t>
    </r>
  </si>
  <si>
    <r>
      <t>/ɪmˈbrəʊlɪəʊ/</t>
    </r>
    <r>
      <rPr>
        <b/>
        <sz val="11"/>
        <color theme="0"/>
        <rFont val="Arial"/>
        <family val="2"/>
        <charset val="238"/>
      </rPr>
      <t> </t>
    </r>
  </si>
  <si>
    <r>
      <t>/ˈɪmɪteɪt/</t>
    </r>
    <r>
      <rPr>
        <b/>
        <sz val="11"/>
        <color theme="0"/>
        <rFont val="Arial"/>
        <family val="2"/>
        <charset val="238"/>
      </rPr>
      <t> </t>
    </r>
  </si>
  <si>
    <r>
      <t>/ɪˈmækjʊlɪt/</t>
    </r>
    <r>
      <rPr>
        <b/>
        <sz val="11"/>
        <color theme="0"/>
        <rFont val="Arial"/>
        <family val="2"/>
        <charset val="238"/>
      </rPr>
      <t> </t>
    </r>
  </si>
  <si>
    <r>
      <t>/ɪˈmɛnsɪti/</t>
    </r>
    <r>
      <rPr>
        <b/>
        <sz val="11"/>
        <color theme="0"/>
        <rFont val="Arial"/>
        <family val="2"/>
        <charset val="238"/>
      </rPr>
      <t> </t>
    </r>
  </si>
  <si>
    <r>
      <t>/ˈɪmɪgrənt/</t>
    </r>
    <r>
      <rPr>
        <b/>
        <sz val="11"/>
        <color theme="0"/>
        <rFont val="Arial"/>
        <family val="2"/>
        <charset val="238"/>
      </rPr>
      <t> </t>
    </r>
  </si>
  <si>
    <r>
      <t>/ˌɪmɪˈgreɪʃən/</t>
    </r>
    <r>
      <rPr>
        <b/>
        <sz val="11"/>
        <color theme="0"/>
        <rFont val="Arial"/>
        <family val="2"/>
        <charset val="238"/>
      </rPr>
      <t> </t>
    </r>
  </si>
  <si>
    <r>
      <t>/ˈɪmɪnənt/</t>
    </r>
    <r>
      <rPr>
        <b/>
        <sz val="11"/>
        <color theme="0"/>
        <rFont val="Arial"/>
        <family val="2"/>
        <charset val="238"/>
      </rPr>
      <t> </t>
    </r>
  </si>
  <si>
    <r>
      <t>/ɪˈmjuːtəbl/</t>
    </r>
    <r>
      <rPr>
        <b/>
        <sz val="11"/>
        <color theme="0"/>
        <rFont val="Arial"/>
        <family val="2"/>
        <charset val="238"/>
      </rPr>
      <t> </t>
    </r>
  </si>
  <si>
    <r>
      <t>/ɪmˈpeə/</t>
    </r>
    <r>
      <rPr>
        <b/>
        <sz val="11"/>
        <color theme="0"/>
        <rFont val="Arial"/>
        <family val="2"/>
        <charset val="238"/>
      </rPr>
      <t> </t>
    </r>
  </si>
  <si>
    <r>
      <t>/ɪmˈpɑːt/</t>
    </r>
    <r>
      <rPr>
        <b/>
        <sz val="11"/>
        <color theme="0"/>
        <rFont val="Arial"/>
        <family val="2"/>
        <charset val="238"/>
      </rPr>
      <t> </t>
    </r>
  </si>
  <si>
    <r>
      <t>/ɪmˈpæsɪv/</t>
    </r>
    <r>
      <rPr>
        <b/>
        <sz val="11"/>
        <color theme="0"/>
        <rFont val="Arial"/>
        <family val="2"/>
        <charset val="238"/>
      </rPr>
      <t> </t>
    </r>
  </si>
  <si>
    <r>
      <t>/ɪmˈpɛkəbli/</t>
    </r>
    <r>
      <rPr>
        <b/>
        <sz val="11"/>
        <color theme="0"/>
        <rFont val="Arial"/>
        <family val="2"/>
        <charset val="238"/>
      </rPr>
      <t> </t>
    </r>
  </si>
  <si>
    <r>
      <t>/ˌɪmpɪˈkjuːnjəs/</t>
    </r>
    <r>
      <rPr>
        <b/>
        <sz val="11"/>
        <color theme="0"/>
        <rFont val="Arial"/>
        <family val="2"/>
        <charset val="238"/>
      </rPr>
      <t> </t>
    </r>
  </si>
  <si>
    <r>
      <t>/ɪmˈpiːd/</t>
    </r>
    <r>
      <rPr>
        <b/>
        <sz val="11"/>
        <color theme="0"/>
        <rFont val="Arial"/>
        <family val="2"/>
        <charset val="238"/>
      </rPr>
      <t> </t>
    </r>
  </si>
  <si>
    <r>
      <t>/ɪmˈpɛdɪmənt/</t>
    </r>
    <r>
      <rPr>
        <b/>
        <sz val="11"/>
        <color theme="0"/>
        <rFont val="Arial"/>
        <family val="2"/>
        <charset val="238"/>
      </rPr>
      <t> </t>
    </r>
  </si>
  <si>
    <r>
      <t>/ɪmˈpɛndɪŋ/</t>
    </r>
    <r>
      <rPr>
        <b/>
        <sz val="11"/>
        <color theme="0"/>
        <rFont val="Arial"/>
        <family val="2"/>
        <charset val="238"/>
      </rPr>
      <t> </t>
    </r>
  </si>
  <si>
    <r>
      <t>/ɪmˈpɛrətɪv/</t>
    </r>
    <r>
      <rPr>
        <b/>
        <sz val="11"/>
        <color theme="0"/>
        <rFont val="Arial"/>
        <family val="2"/>
        <charset val="238"/>
      </rPr>
      <t> </t>
    </r>
  </si>
  <si>
    <r>
      <t>/ɪmˈpɪərɪəs/</t>
    </r>
    <r>
      <rPr>
        <b/>
        <sz val="11"/>
        <color theme="0"/>
        <rFont val="Arial"/>
        <family val="2"/>
        <charset val="238"/>
      </rPr>
      <t> </t>
    </r>
  </si>
  <si>
    <r>
      <t>impermanence</t>
    </r>
    <r>
      <rPr>
        <b/>
        <sz val="11"/>
        <color theme="0"/>
        <rFont val="Arial"/>
        <family val="2"/>
        <charset val="238"/>
      </rPr>
      <t> </t>
    </r>
  </si>
  <si>
    <r>
      <t>/ɪmˈpɜːmənənt/</t>
    </r>
    <r>
      <rPr>
        <b/>
        <sz val="11"/>
        <color theme="0"/>
        <rFont val="Arial"/>
        <family val="2"/>
        <charset val="238"/>
      </rPr>
      <t> </t>
    </r>
  </si>
  <si>
    <r>
      <t>/ɪmˈpɜːmjəbl/</t>
    </r>
    <r>
      <rPr>
        <b/>
        <sz val="11"/>
        <color theme="0"/>
        <rFont val="Arial"/>
        <family val="2"/>
        <charset val="238"/>
      </rPr>
      <t> </t>
    </r>
  </si>
  <si>
    <r>
      <t>/ˌɪmpə(ː)ˈtɜːbəbl/</t>
    </r>
    <r>
      <rPr>
        <b/>
        <sz val="11"/>
        <color theme="0"/>
        <rFont val="Arial"/>
        <family val="2"/>
        <charset val="238"/>
      </rPr>
      <t> </t>
    </r>
  </si>
  <si>
    <r>
      <t>/ɪmˈpɜːvjəs/</t>
    </r>
    <r>
      <rPr>
        <b/>
        <sz val="11"/>
        <color theme="0"/>
        <rFont val="Arial"/>
        <family val="2"/>
        <charset val="238"/>
      </rPr>
      <t> </t>
    </r>
  </si>
  <si>
    <r>
      <t>/ɪmˈpɜːvjəsnəs/</t>
    </r>
    <r>
      <rPr>
        <b/>
        <sz val="11"/>
        <color theme="0"/>
        <rFont val="Arial"/>
        <family val="2"/>
        <charset val="238"/>
      </rPr>
      <t> </t>
    </r>
  </si>
  <si>
    <r>
      <t>/ɪmˈpɛtjʊəs/</t>
    </r>
    <r>
      <rPr>
        <b/>
        <sz val="11"/>
        <color theme="0"/>
        <rFont val="Arial"/>
        <family val="2"/>
        <charset val="238"/>
      </rPr>
      <t> </t>
    </r>
  </si>
  <si>
    <r>
      <t>/ɪmˈpaɪəti/</t>
    </r>
    <r>
      <rPr>
        <b/>
        <sz val="11"/>
        <color theme="0"/>
        <rFont val="Arial"/>
        <family val="2"/>
        <charset val="238"/>
      </rPr>
      <t> </t>
    </r>
  </si>
  <si>
    <r>
      <t>/ɪmˈplækəbl/</t>
    </r>
    <r>
      <rPr>
        <b/>
        <sz val="11"/>
        <color theme="0"/>
        <rFont val="Arial"/>
        <family val="2"/>
        <charset val="238"/>
      </rPr>
      <t> </t>
    </r>
  </si>
  <si>
    <r>
      <t>/ˈɪmplɪkeɪt/</t>
    </r>
    <r>
      <rPr>
        <b/>
        <sz val="11"/>
        <color theme="0"/>
        <rFont val="Arial"/>
        <family val="2"/>
        <charset val="238"/>
      </rPr>
      <t> </t>
    </r>
  </si>
  <si>
    <r>
      <t>/ˌɪmplɪˈkeɪʃən/</t>
    </r>
    <r>
      <rPr>
        <b/>
        <sz val="11"/>
        <color theme="0"/>
        <rFont val="Arial"/>
        <family val="2"/>
        <charset val="238"/>
      </rPr>
      <t> </t>
    </r>
  </si>
  <si>
    <r>
      <t>/ɪmˈplɪsɪt/</t>
    </r>
    <r>
      <rPr>
        <b/>
        <sz val="11"/>
        <color theme="0"/>
        <rFont val="Arial"/>
        <family val="2"/>
        <charset val="238"/>
      </rPr>
      <t> </t>
    </r>
  </si>
  <si>
    <r>
      <t>implosion</t>
    </r>
    <r>
      <rPr>
        <b/>
        <sz val="11"/>
        <color theme="0"/>
        <rFont val="Arial"/>
        <family val="2"/>
        <charset val="238"/>
      </rPr>
      <t> </t>
    </r>
  </si>
  <si>
    <r>
      <t>/ɪmˈplaɪ/</t>
    </r>
    <r>
      <rPr>
        <b/>
        <sz val="11"/>
        <color theme="0"/>
        <rFont val="Arial"/>
        <family val="2"/>
        <charset val="238"/>
      </rPr>
      <t> </t>
    </r>
  </si>
  <si>
    <r>
      <t>/ɪmˈpɔːtjuːn/</t>
    </r>
    <r>
      <rPr>
        <b/>
        <sz val="11"/>
        <color theme="0"/>
        <rFont val="Arial"/>
        <family val="2"/>
        <charset val="238"/>
      </rPr>
      <t> </t>
    </r>
  </si>
  <si>
    <r>
      <t>/ˌɪmpəˈzɪʃən/</t>
    </r>
    <r>
      <rPr>
        <b/>
        <sz val="11"/>
        <color theme="0"/>
        <rFont val="Arial"/>
        <family val="2"/>
        <charset val="238"/>
      </rPr>
      <t> </t>
    </r>
  </si>
  <si>
    <r>
      <t>/ˌɪmprɪˈkeɪʃən/</t>
    </r>
    <r>
      <rPr>
        <b/>
        <sz val="11"/>
        <color theme="0"/>
        <rFont val="Arial"/>
        <family val="2"/>
        <charset val="238"/>
      </rPr>
      <t> </t>
    </r>
  </si>
  <si>
    <r>
      <t>/ɪmˈprɒmptjuː/</t>
    </r>
    <r>
      <rPr>
        <b/>
        <sz val="11"/>
        <color theme="0"/>
        <rFont val="Arial"/>
        <family val="2"/>
        <charset val="238"/>
      </rPr>
      <t> </t>
    </r>
  </si>
  <si>
    <r>
      <t>/ˈɪmpjʊdənt/</t>
    </r>
    <r>
      <rPr>
        <b/>
        <sz val="11"/>
        <color theme="0"/>
        <rFont val="Arial"/>
        <family val="2"/>
        <charset val="238"/>
      </rPr>
      <t> </t>
    </r>
  </si>
  <si>
    <r>
      <t>/ɪmˈpjuːnd/</t>
    </r>
    <r>
      <rPr>
        <b/>
        <sz val="11"/>
        <color theme="0"/>
        <rFont val="Arial"/>
        <family val="2"/>
        <charset val="238"/>
      </rPr>
      <t> </t>
    </r>
  </si>
  <si>
    <r>
      <t>/ˈɪmpʌls/ /ˈpɜːʧəs/</t>
    </r>
    <r>
      <rPr>
        <b/>
        <sz val="11"/>
        <color theme="0"/>
        <rFont val="Arial"/>
        <family val="2"/>
        <charset val="238"/>
      </rPr>
      <t> </t>
    </r>
  </si>
  <si>
    <r>
      <t>/ɪmˈpjuːt/</t>
    </r>
    <r>
      <rPr>
        <b/>
        <sz val="11"/>
        <color theme="0"/>
        <rFont val="Arial"/>
        <family val="2"/>
        <charset val="238"/>
      </rPr>
      <t> </t>
    </r>
  </si>
  <si>
    <r>
      <t>/ɪn/ /əˈkɔːdəns/ /wɪð/</t>
    </r>
    <r>
      <rPr>
        <b/>
        <sz val="11"/>
        <color theme="0"/>
        <rFont val="Arial"/>
        <family val="2"/>
        <charset val="238"/>
      </rPr>
      <t> </t>
    </r>
  </si>
  <si>
    <r>
      <t>/ɪn/ /ɔː/ /ɒv/</t>
    </r>
    <r>
      <rPr>
        <b/>
        <sz val="11"/>
        <color theme="0"/>
        <rFont val="Arial"/>
        <family val="2"/>
        <charset val="238"/>
      </rPr>
      <t> </t>
    </r>
  </si>
  <si>
    <r>
      <t>/ɪn/ /keɪs/ /ɒv/</t>
    </r>
    <r>
      <rPr>
        <b/>
        <sz val="11"/>
        <color theme="0"/>
        <rFont val="Arial"/>
        <family val="2"/>
        <charset val="238"/>
      </rPr>
      <t> </t>
    </r>
  </si>
  <si>
    <r>
      <t>/ɪn/ /vjuː/ /ɒv/</t>
    </r>
    <r>
      <rPr>
        <b/>
        <sz val="11"/>
        <color theme="0"/>
        <rFont val="Arial"/>
        <family val="2"/>
        <charset val="238"/>
      </rPr>
      <t> </t>
    </r>
  </si>
  <si>
    <r>
      <t>/ɪnˈædɪkwɪt/</t>
    </r>
    <r>
      <rPr>
        <b/>
        <sz val="11"/>
        <color theme="0"/>
        <rFont val="Arial"/>
        <family val="2"/>
        <charset val="238"/>
      </rPr>
      <t> </t>
    </r>
  </si>
  <si>
    <r>
      <t>/ˌɪnədˈvɜːtənt/</t>
    </r>
    <r>
      <rPr>
        <b/>
        <sz val="11"/>
        <color theme="0"/>
        <rFont val="Arial"/>
        <family val="2"/>
        <charset val="238"/>
      </rPr>
      <t> </t>
    </r>
  </si>
  <si>
    <r>
      <t>/ˌɪnədˈvɜːtəntli/</t>
    </r>
    <r>
      <rPr>
        <b/>
        <sz val="11"/>
        <color theme="0"/>
        <rFont val="Arial"/>
        <family val="2"/>
        <charset val="238"/>
      </rPr>
      <t> </t>
    </r>
  </si>
  <si>
    <r>
      <t>/ɪˈneɪn/</t>
    </r>
    <r>
      <rPr>
        <b/>
        <sz val="11"/>
        <color theme="0"/>
        <rFont val="Arial"/>
        <family val="2"/>
        <charset val="238"/>
      </rPr>
      <t> </t>
    </r>
  </si>
  <si>
    <r>
      <t>/ˌɪnəˈprəʊprɪɪt/</t>
    </r>
    <r>
      <rPr>
        <b/>
        <sz val="11"/>
        <color theme="0"/>
        <rFont val="Arial"/>
        <family val="2"/>
        <charset val="238"/>
      </rPr>
      <t> </t>
    </r>
  </si>
  <si>
    <r>
      <t>/ˌɪnəzˈmʌʧ/</t>
    </r>
    <r>
      <rPr>
        <b/>
        <sz val="11"/>
        <color theme="0"/>
        <rFont val="Arial"/>
        <family val="2"/>
        <charset val="238"/>
      </rPr>
      <t> </t>
    </r>
  </si>
  <si>
    <r>
      <t>/ɪnˈkeɪpəbl/</t>
    </r>
    <r>
      <rPr>
        <b/>
        <sz val="11"/>
        <color theme="0"/>
        <rFont val="Arial"/>
        <family val="2"/>
        <charset val="238"/>
      </rPr>
      <t> </t>
    </r>
  </si>
  <si>
    <r>
      <t>/ˈɪnsɛns/</t>
    </r>
    <r>
      <rPr>
        <b/>
        <sz val="11"/>
        <color theme="0"/>
        <rFont val="Arial"/>
        <family val="2"/>
        <charset val="238"/>
      </rPr>
      <t> </t>
    </r>
  </si>
  <si>
    <r>
      <t>/ɪnˈsɛntɪv/</t>
    </r>
    <r>
      <rPr>
        <b/>
        <sz val="11"/>
        <color theme="0"/>
        <rFont val="Arial"/>
        <family val="2"/>
        <charset val="238"/>
      </rPr>
      <t> </t>
    </r>
  </si>
  <si>
    <r>
      <t>/ɪnˈsɛsnt/</t>
    </r>
    <r>
      <rPr>
        <b/>
        <sz val="11"/>
        <color theme="0"/>
        <rFont val="Arial"/>
        <family val="2"/>
        <charset val="238"/>
      </rPr>
      <t> </t>
    </r>
  </si>
  <si>
    <r>
      <t>/ɪˈɪnkəʊeɪt/</t>
    </r>
    <r>
      <rPr>
        <b/>
        <sz val="11"/>
        <color theme="0"/>
        <rFont val="Arial"/>
        <family val="2"/>
        <charset val="238"/>
      </rPr>
      <t> </t>
    </r>
  </si>
  <si>
    <r>
      <t>/ɪnˈsɪpɪənt/</t>
    </r>
    <r>
      <rPr>
        <b/>
        <sz val="11"/>
        <color theme="0"/>
        <rFont val="Arial"/>
        <family val="2"/>
        <charset val="238"/>
      </rPr>
      <t> </t>
    </r>
  </si>
  <si>
    <r>
      <t>/ɪnˈsaɪz/</t>
    </r>
    <r>
      <rPr>
        <b/>
        <sz val="11"/>
        <color theme="0"/>
        <rFont val="Arial"/>
        <family val="2"/>
        <charset val="238"/>
      </rPr>
      <t> </t>
    </r>
  </si>
  <si>
    <r>
      <t>/ɪnˈsaɪt/</t>
    </r>
    <r>
      <rPr>
        <b/>
        <sz val="11"/>
        <color theme="0"/>
        <rFont val="Arial"/>
        <family val="2"/>
        <charset val="238"/>
      </rPr>
      <t> </t>
    </r>
  </si>
  <si>
    <r>
      <t>/ɪnˈklaɪnd/</t>
    </r>
    <r>
      <rPr>
        <b/>
        <sz val="11"/>
        <color theme="0"/>
        <rFont val="Arial"/>
        <family val="2"/>
        <charset val="238"/>
      </rPr>
      <t> </t>
    </r>
  </si>
  <si>
    <r>
      <t>/ˈɪnkʌm/</t>
    </r>
    <r>
      <rPr>
        <b/>
        <sz val="11"/>
        <color theme="0"/>
        <rFont val="Arial"/>
        <family val="2"/>
        <charset val="238"/>
      </rPr>
      <t> </t>
    </r>
  </si>
  <si>
    <r>
      <t>/ɪnˈkɒmpɪtənt/</t>
    </r>
    <r>
      <rPr>
        <b/>
        <sz val="11"/>
        <color theme="0"/>
        <rFont val="Arial"/>
        <family val="2"/>
        <charset val="238"/>
      </rPr>
      <t> </t>
    </r>
  </si>
  <si>
    <r>
      <t>/ɪnˈkɒŋgrʊəs/</t>
    </r>
    <r>
      <rPr>
        <b/>
        <sz val="11"/>
        <color theme="0"/>
        <rFont val="Arial"/>
        <family val="2"/>
        <charset val="238"/>
      </rPr>
      <t> </t>
    </r>
  </si>
  <si>
    <r>
      <t>/ɪnˌkɒrɪʤəˈbɪlɪti/</t>
    </r>
    <r>
      <rPr>
        <b/>
        <sz val="11"/>
        <color theme="0"/>
        <rFont val="Arial"/>
        <family val="2"/>
        <charset val="238"/>
      </rPr>
      <t> </t>
    </r>
  </si>
  <si>
    <r>
      <t>/ɪnˈkrɛdjʊləs/</t>
    </r>
    <r>
      <rPr>
        <b/>
        <sz val="11"/>
        <color theme="0"/>
        <rFont val="Arial"/>
        <family val="2"/>
        <charset val="238"/>
      </rPr>
      <t> </t>
    </r>
  </si>
  <si>
    <r>
      <t>/ˈɪnkʌlkeɪt/</t>
    </r>
    <r>
      <rPr>
        <b/>
        <sz val="11"/>
        <color theme="0"/>
        <rFont val="Arial"/>
        <family val="2"/>
        <charset val="238"/>
      </rPr>
      <t> </t>
    </r>
  </si>
  <si>
    <r>
      <t>/ɪnˈkʌmbənts/</t>
    </r>
    <r>
      <rPr>
        <b/>
        <sz val="11"/>
        <color theme="0"/>
        <rFont val="Arial"/>
        <family val="2"/>
        <charset val="238"/>
      </rPr>
      <t> </t>
    </r>
  </si>
  <si>
    <r>
      <t>/ɪnˈkɜːʃən/</t>
    </r>
    <r>
      <rPr>
        <b/>
        <sz val="11"/>
        <color theme="0"/>
        <rFont val="Arial"/>
        <family val="2"/>
        <charset val="238"/>
      </rPr>
      <t> </t>
    </r>
  </si>
  <si>
    <r>
      <t>/ˌɪndɪˌfætɪgəˈbɪlɪti/</t>
    </r>
    <r>
      <rPr>
        <b/>
        <sz val="11"/>
        <color theme="0"/>
        <rFont val="Arial"/>
        <family val="2"/>
        <charset val="238"/>
      </rPr>
      <t> </t>
    </r>
  </si>
  <si>
    <r>
      <t>/ɪnˈdɛlɪbl/</t>
    </r>
    <r>
      <rPr>
        <b/>
        <sz val="11"/>
        <color theme="0"/>
        <rFont val="Arial"/>
        <family val="2"/>
        <charset val="238"/>
      </rPr>
      <t> </t>
    </r>
  </si>
  <si>
    <r>
      <t>/ɪn/-/dɛpθ/</t>
    </r>
    <r>
      <rPr>
        <b/>
        <sz val="11"/>
        <color theme="0"/>
        <rFont val="Arial"/>
        <family val="2"/>
        <charset val="238"/>
      </rPr>
      <t> </t>
    </r>
  </si>
  <si>
    <r>
      <t>/ˈɪndɪkeɪt/</t>
    </r>
    <r>
      <rPr>
        <b/>
        <sz val="11"/>
        <color theme="0"/>
        <rFont val="Arial"/>
        <family val="2"/>
        <charset val="238"/>
      </rPr>
      <t> </t>
    </r>
  </si>
  <si>
    <r>
      <t>/ˈɪndi/</t>
    </r>
    <r>
      <rPr>
        <b/>
        <sz val="11"/>
        <color theme="0"/>
        <rFont val="Arial"/>
        <family val="2"/>
        <charset val="238"/>
      </rPr>
      <t>  </t>
    </r>
  </si>
  <si>
    <r>
      <t>/ɪnˈdɪfrəns/</t>
    </r>
    <r>
      <rPr>
        <b/>
        <sz val="11"/>
        <color theme="0"/>
        <rFont val="Arial"/>
        <family val="2"/>
        <charset val="238"/>
      </rPr>
      <t> </t>
    </r>
  </si>
  <si>
    <r>
      <t>/ɪnˈdɪfrənt/</t>
    </r>
    <r>
      <rPr>
        <b/>
        <sz val="11"/>
        <color theme="0"/>
        <rFont val="Arial"/>
        <family val="2"/>
        <charset val="238"/>
      </rPr>
      <t> </t>
    </r>
  </si>
  <si>
    <r>
      <t>/ˈɪndɪʤəns/</t>
    </r>
    <r>
      <rPr>
        <b/>
        <sz val="11"/>
        <color theme="0"/>
        <rFont val="Arial"/>
        <family val="2"/>
        <charset val="238"/>
      </rPr>
      <t> </t>
    </r>
  </si>
  <si>
    <r>
      <t>/ɪnˈdɪʤɪnəs/</t>
    </r>
    <r>
      <rPr>
        <b/>
        <sz val="11"/>
        <color theme="0"/>
        <rFont val="Arial"/>
        <family val="2"/>
        <charset val="238"/>
      </rPr>
      <t> </t>
    </r>
  </si>
  <si>
    <r>
      <t>/ɪnˈdɪgnənt/</t>
    </r>
    <r>
      <rPr>
        <b/>
        <sz val="11"/>
        <color theme="0"/>
        <rFont val="Arial"/>
        <family val="2"/>
        <charset val="238"/>
      </rPr>
      <t> </t>
    </r>
  </si>
  <si>
    <r>
      <t>/ˌɪndɪsˈkrɪmɪnɪtli/</t>
    </r>
    <r>
      <rPr>
        <b/>
        <sz val="11"/>
        <color theme="0"/>
        <rFont val="Arial"/>
        <family val="2"/>
        <charset val="238"/>
      </rPr>
      <t> </t>
    </r>
  </si>
  <si>
    <r>
      <t>/ˌɪndɪsˈtɪŋkt/</t>
    </r>
    <r>
      <rPr>
        <b/>
        <sz val="11"/>
        <color theme="0"/>
        <rFont val="Arial"/>
        <family val="2"/>
        <charset val="238"/>
      </rPr>
      <t> </t>
    </r>
  </si>
  <si>
    <r>
      <t>/ˈɪndələns/</t>
    </r>
    <r>
      <rPr>
        <b/>
        <sz val="11"/>
        <color theme="0"/>
        <rFont val="Arial"/>
        <family val="2"/>
        <charset val="238"/>
      </rPr>
      <t> </t>
    </r>
  </si>
  <si>
    <r>
      <t>/ɪnˈdɒmɪtəbl/</t>
    </r>
    <r>
      <rPr>
        <b/>
        <sz val="11"/>
        <color theme="0"/>
        <rFont val="Arial"/>
        <family val="2"/>
        <charset val="238"/>
      </rPr>
      <t> </t>
    </r>
  </si>
  <si>
    <r>
      <t>/ɪnˈdjuːs/</t>
    </r>
    <r>
      <rPr>
        <b/>
        <sz val="11"/>
        <color theme="0"/>
        <rFont val="Arial"/>
        <family val="2"/>
        <charset val="238"/>
      </rPr>
      <t> </t>
    </r>
  </si>
  <si>
    <r>
      <t>/ɪnˈdʌlʤ/</t>
    </r>
    <r>
      <rPr>
        <b/>
        <sz val="11"/>
        <color theme="0"/>
        <rFont val="Arial"/>
        <family val="2"/>
        <charset val="238"/>
      </rPr>
      <t> </t>
    </r>
  </si>
  <si>
    <r>
      <t>/ɪnˈdʌlʤənt/</t>
    </r>
    <r>
      <rPr>
        <b/>
        <sz val="11"/>
        <color theme="0"/>
        <rFont val="Arial"/>
        <family val="2"/>
        <charset val="238"/>
      </rPr>
      <t> </t>
    </r>
  </si>
  <si>
    <r>
      <t>/ɪnˈɛfəbl/</t>
    </r>
    <r>
      <rPr>
        <b/>
        <sz val="11"/>
        <color theme="0"/>
        <rFont val="Arial"/>
        <family val="2"/>
        <charset val="238"/>
      </rPr>
      <t> </t>
    </r>
  </si>
  <si>
    <r>
      <t>/ˌɪnɪˈfɪʃənt/</t>
    </r>
    <r>
      <rPr>
        <b/>
        <sz val="11"/>
        <color theme="0"/>
        <rFont val="Arial"/>
        <family val="2"/>
        <charset val="238"/>
      </rPr>
      <t> </t>
    </r>
  </si>
  <si>
    <r>
      <t>/ˌɪnɪˈlʌktəbl/</t>
    </r>
    <r>
      <rPr>
        <b/>
        <sz val="11"/>
        <color theme="0"/>
        <rFont val="Arial"/>
        <family val="2"/>
        <charset val="238"/>
      </rPr>
      <t> </t>
    </r>
  </si>
  <si>
    <r>
      <t>/ɪˈnɛpt/</t>
    </r>
    <r>
      <rPr>
        <b/>
        <sz val="11"/>
        <color theme="0"/>
        <rFont val="Arial"/>
        <family val="2"/>
        <charset val="238"/>
      </rPr>
      <t> </t>
    </r>
  </si>
  <si>
    <r>
      <t>/ɪˈnɛptɪtjuːd/</t>
    </r>
    <r>
      <rPr>
        <b/>
        <sz val="11"/>
        <color theme="0"/>
        <rFont val="Arial"/>
        <family val="2"/>
        <charset val="238"/>
      </rPr>
      <t> </t>
    </r>
  </si>
  <si>
    <r>
      <t>/ɪnˈɛvɪtəbli/</t>
    </r>
    <r>
      <rPr>
        <b/>
        <sz val="11"/>
        <color theme="0"/>
        <rFont val="Arial"/>
        <family val="2"/>
        <charset val="238"/>
      </rPr>
      <t> </t>
    </r>
  </si>
  <si>
    <r>
      <t>/ˈɪnfəntaɪl/</t>
    </r>
    <r>
      <rPr>
        <b/>
        <sz val="11"/>
        <color theme="0"/>
        <rFont val="Arial"/>
        <family val="2"/>
        <charset val="238"/>
      </rPr>
      <t> </t>
    </r>
  </si>
  <si>
    <r>
      <t>/ɪnˌfætjʊˈeɪʃən/</t>
    </r>
    <r>
      <rPr>
        <b/>
        <sz val="11"/>
        <color theme="0"/>
        <rFont val="Arial"/>
        <family val="2"/>
        <charset val="238"/>
      </rPr>
      <t> </t>
    </r>
  </si>
  <si>
    <r>
      <t>/ɪnˈfɜːnəʊ/</t>
    </r>
    <r>
      <rPr>
        <b/>
        <sz val="11"/>
        <color theme="0"/>
        <rFont val="Arial"/>
        <family val="2"/>
        <charset val="238"/>
      </rPr>
      <t> </t>
    </r>
  </si>
  <si>
    <r>
      <t>/ɪnˈfɔːmənt/</t>
    </r>
    <r>
      <rPr>
        <b/>
        <sz val="11"/>
        <color theme="0"/>
        <rFont val="Arial"/>
        <family val="2"/>
        <charset val="238"/>
      </rPr>
      <t> </t>
    </r>
  </si>
  <si>
    <r>
      <t>/ɪnˈfɔːmətɪv/</t>
    </r>
    <r>
      <rPr>
        <b/>
        <sz val="11"/>
        <color theme="0"/>
        <rFont val="Arial"/>
        <family val="2"/>
        <charset val="238"/>
      </rPr>
      <t> </t>
    </r>
  </si>
  <si>
    <r>
      <t>/ˈɪnfrəˌstrʌkʧə/</t>
    </r>
    <r>
      <rPr>
        <b/>
        <sz val="11"/>
        <color theme="0"/>
        <rFont val="Arial"/>
        <family val="2"/>
        <charset val="238"/>
      </rPr>
      <t> </t>
    </r>
  </si>
  <si>
    <r>
      <t>/ɪnˈfjʊərɪeɪt/</t>
    </r>
    <r>
      <rPr>
        <b/>
        <sz val="11"/>
        <color theme="0"/>
        <rFont val="Arial"/>
        <family val="2"/>
        <charset val="238"/>
      </rPr>
      <t> </t>
    </r>
  </si>
  <si>
    <r>
      <t>/ɪnˈfjuːz/</t>
    </r>
    <r>
      <rPr>
        <b/>
        <sz val="11"/>
        <color theme="0"/>
        <rFont val="Arial"/>
        <family val="2"/>
        <charset val="238"/>
      </rPr>
      <t> </t>
    </r>
  </si>
  <si>
    <r>
      <t>/ɪnˈʤɛnjʊəs/</t>
    </r>
    <r>
      <rPr>
        <b/>
        <sz val="11"/>
        <color theme="0"/>
        <rFont val="Arial"/>
        <family val="2"/>
        <charset val="238"/>
      </rPr>
      <t> </t>
    </r>
  </si>
  <si>
    <r>
      <t>/ɪnˈʤɛst/</t>
    </r>
    <r>
      <rPr>
        <b/>
        <sz val="11"/>
        <color theme="0"/>
        <rFont val="Arial"/>
        <family val="2"/>
        <charset val="238"/>
      </rPr>
      <t> </t>
    </r>
  </si>
  <si>
    <r>
      <t>/ɪnˈgriːdjənt/</t>
    </r>
    <r>
      <rPr>
        <b/>
        <sz val="11"/>
        <color theme="0"/>
        <rFont val="Arial"/>
        <family val="2"/>
        <charset val="238"/>
      </rPr>
      <t> </t>
    </r>
  </si>
  <si>
    <r>
      <t>/ɪnˈhæbɪtənt/</t>
    </r>
    <r>
      <rPr>
        <b/>
        <sz val="11"/>
        <color theme="0"/>
        <rFont val="Arial"/>
        <family val="2"/>
        <charset val="238"/>
      </rPr>
      <t> </t>
    </r>
  </si>
  <si>
    <r>
      <t>/ɪnˈhɪərənt/</t>
    </r>
    <r>
      <rPr>
        <b/>
        <sz val="11"/>
        <color theme="0"/>
        <rFont val="Arial"/>
        <family val="2"/>
        <charset val="238"/>
      </rPr>
      <t>  </t>
    </r>
  </si>
  <si>
    <r>
      <t>/ɪnˈhɛrɪt/</t>
    </r>
    <r>
      <rPr>
        <b/>
        <sz val="11"/>
        <color theme="0"/>
        <rFont val="Arial"/>
        <family val="2"/>
        <charset val="238"/>
      </rPr>
      <t> </t>
    </r>
  </si>
  <si>
    <r>
      <t>/ɪˈnɪmɪkəl/</t>
    </r>
    <r>
      <rPr>
        <b/>
        <sz val="11"/>
        <color theme="0"/>
        <rFont val="Arial"/>
        <family val="2"/>
        <charset val="238"/>
      </rPr>
      <t> </t>
    </r>
  </si>
  <si>
    <r>
      <t>/ɪˈnɪmɪtəbl/</t>
    </r>
    <r>
      <rPr>
        <b/>
        <sz val="11"/>
        <color theme="0"/>
        <rFont val="Arial"/>
        <family val="2"/>
        <charset val="238"/>
      </rPr>
      <t> </t>
    </r>
  </si>
  <si>
    <r>
      <t>/ɪˈnɒkjʊəs/</t>
    </r>
    <r>
      <rPr>
        <b/>
        <sz val="11"/>
        <color theme="0"/>
        <rFont val="Arial"/>
        <family val="2"/>
        <charset val="238"/>
      </rPr>
      <t> </t>
    </r>
  </si>
  <si>
    <r>
      <t>/ˌɪnəʊˈveɪʃən/</t>
    </r>
    <r>
      <rPr>
        <b/>
        <sz val="11"/>
        <color theme="0"/>
        <rFont val="Arial"/>
        <family val="2"/>
        <charset val="238"/>
      </rPr>
      <t> </t>
    </r>
  </si>
  <si>
    <r>
      <t>/ɪnˈɒpətjuːn/</t>
    </r>
    <r>
      <rPr>
        <b/>
        <sz val="11"/>
        <color theme="0"/>
        <rFont val="Arial"/>
        <family val="2"/>
        <charset val="238"/>
      </rPr>
      <t> </t>
    </r>
  </si>
  <si>
    <r>
      <t>/ɪnˈseɪʃjəbl/</t>
    </r>
    <r>
      <rPr>
        <b/>
        <sz val="11"/>
        <color theme="0"/>
        <rFont val="Arial"/>
        <family val="2"/>
        <charset val="238"/>
      </rPr>
      <t>  </t>
    </r>
  </si>
  <si>
    <r>
      <t>/ɪnˈskruːtəbl/</t>
    </r>
    <r>
      <rPr>
        <b/>
        <sz val="11"/>
        <color theme="0"/>
        <rFont val="Arial"/>
        <family val="2"/>
        <charset val="238"/>
      </rPr>
      <t> </t>
    </r>
  </si>
  <si>
    <r>
      <t>/ɪnˈsɛnsəbl/</t>
    </r>
    <r>
      <rPr>
        <b/>
        <sz val="11"/>
        <color theme="0"/>
        <rFont val="Arial"/>
        <family val="2"/>
        <charset val="238"/>
      </rPr>
      <t> </t>
    </r>
  </si>
  <si>
    <r>
      <t>/ɪnˈsɛnsɪtɪv/</t>
    </r>
    <r>
      <rPr>
        <b/>
        <sz val="11"/>
        <color theme="0"/>
        <rFont val="Arial"/>
        <family val="2"/>
        <charset val="238"/>
      </rPr>
      <t> </t>
    </r>
  </si>
  <si>
    <r>
      <t>/ɪnˈsɪnjʊeɪt/</t>
    </r>
    <r>
      <rPr>
        <b/>
        <sz val="11"/>
        <color theme="0"/>
        <rFont val="Arial"/>
        <family val="2"/>
        <charset val="238"/>
      </rPr>
      <t> </t>
    </r>
  </si>
  <si>
    <r>
      <t>/ɪnˈsɪpɪd/</t>
    </r>
    <r>
      <rPr>
        <b/>
        <sz val="11"/>
        <color theme="0"/>
        <rFont val="Arial"/>
        <family val="2"/>
        <charset val="238"/>
      </rPr>
      <t> </t>
    </r>
  </si>
  <si>
    <r>
      <t>/ɪnˈsɪstɪd/</t>
    </r>
    <r>
      <rPr>
        <b/>
        <sz val="11"/>
        <color theme="0"/>
        <rFont val="Arial"/>
        <family val="2"/>
        <charset val="238"/>
      </rPr>
      <t> </t>
    </r>
  </si>
  <si>
    <r>
      <t>insouciant</t>
    </r>
    <r>
      <rPr>
        <b/>
        <sz val="11"/>
        <color theme="0"/>
        <rFont val="Arial"/>
        <family val="2"/>
        <charset val="238"/>
      </rPr>
      <t> </t>
    </r>
  </si>
  <si>
    <r>
      <t>/ɪnˈspaɪərɪŋ/</t>
    </r>
    <r>
      <rPr>
        <b/>
        <sz val="11"/>
        <color theme="0"/>
        <rFont val="Arial"/>
        <family val="2"/>
        <charset val="238"/>
      </rPr>
      <t> </t>
    </r>
  </si>
  <si>
    <r>
      <t>/ˈɪnstəns/</t>
    </r>
    <r>
      <rPr>
        <b/>
        <sz val="11"/>
        <color theme="0"/>
        <rFont val="Arial"/>
        <family val="2"/>
        <charset val="238"/>
      </rPr>
      <t> </t>
    </r>
  </si>
  <si>
    <r>
      <t>/ɪnˈstɪŋktɪvli/</t>
    </r>
    <r>
      <rPr>
        <b/>
        <sz val="11"/>
        <color theme="0"/>
        <rFont val="Arial"/>
        <family val="2"/>
        <charset val="238"/>
      </rPr>
      <t> </t>
    </r>
  </si>
  <si>
    <r>
      <t>/ˌɪnsəˈfɪʃənt/</t>
    </r>
    <r>
      <rPr>
        <b/>
        <sz val="11"/>
        <color theme="0"/>
        <rFont val="Arial"/>
        <family val="2"/>
        <charset val="238"/>
      </rPr>
      <t> </t>
    </r>
  </si>
  <si>
    <r>
      <t>/ˌɪnsjʊˈlærɪti/</t>
    </r>
    <r>
      <rPr>
        <b/>
        <sz val="11"/>
        <color theme="0"/>
        <rFont val="Arial"/>
        <family val="2"/>
        <charset val="238"/>
      </rPr>
      <t> </t>
    </r>
  </si>
  <si>
    <r>
      <t>/ˌɪnsəˈrɛkʃən/</t>
    </r>
    <r>
      <rPr>
        <b/>
        <sz val="11"/>
        <color theme="0"/>
        <rFont val="Arial"/>
        <family val="2"/>
        <charset val="238"/>
      </rPr>
      <t> </t>
    </r>
  </si>
  <si>
    <r>
      <t>/ˈɪntərɪm/</t>
    </r>
    <r>
      <rPr>
        <b/>
        <sz val="11"/>
        <color theme="0"/>
        <rFont val="Arial"/>
        <family val="2"/>
        <charset val="238"/>
      </rPr>
      <t> </t>
    </r>
  </si>
  <si>
    <r>
      <t>/ˈɪntə(ː)pleɪ/</t>
    </r>
    <r>
      <rPr>
        <b/>
        <sz val="11"/>
        <color theme="0"/>
        <rFont val="Arial"/>
        <family val="2"/>
        <charset val="238"/>
      </rPr>
      <t> </t>
    </r>
  </si>
  <si>
    <r>
      <t>/ˌɪntə(ː)ˈspɜːs/</t>
    </r>
    <r>
      <rPr>
        <b/>
        <sz val="11"/>
        <color theme="0"/>
        <rFont val="Arial"/>
        <family val="2"/>
        <charset val="238"/>
      </rPr>
      <t> </t>
    </r>
  </si>
  <si>
    <r>
      <t>intransigence</t>
    </r>
    <r>
      <rPr>
        <b/>
        <sz val="11"/>
        <color theme="0"/>
        <rFont val="Arial"/>
        <family val="2"/>
        <charset val="238"/>
      </rPr>
      <t> </t>
    </r>
  </si>
  <si>
    <r>
      <t>/ɪnˈtrænsɪʤənt/</t>
    </r>
    <r>
      <rPr>
        <b/>
        <sz val="11"/>
        <color theme="0"/>
        <rFont val="Arial"/>
        <family val="2"/>
        <charset val="238"/>
      </rPr>
      <t> </t>
    </r>
  </si>
  <si>
    <r>
      <t>/ɪnˈtrɛpɪd/</t>
    </r>
    <r>
      <rPr>
        <b/>
        <sz val="11"/>
        <color theme="0"/>
        <rFont val="Arial"/>
        <family val="2"/>
        <charset val="238"/>
      </rPr>
      <t> </t>
    </r>
  </si>
  <si>
    <r>
      <t>/ɪnˈtriːgɪŋ/</t>
    </r>
    <r>
      <rPr>
        <b/>
        <sz val="11"/>
        <color theme="0"/>
        <rFont val="Arial"/>
        <family val="2"/>
        <charset val="238"/>
      </rPr>
      <t> </t>
    </r>
  </si>
  <si>
    <r>
      <t>/ˌɪntrəʊˈspɛkʃən/</t>
    </r>
    <r>
      <rPr>
        <b/>
        <sz val="11"/>
        <color theme="0"/>
        <rFont val="Arial"/>
        <family val="2"/>
        <charset val="238"/>
      </rPr>
      <t> </t>
    </r>
  </si>
  <si>
    <r>
      <t>/ˌɪntrəʊˈvɜːtɪd/</t>
    </r>
    <r>
      <rPr>
        <b/>
        <sz val="11"/>
        <color theme="0"/>
        <rFont val="Arial"/>
        <family val="2"/>
        <charset val="238"/>
      </rPr>
      <t> </t>
    </r>
  </si>
  <si>
    <r>
      <t>/ˌɪntju(ː)ˈɪʃən/</t>
    </r>
    <r>
      <rPr>
        <b/>
        <sz val="11"/>
        <color theme="0"/>
        <rFont val="Arial"/>
        <family val="2"/>
        <charset val="238"/>
      </rPr>
      <t> </t>
    </r>
  </si>
  <si>
    <r>
      <t>/ˈɪnʌndeɪt/</t>
    </r>
    <r>
      <rPr>
        <b/>
        <sz val="11"/>
        <color theme="0"/>
        <rFont val="Arial"/>
        <family val="2"/>
        <charset val="238"/>
      </rPr>
      <t> </t>
    </r>
  </si>
  <si>
    <r>
      <t>/ɪˈnjʊəd/</t>
    </r>
    <r>
      <rPr>
        <b/>
        <sz val="11"/>
        <color theme="0"/>
        <rFont val="Arial"/>
        <family val="2"/>
        <charset val="238"/>
      </rPr>
      <t> </t>
    </r>
  </si>
  <si>
    <r>
      <t>/ɪnˈvɛktɪv/</t>
    </r>
    <r>
      <rPr>
        <b/>
        <sz val="11"/>
        <color theme="0"/>
        <rFont val="Arial"/>
        <family val="2"/>
        <charset val="238"/>
      </rPr>
      <t> </t>
    </r>
  </si>
  <si>
    <r>
      <t>/ɪnˈveɪ/</t>
    </r>
    <r>
      <rPr>
        <b/>
        <sz val="11"/>
        <color theme="0"/>
        <rFont val="Arial"/>
        <family val="2"/>
        <charset val="238"/>
      </rPr>
      <t> </t>
    </r>
  </si>
  <si>
    <r>
      <t>/ɪnˈvɛnt/</t>
    </r>
    <r>
      <rPr>
        <b/>
        <sz val="11"/>
        <color theme="0"/>
        <rFont val="Arial"/>
        <family val="2"/>
        <charset val="238"/>
      </rPr>
      <t> </t>
    </r>
  </si>
  <si>
    <r>
      <t>/ɪnˈvɛnʃənz/</t>
    </r>
    <r>
      <rPr>
        <b/>
        <sz val="11"/>
        <color theme="0"/>
        <rFont val="Arial"/>
        <family val="2"/>
        <charset val="238"/>
      </rPr>
      <t> </t>
    </r>
  </si>
  <si>
    <r>
      <t>/ɪnˈvɛstɪgeɪt/</t>
    </r>
    <r>
      <rPr>
        <b/>
        <sz val="11"/>
        <color theme="0"/>
        <rFont val="Arial"/>
        <family val="2"/>
        <charset val="238"/>
      </rPr>
      <t> </t>
    </r>
  </si>
  <si>
    <r>
      <t>/ɪnˈvɛstmənt/</t>
    </r>
    <r>
      <rPr>
        <b/>
        <sz val="11"/>
        <color theme="0"/>
        <rFont val="Arial"/>
        <family val="2"/>
        <charset val="238"/>
      </rPr>
      <t> </t>
    </r>
  </si>
  <si>
    <r>
      <t>/ɪnˈvɛtərɪt/</t>
    </r>
    <r>
      <rPr>
        <b/>
        <sz val="11"/>
        <color theme="0"/>
        <rFont val="Arial"/>
        <family val="2"/>
        <charset val="238"/>
      </rPr>
      <t> </t>
    </r>
  </si>
  <si>
    <r>
      <t>/ɪnˈvɪnsəbl/</t>
    </r>
    <r>
      <rPr>
        <b/>
        <sz val="11"/>
        <color theme="0"/>
        <rFont val="Arial"/>
        <family val="2"/>
        <charset val="238"/>
      </rPr>
      <t> </t>
    </r>
  </si>
  <si>
    <r>
      <t>/ɪnˈvɪzəbl/</t>
    </r>
    <r>
      <rPr>
        <b/>
        <sz val="11"/>
        <color theme="0"/>
        <rFont val="Arial"/>
        <family val="2"/>
        <charset val="238"/>
      </rPr>
      <t> </t>
    </r>
  </si>
  <si>
    <r>
      <t>/ɪnˈvaɪt/</t>
    </r>
    <r>
      <rPr>
        <b/>
        <sz val="11"/>
        <color theme="0"/>
        <rFont val="Arial"/>
        <family val="2"/>
        <charset val="238"/>
      </rPr>
      <t> </t>
    </r>
  </si>
  <si>
    <r>
      <t>/ˈɪnvəluːt/</t>
    </r>
    <r>
      <rPr>
        <b/>
        <sz val="11"/>
        <color theme="0"/>
        <rFont val="Arial"/>
        <family val="2"/>
        <charset val="238"/>
      </rPr>
      <t> </t>
    </r>
  </si>
  <si>
    <r>
      <t>/ɪˈræsɪbl/</t>
    </r>
    <r>
      <rPr>
        <b/>
        <sz val="11"/>
        <color theme="0"/>
        <rFont val="Arial"/>
        <family val="2"/>
        <charset val="238"/>
      </rPr>
      <t> </t>
    </r>
  </si>
  <si>
    <r>
      <t>/aɪˈreɪt/</t>
    </r>
    <r>
      <rPr>
        <b/>
        <sz val="11"/>
        <color theme="0"/>
        <rFont val="Arial"/>
        <family val="2"/>
        <charset val="238"/>
      </rPr>
      <t> </t>
    </r>
  </si>
  <si>
    <r>
      <t>/ˈaɪə/</t>
    </r>
    <r>
      <rPr>
        <b/>
        <sz val="11"/>
        <color theme="0"/>
        <rFont val="Arial"/>
        <family val="2"/>
        <charset val="238"/>
      </rPr>
      <t> </t>
    </r>
  </si>
  <si>
    <r>
      <t>/ˈɜːksəm/</t>
    </r>
    <r>
      <rPr>
        <b/>
        <sz val="11"/>
        <color theme="0"/>
        <rFont val="Arial"/>
        <family val="2"/>
        <charset val="238"/>
      </rPr>
      <t> </t>
    </r>
  </si>
  <si>
    <r>
      <t>/aɪˈrɒnɪkəli/</t>
    </r>
    <r>
      <rPr>
        <b/>
        <sz val="11"/>
        <color theme="0"/>
        <rFont val="Arial"/>
        <family val="2"/>
        <charset val="238"/>
      </rPr>
      <t> </t>
    </r>
  </si>
  <si>
    <r>
      <t>/ɪˈrɛzəluːt/</t>
    </r>
    <r>
      <rPr>
        <b/>
        <sz val="11"/>
        <color theme="0"/>
        <rFont val="Arial"/>
        <family val="2"/>
        <charset val="238"/>
      </rPr>
      <t> </t>
    </r>
  </si>
  <si>
    <r>
      <t>/ˌɪrɪsˈpɛktɪv/ /ɒv/</t>
    </r>
    <r>
      <rPr>
        <b/>
        <sz val="11"/>
        <color theme="0"/>
        <rFont val="Arial"/>
        <family val="2"/>
        <charset val="238"/>
      </rPr>
      <t>  </t>
    </r>
  </si>
  <si>
    <r>
      <t>/ɪˈrɛvəkəbl/</t>
    </r>
    <r>
      <rPr>
        <b/>
        <sz val="11"/>
        <color theme="0"/>
        <rFont val="Arial"/>
        <family val="2"/>
        <charset val="238"/>
      </rPr>
      <t> </t>
    </r>
  </si>
  <si>
    <r>
      <t>/ˈɪrɪteɪtɪŋ/</t>
    </r>
    <r>
      <rPr>
        <b/>
        <sz val="11"/>
        <color theme="0"/>
        <rFont val="Arial"/>
        <family val="2"/>
        <charset val="238"/>
      </rPr>
      <t> </t>
    </r>
  </si>
  <si>
    <r>
      <t>/ˌaɪsəʊˈleɪʃən/</t>
    </r>
    <r>
      <rPr>
        <b/>
        <sz val="11"/>
        <color theme="0"/>
        <rFont val="Arial"/>
        <family val="2"/>
        <charset val="238"/>
      </rPr>
      <t> </t>
    </r>
  </si>
  <si>
    <r>
      <t>/ˈɪʃuː/</t>
    </r>
    <r>
      <rPr>
        <b/>
        <sz val="11"/>
        <color theme="0"/>
        <rFont val="Arial"/>
        <family val="2"/>
        <charset val="238"/>
      </rPr>
      <t> </t>
    </r>
  </si>
  <si>
    <r>
      <t>/ɪˈtɪnəreɪt/</t>
    </r>
    <r>
      <rPr>
        <b/>
        <sz val="11"/>
        <color theme="0"/>
        <rFont val="Arial"/>
        <family val="2"/>
        <charset val="238"/>
      </rPr>
      <t> </t>
    </r>
  </si>
  <si>
    <r>
      <t>/ˈʤæbə/</t>
    </r>
    <r>
      <rPr>
        <b/>
        <sz val="11"/>
        <color theme="0"/>
        <rFont val="Arial"/>
        <family val="2"/>
        <charset val="238"/>
      </rPr>
      <t> </t>
    </r>
  </si>
  <si>
    <r>
      <t>/ˈʤɛləsi/</t>
    </r>
    <r>
      <rPr>
        <b/>
        <sz val="11"/>
        <color theme="0"/>
        <rFont val="Arial"/>
        <family val="2"/>
        <charset val="238"/>
      </rPr>
      <t> </t>
    </r>
  </si>
  <si>
    <r>
      <t>/ʤaɪb/</t>
    </r>
    <r>
      <rPr>
        <b/>
        <sz val="11"/>
        <color theme="0"/>
        <rFont val="Arial"/>
        <family val="2"/>
        <charset val="238"/>
      </rPr>
      <t> </t>
    </r>
  </si>
  <si>
    <r>
      <t>/ˈʤɒkjʊlə/</t>
    </r>
    <r>
      <rPr>
        <b/>
        <sz val="11"/>
        <color theme="0"/>
        <rFont val="Arial"/>
        <family val="2"/>
        <charset val="238"/>
      </rPr>
      <t> </t>
    </r>
  </si>
  <si>
    <r>
      <t>/ʤəʊk/</t>
    </r>
    <r>
      <rPr>
        <b/>
        <sz val="11"/>
        <color theme="0"/>
        <rFont val="Arial"/>
        <family val="2"/>
        <charset val="238"/>
      </rPr>
      <t> </t>
    </r>
  </si>
  <si>
    <r>
      <t>/ʤɒt/ /daʊn/</t>
    </r>
    <r>
      <rPr>
        <b/>
        <sz val="11"/>
        <color theme="0"/>
        <rFont val="Arial"/>
        <family val="2"/>
        <charset val="238"/>
      </rPr>
      <t> </t>
    </r>
  </si>
  <si>
    <r>
      <t>/ʤu(ː)ˈdɪʃəs/</t>
    </r>
    <r>
      <rPr>
        <b/>
        <sz val="11"/>
        <color theme="0"/>
        <rFont val="Arial"/>
        <family val="2"/>
        <charset val="238"/>
      </rPr>
      <t> </t>
    </r>
  </si>
  <si>
    <r>
      <t>/ʤʌŋk/ /meɪl/</t>
    </r>
    <r>
      <rPr>
        <b/>
        <sz val="11"/>
        <color theme="0"/>
        <rFont val="Arial"/>
        <family val="2"/>
        <charset val="238"/>
      </rPr>
      <t> </t>
    </r>
  </si>
  <si>
    <r>
      <t>/ˌʤʌstɪfɪˈkeɪʃən/</t>
    </r>
    <r>
      <rPr>
        <b/>
        <sz val="11"/>
        <color theme="0"/>
        <rFont val="Arial"/>
        <family val="2"/>
        <charset val="238"/>
      </rPr>
      <t>  </t>
    </r>
  </si>
  <si>
    <r>
      <t>/ˈʤʌstɪfaɪ/</t>
    </r>
    <r>
      <rPr>
        <b/>
        <sz val="11"/>
        <color theme="0"/>
        <rFont val="Arial"/>
        <family val="2"/>
        <charset val="238"/>
      </rPr>
      <t> </t>
    </r>
  </si>
  <si>
    <r>
      <t>/ˈʤuːvɪnaɪl/</t>
    </r>
    <r>
      <rPr>
        <b/>
        <sz val="11"/>
        <color theme="0"/>
        <rFont val="Arial"/>
        <family val="2"/>
        <charset val="238"/>
      </rPr>
      <t> </t>
    </r>
  </si>
  <si>
    <r>
      <t>/kiːp/ /ʌp/ /wɪð/ /ðə/ /ˈʤəʊnzɪz/</t>
    </r>
    <r>
      <rPr>
        <b/>
        <sz val="11"/>
        <color theme="0"/>
        <rFont val="Arial"/>
        <family val="2"/>
        <charset val="238"/>
      </rPr>
      <t> </t>
    </r>
  </si>
  <si>
    <r>
      <t>/kiːp/ /jə/ /nəʊz/ /tə/ /ðə/ /ˈgraɪndstəʊn/</t>
    </r>
    <r>
      <rPr>
        <b/>
        <sz val="11"/>
        <color theme="0"/>
        <rFont val="Arial"/>
        <family val="2"/>
        <charset val="238"/>
      </rPr>
      <t> </t>
    </r>
  </si>
  <si>
    <r>
      <t>kitsch</t>
    </r>
    <r>
      <rPr>
        <b/>
        <sz val="11"/>
        <color theme="0"/>
        <rFont val="Arial"/>
        <family val="2"/>
        <charset val="238"/>
      </rPr>
      <t> </t>
    </r>
  </si>
  <si>
    <r>
      <t>/nɪt/</t>
    </r>
    <r>
      <rPr>
        <b/>
        <sz val="11"/>
        <color theme="0"/>
        <rFont val="Arial"/>
        <family val="2"/>
        <charset val="238"/>
      </rPr>
      <t> </t>
    </r>
  </si>
  <si>
    <r>
      <t>kn</t>
    </r>
    <r>
      <rPr>
        <b/>
        <sz val="11"/>
        <color theme="0"/>
        <rFont val="Arial"/>
        <family val="2"/>
        <charset val="238"/>
      </rPr>
      <t>ο</t>
    </r>
    <r>
      <rPr>
        <sz val="11"/>
        <color theme="0"/>
        <rFont val="Arial"/>
        <family val="2"/>
        <charset val="238"/>
      </rPr>
      <t>/ˈdʌblju(ː)/ /nəʊ/ /baʊndz/</t>
    </r>
    <r>
      <rPr>
        <b/>
        <sz val="11"/>
        <color theme="0"/>
        <rFont val="Arial"/>
        <family val="2"/>
        <charset val="238"/>
      </rPr>
      <t> </t>
    </r>
  </si>
  <si>
    <r>
      <t>/ˈlæbərɪnθ/</t>
    </r>
    <r>
      <rPr>
        <b/>
        <sz val="11"/>
        <color theme="0"/>
        <rFont val="Arial"/>
        <family val="2"/>
        <charset val="238"/>
      </rPr>
      <t> </t>
    </r>
  </si>
  <si>
    <r>
      <t>/ˌlæbəˈrɪnθaɪn/</t>
    </r>
    <r>
      <rPr>
        <b/>
        <sz val="11"/>
        <color theme="0"/>
        <rFont val="Arial"/>
        <family val="2"/>
        <charset val="238"/>
      </rPr>
      <t> </t>
    </r>
  </si>
  <si>
    <r>
      <t>/ˈlækrɪməʊs/</t>
    </r>
    <r>
      <rPr>
        <b/>
        <sz val="11"/>
        <color theme="0"/>
        <rFont val="Arial"/>
        <family val="2"/>
        <charset val="238"/>
      </rPr>
      <t> </t>
    </r>
  </si>
  <si>
    <r>
      <t>/ˈlækˌlʌstə/</t>
    </r>
    <r>
      <rPr>
        <b/>
        <sz val="11"/>
        <color theme="0"/>
        <rFont val="Arial"/>
        <family val="2"/>
        <charset val="238"/>
      </rPr>
      <t> </t>
    </r>
  </si>
  <si>
    <r>
      <t>/leɪd/-/bæk/</t>
    </r>
    <r>
      <rPr>
        <b/>
        <sz val="11"/>
        <color theme="0"/>
        <rFont val="Arial"/>
        <family val="2"/>
        <charset val="238"/>
      </rPr>
      <t> </t>
    </r>
  </si>
  <si>
    <r>
      <t>/ləˈmɛnt/</t>
    </r>
    <r>
      <rPr>
        <b/>
        <sz val="11"/>
        <color theme="0"/>
        <rFont val="Arial"/>
        <family val="2"/>
        <charset val="238"/>
      </rPr>
      <t> </t>
    </r>
  </si>
  <si>
    <r>
      <t>/ˈlændfɪl/</t>
    </r>
    <r>
      <rPr>
        <b/>
        <sz val="11"/>
        <color theme="0"/>
        <rFont val="Arial"/>
        <family val="2"/>
        <charset val="238"/>
      </rPr>
      <t> </t>
    </r>
  </si>
  <si>
    <r>
      <t>/ˈlændmɑːk/</t>
    </r>
    <r>
      <rPr>
        <b/>
        <sz val="11"/>
        <color theme="0"/>
        <rFont val="Arial"/>
        <family val="2"/>
        <charset val="238"/>
      </rPr>
      <t> </t>
    </r>
  </si>
  <si>
    <r>
      <t>/ˈlænskeɪp/</t>
    </r>
    <r>
      <rPr>
        <b/>
        <sz val="11"/>
        <color theme="0"/>
        <rFont val="Arial"/>
        <family val="2"/>
        <charset val="238"/>
      </rPr>
      <t> </t>
    </r>
  </si>
  <si>
    <r>
      <t>/læʃ/</t>
    </r>
    <r>
      <rPr>
        <b/>
        <sz val="11"/>
        <color theme="0"/>
        <rFont val="Arial"/>
        <family val="2"/>
        <charset val="238"/>
      </rPr>
      <t> </t>
    </r>
  </si>
  <si>
    <r>
      <t>/ˈlæsɪtjuːd/</t>
    </r>
    <r>
      <rPr>
        <b/>
        <sz val="11"/>
        <color theme="0"/>
        <rFont val="Arial"/>
        <family val="2"/>
        <charset val="238"/>
      </rPr>
      <t> </t>
    </r>
  </si>
  <si>
    <r>
      <t>/ˈleɪtənt/</t>
    </r>
    <r>
      <rPr>
        <b/>
        <sz val="11"/>
        <color theme="0"/>
        <rFont val="Arial"/>
        <family val="2"/>
        <charset val="238"/>
      </rPr>
      <t> </t>
    </r>
  </si>
  <si>
    <r>
      <t>/ˈlɔːdətəri/</t>
    </r>
    <r>
      <rPr>
        <b/>
        <sz val="11"/>
        <color theme="0"/>
        <rFont val="Arial"/>
        <family val="2"/>
        <charset val="238"/>
      </rPr>
      <t> </t>
    </r>
  </si>
  <si>
    <r>
      <t>/lɔːnʧ/</t>
    </r>
    <r>
      <rPr>
        <b/>
        <sz val="11"/>
        <color theme="0"/>
        <rFont val="Arial"/>
        <family val="2"/>
        <charset val="238"/>
      </rPr>
      <t> </t>
    </r>
  </si>
  <si>
    <r>
      <t>/ˈlævɪndə/</t>
    </r>
    <r>
      <rPr>
        <b/>
        <sz val="11"/>
        <color theme="0"/>
        <rFont val="Arial"/>
        <family val="2"/>
        <charset val="238"/>
      </rPr>
      <t> </t>
    </r>
  </si>
  <si>
    <r>
      <t>/ˈlævɪʃ/</t>
    </r>
    <r>
      <rPr>
        <b/>
        <sz val="11"/>
        <color theme="0"/>
        <rFont val="Arial"/>
        <family val="2"/>
        <charset val="238"/>
      </rPr>
      <t> </t>
    </r>
  </si>
  <si>
    <r>
      <t>/lɔː/</t>
    </r>
    <r>
      <rPr>
        <b/>
        <sz val="11"/>
        <color theme="0"/>
        <rFont val="Arial"/>
        <family val="2"/>
        <charset val="238"/>
      </rPr>
      <t> </t>
    </r>
  </si>
  <si>
    <r>
      <t>/lɔːn/ /ˈməʊə/</t>
    </r>
    <r>
      <rPr>
        <b/>
        <sz val="11"/>
        <color theme="0"/>
        <rFont val="Arial"/>
        <family val="2"/>
        <charset val="238"/>
      </rPr>
      <t> </t>
    </r>
  </si>
  <si>
    <r>
      <t>/ˈliːdəʃɪp/</t>
    </r>
    <r>
      <rPr>
        <b/>
        <sz val="11"/>
        <color theme="0"/>
        <rFont val="Arial"/>
        <family val="2"/>
        <charset val="238"/>
      </rPr>
      <t> </t>
    </r>
  </si>
  <si>
    <r>
      <t>/ˈlɛgəsi/</t>
    </r>
    <r>
      <rPr>
        <b/>
        <sz val="11"/>
        <color theme="0"/>
        <rFont val="Arial"/>
        <family val="2"/>
        <charset val="238"/>
      </rPr>
      <t> </t>
    </r>
  </si>
  <si>
    <r>
      <t>/ˈlɛʤəndəri/</t>
    </r>
    <r>
      <rPr>
        <b/>
        <sz val="11"/>
        <color theme="0"/>
        <rFont val="Arial"/>
        <family val="2"/>
        <charset val="238"/>
      </rPr>
      <t> </t>
    </r>
  </si>
  <si>
    <r>
      <t>/ˈlɛʒə/</t>
    </r>
    <r>
      <rPr>
        <b/>
        <sz val="11"/>
        <color theme="0"/>
        <rFont val="Arial"/>
        <family val="2"/>
        <charset val="238"/>
      </rPr>
      <t>  </t>
    </r>
  </si>
  <si>
    <r>
      <t>/lɛt/ /wʌnˈsɛlf/ /daʊn/</t>
    </r>
    <r>
      <rPr>
        <b/>
        <sz val="11"/>
        <color theme="0"/>
        <rFont val="Arial"/>
        <family val="2"/>
        <charset val="238"/>
      </rPr>
      <t> </t>
    </r>
  </si>
  <si>
    <r>
      <t>/ˈlɛvi/</t>
    </r>
    <r>
      <rPr>
        <b/>
        <sz val="11"/>
        <color theme="0"/>
        <rFont val="Arial"/>
        <family val="2"/>
        <charset val="238"/>
      </rPr>
      <t> </t>
    </r>
  </si>
  <si>
    <r>
      <t>/ˈlɛvɪti/</t>
    </r>
    <r>
      <rPr>
        <b/>
        <sz val="11"/>
        <color theme="0"/>
        <rFont val="Arial"/>
        <family val="2"/>
        <charset val="238"/>
      </rPr>
      <t> </t>
    </r>
  </si>
  <si>
    <r>
      <t>/ˈlaɪbəl/</t>
    </r>
    <r>
      <rPr>
        <b/>
        <sz val="11"/>
        <color theme="0"/>
        <rFont val="Arial"/>
        <family val="2"/>
        <charset val="238"/>
      </rPr>
      <t> </t>
    </r>
  </si>
  <si>
    <r>
      <t>/ˌlɪbəˈrælɪti/</t>
    </r>
    <r>
      <rPr>
        <b/>
        <sz val="11"/>
        <color theme="0"/>
        <rFont val="Arial"/>
        <family val="2"/>
        <charset val="238"/>
      </rPr>
      <t> </t>
    </r>
  </si>
  <si>
    <r>
      <t>/ˈlɪbəreɪt/</t>
    </r>
    <r>
      <rPr>
        <b/>
        <sz val="11"/>
        <color theme="0"/>
        <rFont val="Arial"/>
        <family val="2"/>
        <charset val="238"/>
      </rPr>
      <t> </t>
    </r>
  </si>
  <si>
    <r>
      <t>/ˈlɪbə(ː)taɪn/</t>
    </r>
    <r>
      <rPr>
        <b/>
        <sz val="11"/>
        <color theme="0"/>
        <rFont val="Arial"/>
        <family val="2"/>
        <charset val="238"/>
      </rPr>
      <t> </t>
    </r>
  </si>
  <si>
    <r>
      <t>/lɪən/</t>
    </r>
    <r>
      <rPr>
        <b/>
        <sz val="11"/>
        <color theme="0"/>
        <rFont val="Arial"/>
        <family val="2"/>
        <charset val="238"/>
      </rPr>
      <t> </t>
    </r>
  </si>
  <si>
    <r>
      <t>/laɪf/ /kəʊʧ/</t>
    </r>
    <r>
      <rPr>
        <b/>
        <sz val="11"/>
        <color theme="0"/>
        <rFont val="Arial"/>
        <family val="2"/>
        <charset val="238"/>
      </rPr>
      <t> </t>
    </r>
  </si>
  <si>
    <r>
      <t>/ˈlaɪfˌstaɪl/</t>
    </r>
    <r>
      <rPr>
        <b/>
        <sz val="11"/>
        <color theme="0"/>
        <rFont val="Arial"/>
        <family val="2"/>
        <charset val="238"/>
      </rPr>
      <t> </t>
    </r>
  </si>
  <si>
    <r>
      <t>/lɪm/</t>
    </r>
    <r>
      <rPr>
        <b/>
        <sz val="11"/>
        <color theme="0"/>
        <rFont val="Arial"/>
        <family val="2"/>
        <charset val="238"/>
      </rPr>
      <t> </t>
    </r>
  </si>
  <si>
    <r>
      <t>/lɪmp/</t>
    </r>
    <r>
      <rPr>
        <b/>
        <sz val="11"/>
        <color theme="0"/>
        <rFont val="Arial"/>
        <family val="2"/>
        <charset val="238"/>
      </rPr>
      <t> </t>
    </r>
  </si>
  <si>
    <r>
      <t>/ˈlaɪənaɪz/</t>
    </r>
    <r>
      <rPr>
        <b/>
        <sz val="11"/>
        <color theme="0"/>
        <rFont val="Arial"/>
        <family val="2"/>
        <charset val="238"/>
      </rPr>
      <t> </t>
    </r>
  </si>
  <si>
    <r>
      <t>/ˈlɪtərəsi/</t>
    </r>
    <r>
      <rPr>
        <b/>
        <sz val="11"/>
        <color theme="0"/>
        <rFont val="Arial"/>
        <family val="2"/>
        <charset val="238"/>
      </rPr>
      <t> </t>
    </r>
  </si>
  <si>
    <r>
      <t>/laɪð/</t>
    </r>
    <r>
      <rPr>
        <b/>
        <sz val="11"/>
        <color theme="0"/>
        <rFont val="Arial"/>
        <family val="2"/>
        <charset val="238"/>
      </rPr>
      <t> </t>
    </r>
  </si>
  <si>
    <r>
      <t>/ˈlɪtə/</t>
    </r>
    <r>
      <rPr>
        <b/>
        <sz val="11"/>
        <color theme="0"/>
        <rFont val="Arial"/>
        <family val="2"/>
        <charset val="238"/>
      </rPr>
      <t> </t>
    </r>
  </si>
  <si>
    <r>
      <t>/ˈlɪtə/ /bɪn/</t>
    </r>
    <r>
      <rPr>
        <b/>
        <sz val="11"/>
        <color theme="0"/>
        <rFont val="Arial"/>
        <family val="2"/>
        <charset val="238"/>
      </rPr>
      <t> </t>
    </r>
  </si>
  <si>
    <r>
      <t>/ˈlaɪvli/</t>
    </r>
    <r>
      <rPr>
        <b/>
        <sz val="11"/>
        <color theme="0"/>
        <rFont val="Arial"/>
        <family val="2"/>
        <charset val="238"/>
      </rPr>
      <t> </t>
    </r>
  </si>
  <si>
    <r>
      <t>/ˈləʊðɪŋ/</t>
    </r>
    <r>
      <rPr>
        <b/>
        <sz val="11"/>
        <color theme="0"/>
        <rFont val="Arial"/>
        <family val="2"/>
        <charset val="238"/>
      </rPr>
      <t> </t>
    </r>
  </si>
  <si>
    <r>
      <t>/lɒʤ/</t>
    </r>
    <r>
      <rPr>
        <b/>
        <sz val="11"/>
        <color theme="0"/>
        <rFont val="Arial"/>
        <family val="2"/>
        <charset val="238"/>
      </rPr>
      <t> </t>
    </r>
  </si>
  <si>
    <r>
      <t>/ˈlɒʤɪkəli/</t>
    </r>
    <r>
      <rPr>
        <b/>
        <sz val="11"/>
        <color theme="0"/>
        <rFont val="Arial"/>
        <family val="2"/>
        <charset val="238"/>
      </rPr>
      <t> </t>
    </r>
  </si>
  <si>
    <r>
      <t>/ˈlɔɪtərɪŋ/</t>
    </r>
    <r>
      <rPr>
        <b/>
        <sz val="11"/>
        <color theme="0"/>
        <rFont val="Arial"/>
        <family val="2"/>
        <charset val="238"/>
      </rPr>
      <t> </t>
    </r>
  </si>
  <si>
    <r>
      <t>/lɒl/</t>
    </r>
    <r>
      <rPr>
        <b/>
        <sz val="11"/>
        <color theme="0"/>
        <rFont val="Arial"/>
        <family val="2"/>
        <charset val="238"/>
      </rPr>
      <t> </t>
    </r>
  </si>
  <si>
    <r>
      <t>/ˈlɒli/</t>
    </r>
    <r>
      <rPr>
        <b/>
        <sz val="11"/>
        <color theme="0"/>
        <rFont val="Arial"/>
        <family val="2"/>
        <charset val="238"/>
      </rPr>
      <t> </t>
    </r>
  </si>
  <si>
    <r>
      <t>/lɒnˈʤɛvɪti/</t>
    </r>
    <r>
      <rPr>
        <b/>
        <sz val="11"/>
        <color theme="0"/>
        <rFont val="Arial"/>
        <family val="2"/>
        <charset val="238"/>
      </rPr>
      <t> </t>
    </r>
  </si>
  <si>
    <r>
      <t>/lʊk/ /ˈɪntuː/</t>
    </r>
    <r>
      <rPr>
        <b/>
        <sz val="11"/>
        <color theme="0"/>
        <rFont val="Arial"/>
        <family val="2"/>
        <charset val="238"/>
      </rPr>
      <t> </t>
    </r>
  </si>
  <si>
    <r>
      <t>/ləʊp/</t>
    </r>
    <r>
      <rPr>
        <b/>
        <sz val="11"/>
        <color theme="0"/>
        <rFont val="Arial"/>
        <family val="2"/>
        <charset val="238"/>
      </rPr>
      <t> </t>
    </r>
  </si>
  <si>
    <r>
      <t>/ləʊˈkweɪʃəs/</t>
    </r>
    <r>
      <rPr>
        <b/>
        <sz val="11"/>
        <color theme="0"/>
        <rFont val="Arial"/>
        <family val="2"/>
        <charset val="238"/>
      </rPr>
      <t> </t>
    </r>
  </si>
  <si>
    <r>
      <t>/ˈlɔɪəl/</t>
    </r>
    <r>
      <rPr>
        <b/>
        <sz val="11"/>
        <color theme="0"/>
        <rFont val="Arial"/>
        <family val="2"/>
        <charset val="238"/>
      </rPr>
      <t>  </t>
    </r>
  </si>
  <si>
    <r>
      <t>/ˈluːkju(ː)breɪt/</t>
    </r>
    <r>
      <rPr>
        <b/>
        <sz val="11"/>
        <color theme="0"/>
        <rFont val="Arial"/>
        <family val="2"/>
        <charset val="238"/>
      </rPr>
      <t> </t>
    </r>
  </si>
  <si>
    <r>
      <t>luculent</t>
    </r>
    <r>
      <rPr>
        <b/>
        <sz val="11"/>
        <color theme="0"/>
        <rFont val="Arial"/>
        <family val="2"/>
        <charset val="238"/>
      </rPr>
      <t> </t>
    </r>
  </si>
  <si>
    <r>
      <t>/luːˈguːbrɪəs/</t>
    </r>
    <r>
      <rPr>
        <b/>
        <sz val="11"/>
        <color theme="0"/>
        <rFont val="Arial"/>
        <family val="2"/>
        <charset val="238"/>
      </rPr>
      <t> </t>
    </r>
  </si>
  <si>
    <r>
      <t>/lʌl/</t>
    </r>
    <r>
      <rPr>
        <b/>
        <sz val="11"/>
        <color theme="0"/>
        <rFont val="Arial"/>
        <family val="2"/>
        <charset val="238"/>
      </rPr>
      <t> </t>
    </r>
  </si>
  <si>
    <r>
      <t>/ˈlʌmbə/</t>
    </r>
    <r>
      <rPr>
        <b/>
        <sz val="11"/>
        <color theme="0"/>
        <rFont val="Arial"/>
        <family val="2"/>
        <charset val="238"/>
      </rPr>
      <t> </t>
    </r>
  </si>
  <si>
    <r>
      <t>/ˈluːmɪnəri/</t>
    </r>
    <r>
      <rPr>
        <b/>
        <sz val="11"/>
        <color theme="0"/>
        <rFont val="Arial"/>
        <family val="2"/>
        <charset val="238"/>
      </rPr>
      <t> </t>
    </r>
  </si>
  <si>
    <r>
      <t>/lɜːk/</t>
    </r>
    <r>
      <rPr>
        <b/>
        <sz val="11"/>
        <color theme="0"/>
        <rFont val="Arial"/>
        <family val="2"/>
        <charset val="238"/>
      </rPr>
      <t> </t>
    </r>
  </si>
  <si>
    <r>
      <t>/ˈlʌʃəsnəs/</t>
    </r>
    <r>
      <rPr>
        <b/>
        <sz val="11"/>
        <color theme="0"/>
        <rFont val="Arial"/>
        <family val="2"/>
        <charset val="238"/>
      </rPr>
      <t> </t>
    </r>
  </si>
  <si>
    <r>
      <t>/lʌst/</t>
    </r>
    <r>
      <rPr>
        <b/>
        <sz val="11"/>
        <color theme="0"/>
        <rFont val="Arial"/>
        <family val="2"/>
        <charset val="238"/>
      </rPr>
      <t>  </t>
    </r>
  </si>
  <si>
    <r>
      <t>/ˈlʌstrəs/</t>
    </r>
    <r>
      <rPr>
        <b/>
        <sz val="11"/>
        <color theme="0"/>
        <rFont val="Arial"/>
        <family val="2"/>
        <charset val="238"/>
      </rPr>
      <t> </t>
    </r>
  </si>
  <si>
    <r>
      <t>/məˈkɑːbr/</t>
    </r>
    <r>
      <rPr>
        <b/>
        <sz val="11"/>
        <color theme="0"/>
        <rFont val="Arial"/>
        <family val="2"/>
        <charset val="238"/>
      </rPr>
      <t> </t>
    </r>
  </si>
  <si>
    <r>
      <t>/ˈmæsəreɪt/</t>
    </r>
    <r>
      <rPr>
        <b/>
        <sz val="11"/>
        <color theme="0"/>
        <rFont val="Arial"/>
        <family val="2"/>
        <charset val="238"/>
      </rPr>
      <t> </t>
    </r>
  </si>
  <si>
    <r>
      <t>/ˌmækɪˈneɪʃən/</t>
    </r>
    <r>
      <rPr>
        <b/>
        <sz val="11"/>
        <color theme="0"/>
        <rFont val="Arial"/>
        <family val="2"/>
        <charset val="238"/>
      </rPr>
      <t> </t>
    </r>
  </si>
  <si>
    <r>
      <t>/mæd/</t>
    </r>
    <r>
      <rPr>
        <b/>
        <sz val="11"/>
        <color theme="0"/>
        <rFont val="Arial"/>
        <family val="2"/>
        <charset val="238"/>
      </rPr>
      <t> </t>
    </r>
  </si>
  <si>
    <r>
      <t>/meɪd/-/ʌp/</t>
    </r>
    <r>
      <rPr>
        <b/>
        <sz val="11"/>
        <color theme="0"/>
        <rFont val="Arial"/>
        <family val="2"/>
        <charset val="238"/>
      </rPr>
      <t> </t>
    </r>
  </si>
  <si>
    <r>
      <t>/ˈmæʤɪk/</t>
    </r>
    <r>
      <rPr>
        <b/>
        <sz val="11"/>
        <color theme="0"/>
        <rFont val="Arial"/>
        <family val="2"/>
        <charset val="238"/>
      </rPr>
      <t> </t>
    </r>
  </si>
  <si>
    <r>
      <t>/məˈʤɪʃən/</t>
    </r>
    <r>
      <rPr>
        <b/>
        <sz val="11"/>
        <color theme="0"/>
        <rFont val="Arial"/>
        <family val="2"/>
        <charset val="238"/>
      </rPr>
      <t> </t>
    </r>
  </si>
  <si>
    <r>
      <t>/ˈmægnɪfaɪ/</t>
    </r>
    <r>
      <rPr>
        <b/>
        <sz val="11"/>
        <color theme="0"/>
        <rFont val="Arial"/>
        <family val="2"/>
        <charset val="238"/>
      </rPr>
      <t> </t>
    </r>
  </si>
  <si>
    <r>
      <t>/meɪk/ /fʌn/ /ɒv/</t>
    </r>
    <r>
      <rPr>
        <b/>
        <sz val="11"/>
        <color theme="0"/>
        <rFont val="Arial"/>
        <family val="2"/>
        <charset val="238"/>
      </rPr>
      <t> </t>
    </r>
  </si>
  <si>
    <r>
      <t>/meɪk/ /maɪ/ /mɑːk/</t>
    </r>
    <r>
      <rPr>
        <b/>
        <sz val="11"/>
        <color theme="0"/>
        <rFont val="Arial"/>
        <family val="2"/>
        <charset val="238"/>
      </rPr>
      <t> </t>
    </r>
  </si>
  <si>
    <r>
      <t>/ˌmæləˈdrɔɪt/</t>
    </r>
    <r>
      <rPr>
        <b/>
        <sz val="11"/>
        <color theme="0"/>
        <rFont val="Arial"/>
        <family val="2"/>
        <charset val="238"/>
      </rPr>
      <t> </t>
    </r>
  </si>
  <si>
    <r>
      <t>malapropism</t>
    </r>
    <r>
      <rPr>
        <b/>
        <sz val="11"/>
        <color theme="0"/>
        <rFont val="Arial"/>
        <family val="2"/>
        <charset val="238"/>
      </rPr>
      <t> </t>
    </r>
  </si>
  <si>
    <r>
      <t>/məˈlɛvələns/</t>
    </r>
    <r>
      <rPr>
        <b/>
        <sz val="11"/>
        <color theme="0"/>
        <rFont val="Arial"/>
        <family val="2"/>
        <charset val="238"/>
      </rPr>
      <t> </t>
    </r>
  </si>
  <si>
    <r>
      <t>/mælˈfʌŋkʃən/</t>
    </r>
    <r>
      <rPr>
        <b/>
        <sz val="11"/>
        <color theme="0"/>
        <rFont val="Arial"/>
        <family val="2"/>
        <charset val="238"/>
      </rPr>
      <t> </t>
    </r>
  </si>
  <si>
    <r>
      <t>/məˈlaɪn/</t>
    </r>
    <r>
      <rPr>
        <b/>
        <sz val="11"/>
        <color theme="0"/>
        <rFont val="Arial"/>
        <family val="2"/>
        <charset val="238"/>
      </rPr>
      <t> </t>
    </r>
  </si>
  <si>
    <r>
      <t>/məˈlɪŋgə/</t>
    </r>
    <r>
      <rPr>
        <b/>
        <sz val="11"/>
        <color theme="0"/>
        <rFont val="Arial"/>
        <family val="2"/>
        <charset val="238"/>
      </rPr>
      <t> </t>
    </r>
  </si>
  <si>
    <r>
      <t>/ˈmælɪəbl/</t>
    </r>
    <r>
      <rPr>
        <b/>
        <sz val="11"/>
        <color theme="0"/>
        <rFont val="Arial"/>
        <family val="2"/>
        <charset val="238"/>
      </rPr>
      <t> </t>
    </r>
  </si>
  <si>
    <r>
      <t>/ˈmæməl/</t>
    </r>
    <r>
      <rPr>
        <b/>
        <sz val="11"/>
        <color theme="0"/>
        <rFont val="Arial"/>
        <family val="2"/>
        <charset val="238"/>
      </rPr>
      <t> </t>
    </r>
  </si>
  <si>
    <r>
      <t>/ˈmæməθ/</t>
    </r>
    <r>
      <rPr>
        <b/>
        <sz val="11"/>
        <color theme="0"/>
        <rFont val="Arial"/>
        <family val="2"/>
        <charset val="238"/>
      </rPr>
      <t> </t>
    </r>
  </si>
  <si>
    <r>
      <t>/ˈmænəkl/</t>
    </r>
    <r>
      <rPr>
        <b/>
        <sz val="11"/>
        <color theme="0"/>
        <rFont val="Arial"/>
        <family val="2"/>
        <charset val="238"/>
      </rPr>
      <t> </t>
    </r>
  </si>
  <si>
    <r>
      <t>/məˈnɪpjʊleɪt/</t>
    </r>
    <r>
      <rPr>
        <b/>
        <sz val="11"/>
        <color theme="0"/>
        <rFont val="Arial"/>
        <family val="2"/>
        <charset val="238"/>
      </rPr>
      <t> </t>
    </r>
  </si>
  <si>
    <r>
      <t>mantra</t>
    </r>
    <r>
      <rPr>
        <b/>
        <sz val="11"/>
        <color theme="0"/>
        <rFont val="Arial"/>
        <family val="2"/>
        <charset val="238"/>
      </rPr>
      <t> </t>
    </r>
  </si>
  <si>
    <r>
      <t>/mæp/ /aʊt/</t>
    </r>
    <r>
      <rPr>
        <b/>
        <sz val="11"/>
        <color theme="0"/>
        <rFont val="Arial"/>
        <family val="2"/>
        <charset val="238"/>
      </rPr>
      <t> </t>
    </r>
  </si>
  <si>
    <r>
      <t>/ˈmərəθən/</t>
    </r>
    <r>
      <rPr>
        <b/>
        <sz val="11"/>
        <color theme="0"/>
        <rFont val="Arial"/>
        <family val="2"/>
        <charset val="238"/>
      </rPr>
      <t> </t>
    </r>
  </si>
  <si>
    <r>
      <t>/məˈriːn/</t>
    </r>
    <r>
      <rPr>
        <b/>
        <sz val="11"/>
        <color theme="0"/>
        <rFont val="Arial"/>
        <family val="2"/>
        <charset val="238"/>
      </rPr>
      <t>  </t>
    </r>
  </si>
  <si>
    <r>
      <t>/ˈmɑːkɪtɪŋ/</t>
    </r>
    <r>
      <rPr>
        <b/>
        <sz val="11"/>
        <color theme="0"/>
        <rFont val="Arial"/>
        <family val="2"/>
        <charset val="238"/>
      </rPr>
      <t> </t>
    </r>
  </si>
  <si>
    <r>
      <t>/mɑːsk/</t>
    </r>
    <r>
      <rPr>
        <b/>
        <sz val="11"/>
        <color theme="0"/>
        <rFont val="Arial"/>
        <family val="2"/>
        <charset val="238"/>
      </rPr>
      <t> </t>
    </r>
  </si>
  <si>
    <r>
      <t>/ˈmæsəkə/</t>
    </r>
    <r>
      <rPr>
        <b/>
        <sz val="11"/>
        <color theme="0"/>
        <rFont val="Arial"/>
        <family val="2"/>
        <charset val="238"/>
      </rPr>
      <t> </t>
    </r>
  </si>
  <si>
    <r>
      <t>/ˈmɑːstəpiːs/</t>
    </r>
    <r>
      <rPr>
        <b/>
        <sz val="11"/>
        <color theme="0"/>
        <rFont val="Arial"/>
        <family val="2"/>
        <charset val="238"/>
      </rPr>
      <t>  </t>
    </r>
  </si>
  <si>
    <r>
      <t>/məˈtɪərɪəl/</t>
    </r>
    <r>
      <rPr>
        <b/>
        <sz val="11"/>
        <color theme="0"/>
        <rFont val="Arial"/>
        <family val="2"/>
        <charset val="238"/>
      </rPr>
      <t> </t>
    </r>
  </si>
  <si>
    <r>
      <t>/məˌtrɪkjʊˈleɪʃən/</t>
    </r>
    <r>
      <rPr>
        <b/>
        <sz val="11"/>
        <color theme="0"/>
        <rFont val="Arial"/>
        <family val="2"/>
        <charset val="238"/>
      </rPr>
      <t> </t>
    </r>
  </si>
  <si>
    <r>
      <t>/məˈtjʊə/</t>
    </r>
    <r>
      <rPr>
        <b/>
        <sz val="11"/>
        <color theme="0"/>
        <rFont val="Arial"/>
        <family val="2"/>
        <charset val="238"/>
      </rPr>
      <t> </t>
    </r>
  </si>
  <si>
    <r>
      <t>/məˈtjʊərɪti/</t>
    </r>
    <r>
      <rPr>
        <b/>
        <sz val="11"/>
        <color theme="0"/>
        <rFont val="Arial"/>
        <family val="2"/>
        <charset val="238"/>
      </rPr>
      <t> </t>
    </r>
  </si>
  <si>
    <r>
      <t>/ˈmɔːdlɪn/</t>
    </r>
    <r>
      <rPr>
        <b/>
        <sz val="11"/>
        <color theme="0"/>
        <rFont val="Arial"/>
        <family val="2"/>
        <charset val="238"/>
      </rPr>
      <t> </t>
    </r>
  </si>
  <si>
    <r>
      <t>/mɔːl/</t>
    </r>
    <r>
      <rPr>
        <b/>
        <sz val="11"/>
        <color theme="0"/>
        <rFont val="Arial"/>
        <family val="2"/>
        <charset val="238"/>
      </rPr>
      <t> </t>
    </r>
  </si>
  <si>
    <r>
      <t>/ˈmævərɪk/</t>
    </r>
    <r>
      <rPr>
        <b/>
        <sz val="11"/>
        <color theme="0"/>
        <rFont val="Arial"/>
        <family val="2"/>
        <charset val="238"/>
      </rPr>
      <t> </t>
    </r>
  </si>
  <si>
    <r>
      <t>/ˌmeɪəˈneɪz/</t>
    </r>
    <r>
      <rPr>
        <b/>
        <sz val="11"/>
        <color theme="0"/>
        <rFont val="Arial"/>
        <family val="2"/>
        <charset val="238"/>
      </rPr>
      <t> </t>
    </r>
  </si>
  <si>
    <r>
      <t>/ˈmɛʒərəbl/</t>
    </r>
    <r>
      <rPr>
        <b/>
        <sz val="11"/>
        <color theme="0"/>
        <rFont val="Arial"/>
        <family val="2"/>
        <charset val="238"/>
      </rPr>
      <t> </t>
    </r>
  </si>
  <si>
    <r>
      <t>/ˈmɛʒə/</t>
    </r>
    <r>
      <rPr>
        <b/>
        <sz val="11"/>
        <color theme="0"/>
        <rFont val="Arial"/>
        <family val="2"/>
        <charset val="238"/>
      </rPr>
      <t> </t>
    </r>
  </si>
  <si>
    <r>
      <t>/ˈmɛkə/</t>
    </r>
    <r>
      <rPr>
        <b/>
        <sz val="11"/>
        <color theme="0"/>
        <rFont val="Arial"/>
        <family val="2"/>
        <charset val="238"/>
      </rPr>
      <t> </t>
    </r>
  </si>
  <si>
    <r>
      <t>/ˌmɛdɪˈteɪʃən/</t>
    </r>
    <r>
      <rPr>
        <b/>
        <sz val="11"/>
        <color theme="0"/>
        <rFont val="Arial"/>
        <family val="2"/>
        <charset val="238"/>
      </rPr>
      <t> </t>
    </r>
  </si>
  <si>
    <r>
      <t>/ˈmɛlənkəli/</t>
    </r>
    <r>
      <rPr>
        <b/>
        <sz val="11"/>
        <color theme="0"/>
        <rFont val="Arial"/>
        <family val="2"/>
        <charset val="238"/>
      </rPr>
      <t> </t>
    </r>
  </si>
  <si>
    <r>
      <t>/mɛˈlɪflʊəs/</t>
    </r>
    <r>
      <rPr>
        <b/>
        <sz val="11"/>
        <color theme="0"/>
        <rFont val="Arial"/>
        <family val="2"/>
        <charset val="238"/>
      </rPr>
      <t> </t>
    </r>
  </si>
  <si>
    <r>
      <t>/ˈmɛləʊ/</t>
    </r>
    <r>
      <rPr>
        <b/>
        <sz val="11"/>
        <color theme="0"/>
        <rFont val="Arial"/>
        <family val="2"/>
        <charset val="238"/>
      </rPr>
      <t> </t>
    </r>
  </si>
  <si>
    <r>
      <t>/ˈmɛlədi/</t>
    </r>
    <r>
      <rPr>
        <b/>
        <sz val="11"/>
        <color theme="0"/>
        <rFont val="Arial"/>
        <family val="2"/>
        <charset val="238"/>
      </rPr>
      <t> </t>
    </r>
  </si>
  <si>
    <r>
      <t>/ˈmɛməˌraɪz/</t>
    </r>
    <r>
      <rPr>
        <b/>
        <sz val="11"/>
        <color theme="0"/>
        <rFont val="Arial"/>
        <family val="2"/>
        <charset val="238"/>
      </rPr>
      <t> </t>
    </r>
  </si>
  <si>
    <r>
      <t>/ˈmɛməri/ /laɪk/ /ə/ /sɪv/</t>
    </r>
    <r>
      <rPr>
        <b/>
        <sz val="11"/>
        <color theme="0"/>
        <rFont val="Arial"/>
        <family val="2"/>
        <charset val="238"/>
      </rPr>
      <t> </t>
    </r>
  </si>
  <si>
    <r>
      <t>/mɛnˈdæsɪti/</t>
    </r>
    <r>
      <rPr>
        <b/>
        <sz val="11"/>
        <color theme="0"/>
        <rFont val="Arial"/>
        <family val="2"/>
        <charset val="238"/>
      </rPr>
      <t> </t>
    </r>
  </si>
  <si>
    <r>
      <t>/ˈmɛndɪkənt/</t>
    </r>
    <r>
      <rPr>
        <b/>
        <sz val="11"/>
        <color theme="0"/>
        <rFont val="Arial"/>
        <family val="2"/>
        <charset val="238"/>
      </rPr>
      <t> </t>
    </r>
  </si>
  <si>
    <r>
      <t>/ˈmɜːʧəndaɪz/</t>
    </r>
    <r>
      <rPr>
        <b/>
        <sz val="11"/>
        <color theme="0"/>
        <rFont val="Arial"/>
        <family val="2"/>
        <charset val="238"/>
      </rPr>
      <t> </t>
    </r>
  </si>
  <si>
    <r>
      <t>/mɜːˈkjʊərɪəl/</t>
    </r>
    <r>
      <rPr>
        <b/>
        <sz val="11"/>
        <color theme="0"/>
        <rFont val="Arial"/>
        <family val="2"/>
        <charset val="238"/>
      </rPr>
      <t> </t>
    </r>
  </si>
  <si>
    <r>
      <t>/ˌmɛrɪˈtrɪʃəs/</t>
    </r>
    <r>
      <rPr>
        <b/>
        <sz val="11"/>
        <color theme="0"/>
        <rFont val="Arial"/>
        <family val="2"/>
        <charset val="238"/>
      </rPr>
      <t> </t>
    </r>
  </si>
  <si>
    <r>
      <t>/ˈmɛzməraɪz/</t>
    </r>
    <r>
      <rPr>
        <b/>
        <sz val="11"/>
        <color theme="0"/>
        <rFont val="Arial"/>
        <family val="2"/>
        <charset val="238"/>
      </rPr>
      <t> </t>
    </r>
  </si>
  <si>
    <r>
      <t>/ˌmɛθəˈdɒləʤi/</t>
    </r>
    <r>
      <rPr>
        <b/>
        <sz val="11"/>
        <color theme="0"/>
        <rFont val="Arial"/>
        <family val="2"/>
        <charset val="238"/>
      </rPr>
      <t> </t>
    </r>
  </si>
  <si>
    <r>
      <t>/mɪˈtɪkjʊləs/</t>
    </r>
    <r>
      <rPr>
        <b/>
        <sz val="11"/>
        <color theme="0"/>
        <rFont val="Arial"/>
        <family val="2"/>
        <charset val="238"/>
      </rPr>
      <t> </t>
    </r>
  </si>
  <si>
    <r>
      <t>/mɪˈtɪkjʊləsli/</t>
    </r>
    <r>
      <rPr>
        <b/>
        <sz val="11"/>
        <color theme="0"/>
        <rFont val="Arial"/>
        <family val="2"/>
        <charset val="238"/>
      </rPr>
      <t> </t>
    </r>
  </si>
  <si>
    <r>
      <t>/ˌmɛtrəˈpɒlɪtən/</t>
    </r>
    <r>
      <rPr>
        <b/>
        <sz val="11"/>
        <color theme="0"/>
        <rFont val="Arial"/>
        <family val="2"/>
        <charset val="238"/>
      </rPr>
      <t> </t>
    </r>
  </si>
  <si>
    <r>
      <t>/ˈmɛtl/</t>
    </r>
    <r>
      <rPr>
        <b/>
        <sz val="11"/>
        <color theme="0"/>
        <rFont val="Arial"/>
        <family val="2"/>
        <charset val="238"/>
      </rPr>
      <t> </t>
    </r>
  </si>
  <si>
    <r>
      <t>/ˈmɛtlsəm/</t>
    </r>
    <r>
      <rPr>
        <b/>
        <sz val="11"/>
        <color theme="0"/>
        <rFont val="Arial"/>
        <family val="2"/>
        <charset val="238"/>
      </rPr>
      <t> </t>
    </r>
  </si>
  <si>
    <r>
      <t>/ˈmɪdlɪŋ/</t>
    </r>
    <r>
      <rPr>
        <b/>
        <sz val="11"/>
        <color theme="0"/>
        <rFont val="Arial"/>
        <family val="2"/>
        <charset val="238"/>
      </rPr>
      <t> </t>
    </r>
  </si>
  <si>
    <r>
      <t>/ˈmiːgreɪn/</t>
    </r>
    <r>
      <rPr>
        <b/>
        <sz val="11"/>
        <color theme="0"/>
        <rFont val="Arial"/>
        <family val="2"/>
        <charset val="238"/>
      </rPr>
      <t> </t>
    </r>
  </si>
  <si>
    <r>
      <t>/ˈmaɪgrənt/ /ˈwɜːkə/</t>
    </r>
    <r>
      <rPr>
        <b/>
        <sz val="11"/>
        <color theme="0"/>
        <rFont val="Arial"/>
        <family val="2"/>
        <charset val="238"/>
      </rPr>
      <t> </t>
    </r>
  </si>
  <si>
    <r>
      <t>/ˈmaɪgrətəri/</t>
    </r>
    <r>
      <rPr>
        <b/>
        <sz val="11"/>
        <color theme="0"/>
        <rFont val="Arial"/>
        <family val="2"/>
        <charset val="238"/>
      </rPr>
      <t> </t>
    </r>
  </si>
  <si>
    <r>
      <t>/ˈmɪnətəri/</t>
    </r>
    <r>
      <rPr>
        <b/>
        <sz val="11"/>
        <color theme="0"/>
        <rFont val="Arial"/>
        <family val="2"/>
        <charset val="238"/>
      </rPr>
      <t> </t>
    </r>
  </si>
  <si>
    <r>
      <t>/mɪns/</t>
    </r>
    <r>
      <rPr>
        <b/>
        <sz val="11"/>
        <color theme="0"/>
        <rFont val="Arial"/>
        <family val="2"/>
        <charset val="238"/>
      </rPr>
      <t> </t>
    </r>
  </si>
  <si>
    <r>
      <t>/maɪnd/ /ˈriːdə/</t>
    </r>
    <r>
      <rPr>
        <b/>
        <sz val="11"/>
        <color theme="0"/>
        <rFont val="Arial"/>
        <family val="2"/>
        <charset val="238"/>
      </rPr>
      <t> </t>
    </r>
  </si>
  <si>
    <r>
      <t>/maɪnd/ /jə/ /ˈlæŋgwɪʤ/</t>
    </r>
    <r>
      <rPr>
        <b/>
        <sz val="11"/>
        <color theme="0"/>
        <rFont val="Arial"/>
        <family val="2"/>
        <charset val="238"/>
      </rPr>
      <t> </t>
    </r>
  </si>
  <si>
    <r>
      <t>/maɪnd/-/ˈbɒglɪŋ/</t>
    </r>
    <r>
      <rPr>
        <b/>
        <sz val="11"/>
        <color theme="0"/>
        <rFont val="Arial"/>
        <family val="2"/>
        <charset val="238"/>
      </rPr>
      <t> </t>
    </r>
  </si>
  <si>
    <r>
      <t>/ˈmɪnɪml/</t>
    </r>
    <r>
      <rPr>
        <b/>
        <sz val="11"/>
        <color theme="0"/>
        <rFont val="Arial"/>
        <family val="2"/>
        <charset val="238"/>
      </rPr>
      <t> </t>
    </r>
  </si>
  <si>
    <r>
      <t>/ˈmɪzənθrəʊp/</t>
    </r>
    <r>
      <rPr>
        <b/>
        <sz val="11"/>
        <color theme="0"/>
        <rFont val="Arial"/>
        <family val="2"/>
        <charset val="238"/>
      </rPr>
      <t> </t>
    </r>
  </si>
  <si>
    <r>
      <t>/ˈmɪsʧɪvəs/</t>
    </r>
    <r>
      <rPr>
        <b/>
        <sz val="11"/>
        <color theme="0"/>
        <rFont val="Arial"/>
        <family val="2"/>
        <charset val="238"/>
      </rPr>
      <t> </t>
    </r>
  </si>
  <si>
    <r>
      <t>/ˌmɪskənˈsɛpʃən/</t>
    </r>
    <r>
      <rPr>
        <b/>
        <sz val="11"/>
        <color theme="0"/>
        <rFont val="Arial"/>
        <family val="2"/>
        <charset val="238"/>
      </rPr>
      <t> </t>
    </r>
  </si>
  <si>
    <r>
      <t>/ˈmaɪzə/</t>
    </r>
    <r>
      <rPr>
        <b/>
        <sz val="11"/>
        <color theme="0"/>
        <rFont val="Arial"/>
        <family val="2"/>
        <charset val="238"/>
      </rPr>
      <t> </t>
    </r>
  </si>
  <si>
    <r>
      <t>/mɪsˈfɔːʧən/</t>
    </r>
    <r>
      <rPr>
        <b/>
        <sz val="11"/>
        <color theme="0"/>
        <rFont val="Arial"/>
        <family val="2"/>
        <charset val="238"/>
      </rPr>
      <t> </t>
    </r>
  </si>
  <si>
    <r>
      <t>/mɪsˈgɪvɪŋ/</t>
    </r>
    <r>
      <rPr>
        <b/>
        <sz val="11"/>
        <color theme="0"/>
        <rFont val="Arial"/>
        <family val="2"/>
        <charset val="238"/>
      </rPr>
      <t> </t>
    </r>
  </si>
  <si>
    <r>
      <t>/ˌmɪsˈgaɪdɪd/</t>
    </r>
    <r>
      <rPr>
        <b/>
        <sz val="11"/>
        <color theme="0"/>
        <rFont val="Arial"/>
        <family val="2"/>
        <charset val="238"/>
      </rPr>
      <t> </t>
    </r>
  </si>
  <si>
    <r>
      <t>/ˌmɪsɪnˌtɜːprɪˈteɪʃən/</t>
    </r>
    <r>
      <rPr>
        <b/>
        <sz val="11"/>
        <color theme="0"/>
        <rFont val="Arial"/>
        <family val="2"/>
        <charset val="238"/>
      </rPr>
      <t> </t>
    </r>
  </si>
  <si>
    <r>
      <t>/mɪsˈliːdɪŋ/</t>
    </r>
    <r>
      <rPr>
        <b/>
        <sz val="11"/>
        <color theme="0"/>
        <rFont val="Arial"/>
        <family val="2"/>
        <charset val="238"/>
      </rPr>
      <t> </t>
    </r>
  </si>
  <si>
    <r>
      <t>/ˌmɪsˈmæʧ/</t>
    </r>
    <r>
      <rPr>
        <b/>
        <sz val="11"/>
        <color theme="0"/>
        <rFont val="Arial"/>
        <family val="2"/>
        <charset val="238"/>
      </rPr>
      <t> </t>
    </r>
  </si>
  <si>
    <r>
      <t>/maɪˈsɒʤɪnɪst/</t>
    </r>
    <r>
      <rPr>
        <b/>
        <sz val="11"/>
        <color theme="0"/>
        <rFont val="Arial"/>
        <family val="2"/>
        <charset val="238"/>
      </rPr>
      <t> </t>
    </r>
  </si>
  <si>
    <r>
      <t>/ˌmɪsˈprɪnt/</t>
    </r>
    <r>
      <rPr>
        <b/>
        <sz val="11"/>
        <color theme="0"/>
        <rFont val="Arial"/>
        <family val="2"/>
        <charset val="238"/>
      </rPr>
      <t> </t>
    </r>
  </si>
  <si>
    <r>
      <t>/ˌmɪsˈtrʌst/</t>
    </r>
    <r>
      <rPr>
        <b/>
        <sz val="11"/>
        <color theme="0"/>
        <rFont val="Arial"/>
        <family val="2"/>
        <charset val="238"/>
      </rPr>
      <t> </t>
    </r>
  </si>
  <si>
    <r>
      <t>/ˈməʊdəm/</t>
    </r>
    <r>
      <rPr>
        <b/>
        <sz val="11"/>
        <color theme="0"/>
        <rFont val="Arial"/>
        <family val="2"/>
        <charset val="238"/>
      </rPr>
      <t> </t>
    </r>
  </si>
  <si>
    <r>
      <t>/ˌmɒdəˈreɪʃən/</t>
    </r>
    <r>
      <rPr>
        <b/>
        <sz val="11"/>
        <color theme="0"/>
        <rFont val="Arial"/>
        <family val="2"/>
        <charset val="238"/>
      </rPr>
      <t> </t>
    </r>
  </si>
  <si>
    <r>
      <t>/ˈmɒdənaɪz/</t>
    </r>
    <r>
      <rPr>
        <b/>
        <sz val="11"/>
        <color theme="0"/>
        <rFont val="Arial"/>
        <family val="2"/>
        <charset val="238"/>
      </rPr>
      <t> </t>
    </r>
  </si>
  <si>
    <r>
      <t>/ˌmɒdɪfɪˈkeɪʃən/</t>
    </r>
    <r>
      <rPr>
        <b/>
        <sz val="11"/>
        <color theme="0"/>
        <rFont val="Arial"/>
        <family val="2"/>
        <charset val="238"/>
      </rPr>
      <t> </t>
    </r>
  </si>
  <si>
    <r>
      <t>/ˈmɒdɪfaɪ/</t>
    </r>
    <r>
      <rPr>
        <b/>
        <sz val="11"/>
        <color theme="0"/>
        <rFont val="Arial"/>
        <family val="2"/>
        <charset val="238"/>
      </rPr>
      <t> </t>
    </r>
  </si>
  <si>
    <r>
      <t>/ˈmɒlɪfaɪ/</t>
    </r>
    <r>
      <rPr>
        <b/>
        <sz val="11"/>
        <color theme="0"/>
        <rFont val="Arial"/>
        <family val="2"/>
        <charset val="238"/>
      </rPr>
      <t> </t>
    </r>
  </si>
  <si>
    <r>
      <t>molt</t>
    </r>
    <r>
      <rPr>
        <b/>
        <sz val="11"/>
        <color theme="0"/>
        <rFont val="Arial"/>
        <family val="2"/>
        <charset val="238"/>
      </rPr>
      <t> </t>
    </r>
  </si>
  <si>
    <r>
      <t>/mʌŋk/</t>
    </r>
    <r>
      <rPr>
        <b/>
        <sz val="11"/>
        <color theme="0"/>
        <rFont val="Arial"/>
        <family val="2"/>
        <charset val="238"/>
      </rPr>
      <t> </t>
    </r>
  </si>
  <si>
    <r>
      <t>/məˈnɒtnəs/</t>
    </r>
    <r>
      <rPr>
        <b/>
        <sz val="11"/>
        <color theme="0"/>
        <rFont val="Arial"/>
        <family val="2"/>
        <charset val="238"/>
      </rPr>
      <t> </t>
    </r>
  </si>
  <si>
    <r>
      <t>/ˈmɒnstə/</t>
    </r>
    <r>
      <rPr>
        <b/>
        <sz val="11"/>
        <color theme="0"/>
        <rFont val="Arial"/>
        <family val="2"/>
        <charset val="238"/>
      </rPr>
      <t> </t>
    </r>
  </si>
  <si>
    <r>
      <t>/muːd/</t>
    </r>
    <r>
      <rPr>
        <b/>
        <sz val="11"/>
        <color theme="0"/>
        <rFont val="Arial"/>
        <family val="2"/>
        <charset val="238"/>
      </rPr>
      <t>  </t>
    </r>
  </si>
  <si>
    <r>
      <t>/ˈmuːnlaɪt/</t>
    </r>
    <r>
      <rPr>
        <b/>
        <sz val="11"/>
        <color theme="0"/>
        <rFont val="Arial"/>
        <family val="2"/>
        <charset val="238"/>
      </rPr>
      <t> </t>
    </r>
  </si>
  <si>
    <r>
      <t>/ˈmɔːbɪd/</t>
    </r>
    <r>
      <rPr>
        <b/>
        <sz val="11"/>
        <color theme="0"/>
        <rFont val="Arial"/>
        <family val="2"/>
        <charset val="238"/>
      </rPr>
      <t> </t>
    </r>
  </si>
  <si>
    <r>
      <t>/mɔːˈrəʊvə/</t>
    </r>
    <r>
      <rPr>
        <b/>
        <sz val="11"/>
        <color theme="0"/>
        <rFont val="Arial"/>
        <family val="2"/>
        <charset val="238"/>
      </rPr>
      <t> </t>
    </r>
  </si>
  <si>
    <r>
      <t>/məˈrəʊs/</t>
    </r>
    <r>
      <rPr>
        <b/>
        <sz val="11"/>
        <color theme="0"/>
        <rFont val="Arial"/>
        <family val="2"/>
        <charset val="238"/>
      </rPr>
      <t> </t>
    </r>
  </si>
  <si>
    <r>
      <t>/ˈmɔːtl/</t>
    </r>
    <r>
      <rPr>
        <b/>
        <sz val="11"/>
        <color theme="0"/>
        <rFont val="Arial"/>
        <family val="2"/>
        <charset val="238"/>
      </rPr>
      <t> </t>
    </r>
  </si>
  <si>
    <r>
      <t>/ˈmɔːgɪʤɪz/</t>
    </r>
    <r>
      <rPr>
        <b/>
        <sz val="11"/>
        <color theme="0"/>
        <rFont val="Arial"/>
        <family val="2"/>
        <charset val="238"/>
      </rPr>
      <t> </t>
    </r>
  </si>
  <si>
    <r>
      <t>/mɒs/</t>
    </r>
    <r>
      <rPr>
        <b/>
        <sz val="11"/>
        <color theme="0"/>
        <rFont val="Arial"/>
        <family val="2"/>
        <charset val="238"/>
      </rPr>
      <t> </t>
    </r>
  </si>
  <si>
    <r>
      <t>/ˈməʊtɪv/</t>
    </r>
    <r>
      <rPr>
        <b/>
        <sz val="11"/>
        <color theme="0"/>
        <rFont val="Arial"/>
        <family val="2"/>
        <charset val="238"/>
      </rPr>
      <t> </t>
    </r>
  </si>
  <si>
    <r>
      <t>/ˈməʊldi/</t>
    </r>
    <r>
      <rPr>
        <b/>
        <sz val="11"/>
        <color theme="0"/>
        <rFont val="Arial"/>
        <family val="2"/>
        <charset val="238"/>
      </rPr>
      <t>  </t>
    </r>
  </si>
  <si>
    <r>
      <t>/ˈmʌflə/</t>
    </r>
    <r>
      <rPr>
        <b/>
        <sz val="11"/>
        <color theme="0"/>
        <rFont val="Arial"/>
        <family val="2"/>
        <charset val="238"/>
      </rPr>
      <t> </t>
    </r>
  </si>
  <si>
    <r>
      <t>/ˌmʌltɪˈfeərɪəs/</t>
    </r>
    <r>
      <rPr>
        <b/>
        <sz val="11"/>
        <color theme="0"/>
        <rFont val="Arial"/>
        <family val="2"/>
        <charset val="238"/>
      </rPr>
      <t> </t>
    </r>
  </si>
  <si>
    <r>
      <t>/ˈmʌndeɪn/</t>
    </r>
    <r>
      <rPr>
        <b/>
        <sz val="11"/>
        <color theme="0"/>
        <rFont val="Arial"/>
        <family val="2"/>
        <charset val="238"/>
      </rPr>
      <t> </t>
    </r>
  </si>
  <si>
    <r>
      <t>/ˈmʌsl/</t>
    </r>
    <r>
      <rPr>
        <b/>
        <sz val="11"/>
        <color theme="0"/>
        <rFont val="Arial"/>
        <family val="2"/>
        <charset val="238"/>
      </rPr>
      <t> </t>
    </r>
  </si>
  <si>
    <r>
      <t>/ˈmɪrɪəd/</t>
    </r>
    <r>
      <rPr>
        <b/>
        <sz val="11"/>
        <color theme="0"/>
        <rFont val="Arial"/>
        <family val="2"/>
        <charset val="238"/>
      </rPr>
      <t> </t>
    </r>
  </si>
  <si>
    <r>
      <t>/mɪsˈtɪərɪəs/</t>
    </r>
    <r>
      <rPr>
        <b/>
        <sz val="11"/>
        <color theme="0"/>
        <rFont val="Arial"/>
        <family val="2"/>
        <charset val="238"/>
      </rPr>
      <t> </t>
    </r>
  </si>
  <si>
    <r>
      <t>/mɪθ/</t>
    </r>
    <r>
      <rPr>
        <b/>
        <sz val="11"/>
        <color theme="0"/>
        <rFont val="Arial"/>
        <family val="2"/>
        <charset val="238"/>
      </rPr>
      <t> </t>
    </r>
  </si>
  <si>
    <r>
      <t>/ˈneɪdɪə/</t>
    </r>
    <r>
      <rPr>
        <b/>
        <sz val="11"/>
        <color theme="0"/>
        <rFont val="Arial"/>
        <family val="2"/>
        <charset val="238"/>
      </rPr>
      <t> </t>
    </r>
  </si>
  <si>
    <r>
      <t>/næg/</t>
    </r>
    <r>
      <rPr>
        <b/>
        <sz val="11"/>
        <color theme="0"/>
        <rFont val="Arial"/>
        <family val="2"/>
        <charset val="238"/>
      </rPr>
      <t> </t>
    </r>
  </si>
  <si>
    <r>
      <t>/neɪl/</t>
    </r>
    <r>
      <rPr>
        <b/>
        <sz val="11"/>
        <color theme="0"/>
        <rFont val="Arial"/>
        <family val="2"/>
        <charset val="238"/>
      </rPr>
      <t> </t>
    </r>
  </si>
  <si>
    <r>
      <t>na</t>
    </r>
    <r>
      <rPr>
        <b/>
        <sz val="11"/>
        <color theme="0"/>
        <rFont val="Arial"/>
        <family val="2"/>
        <charset val="238"/>
      </rPr>
      <t>ï</t>
    </r>
    <r>
      <rPr>
        <sz val="11"/>
        <color theme="0"/>
        <rFont val="Arial"/>
        <family val="2"/>
        <charset val="238"/>
      </rPr>
      <t>ve</t>
    </r>
    <r>
      <rPr>
        <b/>
        <sz val="11"/>
        <color theme="0"/>
        <rFont val="Arial"/>
        <family val="2"/>
        <charset val="238"/>
      </rPr>
      <t> </t>
    </r>
  </si>
  <si>
    <r>
      <t>/næp/</t>
    </r>
    <r>
      <rPr>
        <b/>
        <sz val="11"/>
        <color theme="0"/>
        <rFont val="Arial"/>
        <family val="2"/>
        <charset val="238"/>
      </rPr>
      <t> </t>
    </r>
  </si>
  <si>
    <r>
      <t>/nəˈreɪt/</t>
    </r>
    <r>
      <rPr>
        <b/>
        <sz val="11"/>
        <color theme="0"/>
        <rFont val="Arial"/>
        <family val="2"/>
        <charset val="238"/>
      </rPr>
      <t> </t>
    </r>
  </si>
  <si>
    <r>
      <t>/ˈnærəʊ/ /daʊn/</t>
    </r>
    <r>
      <rPr>
        <b/>
        <sz val="11"/>
        <color theme="0"/>
        <rFont val="Arial"/>
        <family val="2"/>
        <charset val="238"/>
      </rPr>
      <t> </t>
    </r>
  </si>
  <si>
    <r>
      <t>/ˈnærəʊli/</t>
    </r>
    <r>
      <rPr>
        <b/>
        <sz val="11"/>
        <color theme="0"/>
        <rFont val="Arial"/>
        <family val="2"/>
        <charset val="238"/>
      </rPr>
      <t> </t>
    </r>
  </si>
  <si>
    <r>
      <t>/ˈneɪzəl/</t>
    </r>
    <r>
      <rPr>
        <b/>
        <sz val="11"/>
        <color theme="0"/>
        <rFont val="Arial"/>
        <family val="2"/>
        <charset val="238"/>
      </rPr>
      <t> </t>
    </r>
  </si>
  <si>
    <r>
      <t>/ˈnæsnt/</t>
    </r>
    <r>
      <rPr>
        <b/>
        <sz val="11"/>
        <color theme="0"/>
        <rFont val="Arial"/>
        <family val="2"/>
        <charset val="238"/>
      </rPr>
      <t> </t>
    </r>
  </si>
  <si>
    <r>
      <t>/ˌnævɪˈgeɪʃən/</t>
    </r>
    <r>
      <rPr>
        <b/>
        <sz val="11"/>
        <color theme="0"/>
        <rFont val="Arial"/>
        <family val="2"/>
        <charset val="238"/>
      </rPr>
      <t> </t>
    </r>
  </si>
  <si>
    <r>
      <t>/ˈnɛbjʊləs/</t>
    </r>
    <r>
      <rPr>
        <b/>
        <sz val="11"/>
        <color theme="0"/>
        <rFont val="Arial"/>
        <family val="2"/>
        <charset val="238"/>
      </rPr>
      <t> </t>
    </r>
  </si>
  <si>
    <r>
      <t>/ˈnɛglɪʤənt/</t>
    </r>
    <r>
      <rPr>
        <b/>
        <sz val="11"/>
        <color theme="0"/>
        <rFont val="Arial"/>
        <family val="2"/>
        <charset val="238"/>
      </rPr>
      <t> </t>
    </r>
  </si>
  <si>
    <r>
      <t>/nɪˈgəʊʃɪeɪt/</t>
    </r>
    <r>
      <rPr>
        <b/>
        <sz val="11"/>
        <color theme="0"/>
        <rFont val="Arial"/>
        <family val="2"/>
        <charset val="238"/>
      </rPr>
      <t>  </t>
    </r>
  </si>
  <si>
    <r>
      <t>/ˈni(ː)əʊfaɪt/</t>
    </r>
    <r>
      <rPr>
        <b/>
        <sz val="11"/>
        <color theme="0"/>
        <rFont val="Arial"/>
        <family val="2"/>
        <charset val="238"/>
      </rPr>
      <t> </t>
    </r>
  </si>
  <si>
    <r>
      <t>nerdy</t>
    </r>
    <r>
      <rPr>
        <b/>
        <sz val="11"/>
        <color theme="0"/>
        <rFont val="Arial"/>
        <family val="2"/>
        <charset val="238"/>
      </rPr>
      <t> </t>
    </r>
  </si>
  <si>
    <r>
      <t>/ˈnɜːvəsnəs/</t>
    </r>
    <r>
      <rPr>
        <b/>
        <sz val="11"/>
        <color theme="0"/>
        <rFont val="Arial"/>
        <family val="2"/>
        <charset val="238"/>
      </rPr>
      <t> </t>
    </r>
  </si>
  <si>
    <r>
      <t>neuropsychologist</t>
    </r>
    <r>
      <rPr>
        <b/>
        <sz val="11"/>
        <color theme="0"/>
        <rFont val="Arial"/>
        <family val="2"/>
        <charset val="238"/>
      </rPr>
      <t> </t>
    </r>
  </si>
  <si>
    <r>
      <t>/ˈnɛvə/ /maɪnd/</t>
    </r>
    <r>
      <rPr>
        <b/>
        <sz val="11"/>
        <color theme="0"/>
        <rFont val="Arial"/>
        <family val="2"/>
        <charset val="238"/>
      </rPr>
      <t> </t>
    </r>
  </si>
  <si>
    <r>
      <t>/ˈnɛksəs/</t>
    </r>
    <r>
      <rPr>
        <b/>
        <sz val="11"/>
        <color theme="0"/>
        <rFont val="Arial"/>
        <family val="2"/>
        <charset val="238"/>
      </rPr>
      <t> </t>
    </r>
  </si>
  <si>
    <r>
      <t>/ˈnɪbl/</t>
    </r>
    <r>
      <rPr>
        <b/>
        <sz val="11"/>
        <color theme="0"/>
        <rFont val="Arial"/>
        <family val="2"/>
        <charset val="238"/>
      </rPr>
      <t> </t>
    </r>
  </si>
  <si>
    <r>
      <t>/ˈnɪkneɪm/</t>
    </r>
    <r>
      <rPr>
        <b/>
        <sz val="11"/>
        <color theme="0"/>
        <rFont val="Arial"/>
        <family val="2"/>
        <charset val="238"/>
      </rPr>
      <t> </t>
    </r>
  </si>
  <si>
    <r>
      <t>/ˈnɔɪsəm/</t>
    </r>
    <r>
      <rPr>
        <b/>
        <sz val="11"/>
        <color theme="0"/>
        <rFont val="Arial"/>
        <family val="2"/>
        <charset val="238"/>
      </rPr>
      <t> </t>
    </r>
  </si>
  <si>
    <r>
      <t>/ˌnɒmɪˈneɪʃən/</t>
    </r>
    <r>
      <rPr>
        <b/>
        <sz val="11"/>
        <color theme="0"/>
        <rFont val="Arial"/>
        <family val="2"/>
        <charset val="238"/>
      </rPr>
      <t> </t>
    </r>
  </si>
  <si>
    <r>
      <t>/ˈnɒnʃələnt/</t>
    </r>
    <r>
      <rPr>
        <b/>
        <sz val="11"/>
        <color theme="0"/>
        <rFont val="Arial"/>
        <family val="2"/>
        <charset val="238"/>
      </rPr>
      <t> </t>
    </r>
  </si>
  <si>
    <r>
      <t>/ˈnɒndɪskrɪpt/</t>
    </r>
    <r>
      <rPr>
        <b/>
        <sz val="11"/>
        <color theme="0"/>
        <rFont val="Arial"/>
        <family val="2"/>
        <charset val="238"/>
      </rPr>
      <t> </t>
    </r>
  </si>
  <si>
    <r>
      <t>/ˌnɒnˈplʌst/</t>
    </r>
    <r>
      <rPr>
        <b/>
        <sz val="11"/>
        <color theme="0"/>
        <rFont val="Arial"/>
        <family val="2"/>
        <charset val="238"/>
      </rPr>
      <t> </t>
    </r>
  </si>
  <si>
    <r>
      <t>/nɔːm/</t>
    </r>
    <r>
      <rPr>
        <b/>
        <sz val="11"/>
        <color theme="0"/>
        <rFont val="Arial"/>
        <family val="2"/>
        <charset val="238"/>
      </rPr>
      <t> </t>
    </r>
  </si>
  <si>
    <r>
      <t>/ˈnɒstrəm/</t>
    </r>
    <r>
      <rPr>
        <b/>
        <sz val="11"/>
        <color theme="0"/>
        <rFont val="Arial"/>
        <family val="2"/>
        <charset val="238"/>
      </rPr>
      <t> </t>
    </r>
  </si>
  <si>
    <r>
      <t>/ˌnəʊtɪfɪˈkeɪʃən/</t>
    </r>
    <r>
      <rPr>
        <b/>
        <sz val="11"/>
        <color theme="0"/>
        <rFont val="Arial"/>
        <family val="2"/>
        <charset val="238"/>
      </rPr>
      <t> </t>
    </r>
  </si>
  <si>
    <r>
      <t>/ˈnəʊʃən/</t>
    </r>
    <r>
      <rPr>
        <b/>
        <sz val="11"/>
        <color theme="0"/>
        <rFont val="Arial"/>
        <family val="2"/>
        <charset val="238"/>
      </rPr>
      <t>  </t>
    </r>
  </si>
  <si>
    <r>
      <t>/ˌnəʊtəˈraɪəti/</t>
    </r>
    <r>
      <rPr>
        <b/>
        <sz val="11"/>
        <color theme="0"/>
        <rFont val="Arial"/>
        <family val="2"/>
        <charset val="238"/>
      </rPr>
      <t> </t>
    </r>
  </si>
  <si>
    <r>
      <t>/ˌnɒtwɪθˈstændɪŋ/</t>
    </r>
    <r>
      <rPr>
        <b/>
        <sz val="11"/>
        <color theme="0"/>
        <rFont val="Arial"/>
        <family val="2"/>
        <charset val="238"/>
      </rPr>
      <t> </t>
    </r>
  </si>
  <si>
    <r>
      <t>/ˈnɒkʃəs/</t>
    </r>
    <r>
      <rPr>
        <b/>
        <sz val="11"/>
        <color theme="0"/>
        <rFont val="Arial"/>
        <family val="2"/>
        <charset val="238"/>
      </rPr>
      <t> </t>
    </r>
  </si>
  <si>
    <r>
      <t>/ˈnjuːklɪə/ /ˈfæmɪli/</t>
    </r>
    <r>
      <rPr>
        <b/>
        <sz val="11"/>
        <color theme="0"/>
        <rFont val="Arial"/>
        <family val="2"/>
        <charset val="238"/>
      </rPr>
      <t> </t>
    </r>
  </si>
  <si>
    <r>
      <t>/nʌʤ/</t>
    </r>
    <r>
      <rPr>
        <b/>
        <sz val="11"/>
        <color theme="0"/>
        <rFont val="Arial"/>
        <family val="2"/>
        <charset val="238"/>
      </rPr>
      <t> </t>
    </r>
  </si>
  <si>
    <r>
      <t>/ˈnjuːgətəri/</t>
    </r>
    <r>
      <rPr>
        <b/>
        <sz val="11"/>
        <color theme="0"/>
        <rFont val="Arial"/>
        <family val="2"/>
        <charset val="238"/>
      </rPr>
      <t> </t>
    </r>
  </si>
  <si>
    <r>
      <t>/ˈnjuːmərəsi/</t>
    </r>
    <r>
      <rPr>
        <b/>
        <sz val="11"/>
        <color theme="0"/>
        <rFont val="Arial"/>
        <family val="2"/>
        <charset val="238"/>
      </rPr>
      <t> </t>
    </r>
  </si>
  <si>
    <r>
      <t>/ˈnɜːʧə/</t>
    </r>
    <r>
      <rPr>
        <b/>
        <sz val="11"/>
        <color theme="0"/>
        <rFont val="Arial"/>
        <family val="2"/>
        <charset val="238"/>
      </rPr>
      <t> </t>
    </r>
  </si>
  <si>
    <r>
      <t>/ˈɒbdjʊrɪt/</t>
    </r>
    <r>
      <rPr>
        <b/>
        <sz val="11"/>
        <color theme="0"/>
        <rFont val="Arial"/>
        <family val="2"/>
        <charset val="238"/>
      </rPr>
      <t> </t>
    </r>
  </si>
  <si>
    <r>
      <t>/ˈɒbfʌskeɪt/</t>
    </r>
    <r>
      <rPr>
        <b/>
        <sz val="11"/>
        <color theme="0"/>
        <rFont val="Arial"/>
        <family val="2"/>
        <charset val="238"/>
      </rPr>
      <t> </t>
    </r>
  </si>
  <si>
    <r>
      <t>/əˈblaɪʤ/</t>
    </r>
    <r>
      <rPr>
        <b/>
        <sz val="11"/>
        <color theme="0"/>
        <rFont val="Arial"/>
        <family val="2"/>
        <charset val="238"/>
      </rPr>
      <t> </t>
    </r>
  </si>
  <si>
    <r>
      <t>/əˈblɪvɪəs/</t>
    </r>
    <r>
      <rPr>
        <b/>
        <sz val="11"/>
        <color theme="0"/>
        <rFont val="Arial"/>
        <family val="2"/>
        <charset val="238"/>
      </rPr>
      <t> </t>
    </r>
  </si>
  <si>
    <r>
      <t>/ˈɒbləkwi/</t>
    </r>
    <r>
      <rPr>
        <b/>
        <sz val="11"/>
        <color theme="0"/>
        <rFont val="Arial"/>
        <family val="2"/>
        <charset val="238"/>
      </rPr>
      <t> </t>
    </r>
  </si>
  <si>
    <r>
      <t>/əbˈsiːkwɪəs/</t>
    </r>
    <r>
      <rPr>
        <b/>
        <sz val="11"/>
        <color theme="0"/>
        <rFont val="Arial"/>
        <family val="2"/>
        <charset val="238"/>
      </rPr>
      <t> </t>
    </r>
  </si>
  <si>
    <r>
      <t>/əbˈzɜːvə/</t>
    </r>
    <r>
      <rPr>
        <b/>
        <sz val="11"/>
        <color theme="0"/>
        <rFont val="Arial"/>
        <family val="2"/>
        <charset val="238"/>
      </rPr>
      <t> </t>
    </r>
  </si>
  <si>
    <r>
      <t>/əbˈsɛs/</t>
    </r>
    <r>
      <rPr>
        <b/>
        <sz val="11"/>
        <color theme="0"/>
        <rFont val="Arial"/>
        <family val="2"/>
        <charset val="238"/>
      </rPr>
      <t> </t>
    </r>
  </si>
  <si>
    <r>
      <t>/əbˈsɛʃən/</t>
    </r>
    <r>
      <rPr>
        <b/>
        <sz val="11"/>
        <color theme="0"/>
        <rFont val="Arial"/>
        <family val="2"/>
        <charset val="238"/>
      </rPr>
      <t> </t>
    </r>
  </si>
  <si>
    <r>
      <t>/ˈɒbstəkl/ /kɔːs/</t>
    </r>
    <r>
      <rPr>
        <b/>
        <sz val="11"/>
        <color theme="0"/>
        <rFont val="Arial"/>
        <family val="2"/>
        <charset val="238"/>
      </rPr>
      <t> </t>
    </r>
  </si>
  <si>
    <r>
      <t>/əbˈstrɛpərəs/</t>
    </r>
    <r>
      <rPr>
        <b/>
        <sz val="11"/>
        <color theme="0"/>
        <rFont val="Arial"/>
        <family val="2"/>
        <charset val="238"/>
      </rPr>
      <t> </t>
    </r>
  </si>
  <si>
    <r>
      <t>/əbˈteɪn/</t>
    </r>
    <r>
      <rPr>
        <b/>
        <sz val="11"/>
        <color theme="0"/>
        <rFont val="Arial"/>
        <family val="2"/>
        <charset val="238"/>
      </rPr>
      <t> </t>
    </r>
  </si>
  <si>
    <r>
      <t>/əbˈtruːsɪv/</t>
    </r>
    <r>
      <rPr>
        <b/>
        <sz val="11"/>
        <color theme="0"/>
        <rFont val="Arial"/>
        <family val="2"/>
        <charset val="238"/>
      </rPr>
      <t> </t>
    </r>
  </si>
  <si>
    <r>
      <t>/əbˈtjuːs/</t>
    </r>
    <r>
      <rPr>
        <b/>
        <sz val="11"/>
        <color theme="0"/>
        <rFont val="Arial"/>
        <family val="2"/>
        <charset val="238"/>
      </rPr>
      <t> </t>
    </r>
  </si>
  <si>
    <r>
      <t>/ˈɒbvɪeɪt/</t>
    </r>
    <r>
      <rPr>
        <b/>
        <sz val="11"/>
        <color theme="0"/>
        <rFont val="Arial"/>
        <family val="2"/>
        <charset val="238"/>
      </rPr>
      <t> </t>
    </r>
  </si>
  <si>
    <r>
      <t>/ɒˈkluːdɪd/</t>
    </r>
    <r>
      <rPr>
        <b/>
        <sz val="11"/>
        <color theme="0"/>
        <rFont val="Arial"/>
        <family val="2"/>
        <charset val="238"/>
      </rPr>
      <t> </t>
    </r>
  </si>
  <si>
    <r>
      <t>/ˈɒdli/ /ɪˈnʌf/</t>
    </r>
    <r>
      <rPr>
        <b/>
        <sz val="11"/>
        <color theme="0"/>
        <rFont val="Arial"/>
        <family val="2"/>
        <charset val="238"/>
      </rPr>
      <t> </t>
    </r>
  </si>
  <si>
    <r>
      <t>/ˈəʊdjəs/</t>
    </r>
    <r>
      <rPr>
        <b/>
        <sz val="11"/>
        <color theme="0"/>
        <rFont val="Arial"/>
        <family val="2"/>
        <charset val="238"/>
      </rPr>
      <t> </t>
    </r>
  </si>
  <si>
    <r>
      <t>/ˈəʊdjəm/</t>
    </r>
    <r>
      <rPr>
        <b/>
        <sz val="11"/>
        <color theme="0"/>
        <rFont val="Arial"/>
        <family val="2"/>
        <charset val="238"/>
      </rPr>
      <t> </t>
    </r>
  </si>
  <si>
    <r>
      <t>/ˈəʊdə/</t>
    </r>
    <r>
      <rPr>
        <b/>
        <sz val="11"/>
        <color theme="0"/>
        <rFont val="Arial"/>
        <family val="2"/>
        <charset val="238"/>
      </rPr>
      <t> </t>
    </r>
  </si>
  <si>
    <r>
      <t>/əv/ /nəʊ/ /ˈkɒnsɪkwəns/</t>
    </r>
    <r>
      <rPr>
        <b/>
        <sz val="11"/>
        <color theme="0"/>
        <rFont val="Arial"/>
        <family val="2"/>
        <charset val="238"/>
      </rPr>
      <t> </t>
    </r>
  </si>
  <si>
    <r>
      <t>/əˈfɛns/</t>
    </r>
    <r>
      <rPr>
        <b/>
        <sz val="11"/>
        <color theme="0"/>
        <rFont val="Arial"/>
        <family val="2"/>
        <charset val="238"/>
      </rPr>
      <t> </t>
    </r>
  </si>
  <si>
    <r>
      <t>/əˈfɛnsɪv/</t>
    </r>
    <r>
      <rPr>
        <b/>
        <sz val="11"/>
        <color theme="0"/>
        <rFont val="Arial"/>
        <family val="2"/>
        <charset val="238"/>
      </rPr>
      <t> </t>
    </r>
  </si>
  <si>
    <r>
      <t>/əˈfɪʃəs/</t>
    </r>
    <r>
      <rPr>
        <b/>
        <sz val="11"/>
        <color theme="0"/>
        <rFont val="Arial"/>
        <family val="2"/>
        <charset val="238"/>
      </rPr>
      <t> </t>
    </r>
  </si>
  <si>
    <r>
      <t>/ˈɒmɪnəs/</t>
    </r>
    <r>
      <rPr>
        <b/>
        <sz val="11"/>
        <color theme="0"/>
        <rFont val="Arial"/>
        <family val="2"/>
        <charset val="238"/>
      </rPr>
      <t> </t>
    </r>
  </si>
  <si>
    <r>
      <t>/əˈmɪʃən/</t>
    </r>
    <r>
      <rPr>
        <b/>
        <sz val="11"/>
        <color theme="0"/>
        <rFont val="Arial"/>
        <family val="2"/>
        <charset val="238"/>
      </rPr>
      <t> </t>
    </r>
  </si>
  <si>
    <r>
      <t>/ɒn/ /ðə/ /seɪm/ /ˈweɪvlɛŋθ/</t>
    </r>
    <r>
      <rPr>
        <b/>
        <sz val="11"/>
        <color theme="0"/>
        <rFont val="Arial"/>
        <family val="2"/>
        <charset val="238"/>
      </rPr>
      <t> </t>
    </r>
  </si>
  <si>
    <r>
      <t>/ɒn/ /tuː/ /kaʊnts/</t>
    </r>
    <r>
      <rPr>
        <b/>
        <sz val="11"/>
        <color theme="0"/>
        <rFont val="Arial"/>
        <family val="2"/>
        <charset val="238"/>
      </rPr>
      <t> </t>
    </r>
  </si>
  <si>
    <r>
      <t>/ɒn/-/ˈkæmpəs/</t>
    </r>
    <r>
      <rPr>
        <b/>
        <sz val="11"/>
        <color theme="0"/>
        <rFont val="Arial"/>
        <family val="2"/>
        <charset val="238"/>
      </rPr>
      <t> </t>
    </r>
  </si>
  <si>
    <r>
      <t>/ˈɒnərəs/</t>
    </r>
    <r>
      <rPr>
        <b/>
        <sz val="11"/>
        <color theme="0"/>
        <rFont val="Arial"/>
        <family val="2"/>
        <charset val="238"/>
      </rPr>
      <t> </t>
    </r>
  </si>
  <si>
    <r>
      <t>/ˌɒnəʊmətəʊˈpiːɪk/</t>
    </r>
    <r>
      <rPr>
        <b/>
        <sz val="11"/>
        <color theme="0"/>
        <rFont val="Arial"/>
        <family val="2"/>
        <charset val="238"/>
      </rPr>
      <t>  </t>
    </r>
  </si>
  <si>
    <r>
      <t>/uːz/</t>
    </r>
    <r>
      <rPr>
        <b/>
        <sz val="11"/>
        <color theme="0"/>
        <rFont val="Arial"/>
        <family val="2"/>
        <charset val="238"/>
      </rPr>
      <t> </t>
    </r>
  </si>
  <si>
    <r>
      <t>/əʊˈpeɪknəs/</t>
    </r>
    <r>
      <rPr>
        <b/>
        <sz val="11"/>
        <color theme="0"/>
        <rFont val="Arial"/>
        <family val="2"/>
        <charset val="238"/>
      </rPr>
      <t> </t>
    </r>
  </si>
  <si>
    <r>
      <t>/əˈprəʊbrɪəs/</t>
    </r>
    <r>
      <rPr>
        <b/>
        <sz val="11"/>
        <color theme="0"/>
        <rFont val="Arial"/>
        <family val="2"/>
        <charset val="238"/>
      </rPr>
      <t> </t>
    </r>
  </si>
  <si>
    <r>
      <t>/ˈɒptɪmɪst/</t>
    </r>
    <r>
      <rPr>
        <b/>
        <sz val="11"/>
        <color theme="0"/>
        <rFont val="Arial"/>
        <family val="2"/>
        <charset val="238"/>
      </rPr>
      <t> </t>
    </r>
  </si>
  <si>
    <r>
      <t>/ˈɒpʃən/</t>
    </r>
    <r>
      <rPr>
        <b/>
        <sz val="11"/>
        <color theme="0"/>
        <rFont val="Arial"/>
        <family val="2"/>
        <charset val="238"/>
      </rPr>
      <t> </t>
    </r>
  </si>
  <si>
    <r>
      <t>/ɔːˈdiːl/</t>
    </r>
    <r>
      <rPr>
        <b/>
        <sz val="11"/>
        <color theme="0"/>
        <rFont val="Arial"/>
        <family val="2"/>
        <charset val="238"/>
      </rPr>
      <t> </t>
    </r>
  </si>
  <si>
    <r>
      <t>/ˈɒrɪʤɪn/</t>
    </r>
    <r>
      <rPr>
        <b/>
        <sz val="11"/>
        <color theme="0"/>
        <rFont val="Arial"/>
        <family val="2"/>
        <charset val="238"/>
      </rPr>
      <t> </t>
    </r>
  </si>
  <si>
    <r>
      <t>/ˈɒsɪfaɪ/</t>
    </r>
    <r>
      <rPr>
        <b/>
        <sz val="11"/>
        <color theme="0"/>
        <rFont val="Arial"/>
        <family val="2"/>
        <charset val="238"/>
      </rPr>
      <t> </t>
    </r>
  </si>
  <si>
    <r>
      <t>/ɒsˈtɛnsəbl/</t>
    </r>
    <r>
      <rPr>
        <b/>
        <sz val="11"/>
        <color theme="0"/>
        <rFont val="Arial"/>
        <family val="2"/>
        <charset val="238"/>
      </rPr>
      <t> </t>
    </r>
  </si>
  <si>
    <r>
      <t>/ˌɒstɛnˈteɪʃən/</t>
    </r>
    <r>
      <rPr>
        <b/>
        <sz val="11"/>
        <color theme="0"/>
        <rFont val="Arial"/>
        <family val="2"/>
        <charset val="238"/>
      </rPr>
      <t> </t>
    </r>
  </si>
  <si>
    <r>
      <t>/ˈɒstrəsɪzm/</t>
    </r>
    <r>
      <rPr>
        <b/>
        <sz val="11"/>
        <color theme="0"/>
        <rFont val="Arial"/>
        <family val="2"/>
        <charset val="238"/>
      </rPr>
      <t> </t>
    </r>
  </si>
  <si>
    <r>
      <t>/ˈʌðəwaɪz/</t>
    </r>
    <r>
      <rPr>
        <b/>
        <sz val="11"/>
        <color theme="0"/>
        <rFont val="Arial"/>
        <family val="2"/>
        <charset val="238"/>
      </rPr>
      <t> </t>
    </r>
  </si>
  <si>
    <r>
      <t>/ˈaʊtkʌm/</t>
    </r>
    <r>
      <rPr>
        <b/>
        <sz val="11"/>
        <color theme="0"/>
        <rFont val="Arial"/>
        <family val="2"/>
        <charset val="238"/>
      </rPr>
      <t> </t>
    </r>
  </si>
  <si>
    <r>
      <t>/ˈaʊtlaɪn/</t>
    </r>
    <r>
      <rPr>
        <b/>
        <sz val="11"/>
        <color theme="0"/>
        <rFont val="Arial"/>
        <family val="2"/>
        <charset val="238"/>
      </rPr>
      <t> </t>
    </r>
  </si>
  <si>
    <r>
      <t>/ˈaʊtˌpɔːrɪŋ/</t>
    </r>
    <r>
      <rPr>
        <b/>
        <sz val="11"/>
        <color theme="0"/>
        <rFont val="Arial"/>
        <family val="2"/>
        <charset val="238"/>
      </rPr>
      <t> </t>
    </r>
  </si>
  <si>
    <r>
      <t>/aʊtˈsɛlɪŋ/</t>
    </r>
    <r>
      <rPr>
        <b/>
        <sz val="11"/>
        <color theme="0"/>
        <rFont val="Arial"/>
        <family val="2"/>
        <charset val="238"/>
      </rPr>
      <t> </t>
    </r>
  </si>
  <si>
    <r>
      <t>/ˈaʊtskɜːts/</t>
    </r>
    <r>
      <rPr>
        <b/>
        <sz val="11"/>
        <color theme="0"/>
        <rFont val="Arial"/>
        <family val="2"/>
        <charset val="238"/>
      </rPr>
      <t> </t>
    </r>
  </si>
  <si>
    <r>
      <t>/ˌəʊvəˈriːt/</t>
    </r>
    <r>
      <rPr>
        <b/>
        <sz val="11"/>
        <color theme="0"/>
        <rFont val="Arial"/>
        <family val="2"/>
        <charset val="238"/>
      </rPr>
      <t> </t>
    </r>
  </si>
  <si>
    <r>
      <t>/ˌəʊvəˈhɪə/</t>
    </r>
    <r>
      <rPr>
        <b/>
        <sz val="11"/>
        <color theme="0"/>
        <rFont val="Arial"/>
        <family val="2"/>
        <charset val="238"/>
      </rPr>
      <t> </t>
    </r>
  </si>
  <si>
    <r>
      <t>/ˌəʊvərɪnˈdʌlʤəns/</t>
    </r>
    <r>
      <rPr>
        <b/>
        <sz val="11"/>
        <color theme="0"/>
        <rFont val="Arial"/>
        <family val="2"/>
        <charset val="238"/>
      </rPr>
      <t> </t>
    </r>
  </si>
  <si>
    <r>
      <t>/ˈəʊvəli/</t>
    </r>
    <r>
      <rPr>
        <b/>
        <sz val="11"/>
        <color theme="0"/>
        <rFont val="Arial"/>
        <family val="2"/>
        <charset val="238"/>
      </rPr>
      <t> </t>
    </r>
  </si>
  <si>
    <r>
      <t>/ˌəʊvəˈteɪk/</t>
    </r>
    <r>
      <rPr>
        <b/>
        <sz val="11"/>
        <color theme="0"/>
        <rFont val="Arial"/>
        <family val="2"/>
        <charset val="238"/>
      </rPr>
      <t> </t>
    </r>
  </si>
  <si>
    <r>
      <t>/ˈəʊvətaɪm/</t>
    </r>
    <r>
      <rPr>
        <b/>
        <sz val="11"/>
        <color theme="0"/>
        <rFont val="Arial"/>
        <family val="2"/>
        <charset val="238"/>
      </rPr>
      <t> </t>
    </r>
  </si>
  <si>
    <r>
      <t>/ˌəʊvəˈwiːnɪŋ/</t>
    </r>
    <r>
      <rPr>
        <b/>
        <sz val="11"/>
        <color theme="0"/>
        <rFont val="Arial"/>
        <family val="2"/>
        <charset val="238"/>
      </rPr>
      <t> </t>
    </r>
  </si>
  <si>
    <r>
      <t>/ˌəʊvəˈwɛlmɪŋli/</t>
    </r>
    <r>
      <rPr>
        <b/>
        <sz val="11"/>
        <color theme="0"/>
        <rFont val="Arial"/>
        <family val="2"/>
        <charset val="238"/>
      </rPr>
      <t> </t>
    </r>
  </si>
  <si>
    <r>
      <t>/aʊl/</t>
    </r>
    <r>
      <rPr>
        <b/>
        <sz val="11"/>
        <color theme="0"/>
        <rFont val="Arial"/>
        <family val="2"/>
        <charset val="238"/>
      </rPr>
      <t> </t>
    </r>
  </si>
  <si>
    <r>
      <t>/ˈpiːən/</t>
    </r>
    <r>
      <rPr>
        <b/>
        <sz val="11"/>
        <color theme="0"/>
        <rFont val="Arial"/>
        <family val="2"/>
        <charset val="238"/>
      </rPr>
      <t> </t>
    </r>
  </si>
  <si>
    <r>
      <t>/ˈpælɪt/</t>
    </r>
    <r>
      <rPr>
        <b/>
        <sz val="11"/>
        <color theme="0"/>
        <rFont val="Arial"/>
        <family val="2"/>
        <charset val="238"/>
      </rPr>
      <t> </t>
    </r>
  </si>
  <si>
    <r>
      <t>/pəˈleɪʃəl/</t>
    </r>
    <r>
      <rPr>
        <b/>
        <sz val="11"/>
        <color theme="0"/>
        <rFont val="Arial"/>
        <family val="2"/>
        <charset val="238"/>
      </rPr>
      <t> </t>
    </r>
  </si>
  <si>
    <r>
      <t>/ˈpælɪeɪt/</t>
    </r>
    <r>
      <rPr>
        <b/>
        <sz val="11"/>
        <color theme="0"/>
        <rFont val="Arial"/>
        <family val="2"/>
        <charset val="238"/>
      </rPr>
      <t> </t>
    </r>
  </si>
  <si>
    <r>
      <t>/ˌpælpəˈbɪlɪti/</t>
    </r>
    <r>
      <rPr>
        <b/>
        <sz val="11"/>
        <color theme="0"/>
        <rFont val="Arial"/>
        <family val="2"/>
        <charset val="238"/>
      </rPr>
      <t> </t>
    </r>
  </si>
  <si>
    <r>
      <t>/ˈpælpɪteɪt/</t>
    </r>
    <r>
      <rPr>
        <b/>
        <sz val="11"/>
        <color theme="0"/>
        <rFont val="Arial"/>
        <family val="2"/>
        <charset val="238"/>
      </rPr>
      <t> </t>
    </r>
  </si>
  <si>
    <r>
      <t>/pæn/</t>
    </r>
    <r>
      <rPr>
        <b/>
        <sz val="11"/>
        <color theme="0"/>
        <rFont val="Arial"/>
        <family val="2"/>
        <charset val="238"/>
      </rPr>
      <t> </t>
    </r>
  </si>
  <si>
    <r>
      <t>/ˌpænɪˈʤɪrɪk/</t>
    </r>
    <r>
      <rPr>
        <b/>
        <sz val="11"/>
        <color theme="0"/>
        <rFont val="Arial"/>
        <family val="2"/>
        <charset val="238"/>
      </rPr>
      <t> </t>
    </r>
  </si>
  <si>
    <r>
      <t>/ˈpærədaɪm/</t>
    </r>
    <r>
      <rPr>
        <b/>
        <sz val="11"/>
        <color theme="0"/>
        <rFont val="Arial"/>
        <family val="2"/>
        <charset val="238"/>
      </rPr>
      <t> </t>
    </r>
  </si>
  <si>
    <r>
      <t>/ˈpærədɒks/</t>
    </r>
    <r>
      <rPr>
        <b/>
        <sz val="11"/>
        <color theme="0"/>
        <rFont val="Arial"/>
        <family val="2"/>
        <charset val="238"/>
      </rPr>
      <t>  </t>
    </r>
  </si>
  <si>
    <r>
      <t>/pəˈrɛnθɪsɪs/</t>
    </r>
    <r>
      <rPr>
        <b/>
        <sz val="11"/>
        <color theme="0"/>
        <rFont val="Arial"/>
        <family val="2"/>
        <charset val="238"/>
      </rPr>
      <t> </t>
    </r>
  </si>
  <si>
    <r>
      <t>/ˈpærɪə/</t>
    </r>
    <r>
      <rPr>
        <b/>
        <sz val="11"/>
        <color theme="0"/>
        <rFont val="Arial"/>
        <family val="2"/>
        <charset val="238"/>
      </rPr>
      <t> </t>
    </r>
  </si>
  <si>
    <r>
      <t>/ˌpɑːmɪˈzæn/ /ʧiːz/</t>
    </r>
    <r>
      <rPr>
        <b/>
        <sz val="11"/>
        <color theme="0"/>
        <rFont val="Arial"/>
        <family val="2"/>
        <charset val="238"/>
      </rPr>
      <t> </t>
    </r>
  </si>
  <si>
    <r>
      <t>/ˌpɑːsɪˈməʊnjəs/</t>
    </r>
    <r>
      <rPr>
        <b/>
        <sz val="11"/>
        <color theme="0"/>
        <rFont val="Arial"/>
        <family val="2"/>
        <charset val="238"/>
      </rPr>
      <t> </t>
    </r>
  </si>
  <si>
    <r>
      <t>/pɑːˈtɪsɪpənt/</t>
    </r>
    <r>
      <rPr>
        <b/>
        <sz val="11"/>
        <color theme="0"/>
        <rFont val="Arial"/>
        <family val="2"/>
        <charset val="238"/>
      </rPr>
      <t> </t>
    </r>
  </si>
  <si>
    <r>
      <t>/pɑːˈtɪsɪpeɪt/</t>
    </r>
    <r>
      <rPr>
        <b/>
        <sz val="11"/>
        <color theme="0"/>
        <rFont val="Arial"/>
        <family val="2"/>
        <charset val="238"/>
      </rPr>
      <t> </t>
    </r>
  </si>
  <si>
    <r>
      <t>/ˌpɑːtɪˈzæn/</t>
    </r>
    <r>
      <rPr>
        <b/>
        <sz val="11"/>
        <color theme="0"/>
        <rFont val="Arial"/>
        <family val="2"/>
        <charset val="238"/>
      </rPr>
      <t> </t>
    </r>
  </si>
  <si>
    <r>
      <t>/pɑːˈtɪʃən/</t>
    </r>
    <r>
      <rPr>
        <b/>
        <sz val="11"/>
        <color theme="0"/>
        <rFont val="Arial"/>
        <family val="2"/>
        <charset val="238"/>
      </rPr>
      <t> </t>
    </r>
  </si>
  <si>
    <r>
      <t>/ˈpɑːtnə/</t>
    </r>
    <r>
      <rPr>
        <b/>
        <sz val="11"/>
        <color theme="0"/>
        <rFont val="Arial"/>
        <family val="2"/>
        <charset val="238"/>
      </rPr>
      <t> </t>
    </r>
  </si>
  <si>
    <r>
      <t>/ˈpæʃən/</t>
    </r>
    <r>
      <rPr>
        <b/>
        <sz val="11"/>
        <color theme="0"/>
        <rFont val="Arial"/>
        <family val="2"/>
        <charset val="238"/>
      </rPr>
      <t>  </t>
    </r>
  </si>
  <si>
    <r>
      <t>/pæt/</t>
    </r>
    <r>
      <rPr>
        <b/>
        <sz val="11"/>
        <color theme="0"/>
        <rFont val="Arial"/>
        <family val="2"/>
        <charset val="238"/>
      </rPr>
      <t> </t>
    </r>
  </si>
  <si>
    <r>
      <t>/ˈpeɪθɒs/</t>
    </r>
    <r>
      <rPr>
        <b/>
        <sz val="11"/>
        <color theme="0"/>
        <rFont val="Arial"/>
        <family val="2"/>
        <charset val="238"/>
      </rPr>
      <t> </t>
    </r>
  </si>
  <si>
    <r>
      <t>/ˈpeɪtrən/</t>
    </r>
    <r>
      <rPr>
        <b/>
        <sz val="11"/>
        <color theme="0"/>
        <rFont val="Arial"/>
        <family val="2"/>
        <charset val="238"/>
      </rPr>
      <t> </t>
    </r>
  </si>
  <si>
    <r>
      <t>/ˈpætrənaɪz/</t>
    </r>
    <r>
      <rPr>
        <b/>
        <sz val="11"/>
        <color theme="0"/>
        <rFont val="Arial"/>
        <family val="2"/>
        <charset val="238"/>
      </rPr>
      <t> </t>
    </r>
  </si>
  <si>
    <r>
      <t>/ˈpætərɪŋ/</t>
    </r>
    <r>
      <rPr>
        <b/>
        <sz val="11"/>
        <color theme="0"/>
        <rFont val="Arial"/>
        <family val="2"/>
        <charset val="238"/>
      </rPr>
      <t> </t>
    </r>
  </si>
  <si>
    <r>
      <t>/ˈpætən/</t>
    </r>
    <r>
      <rPr>
        <b/>
        <sz val="11"/>
        <color theme="0"/>
        <rFont val="Arial"/>
        <family val="2"/>
        <charset val="238"/>
      </rPr>
      <t> </t>
    </r>
  </si>
  <si>
    <r>
      <t>/ˈpɔːsɪti/</t>
    </r>
    <r>
      <rPr>
        <b/>
        <sz val="11"/>
        <color theme="0"/>
        <rFont val="Arial"/>
        <family val="2"/>
        <charset val="238"/>
      </rPr>
      <t> </t>
    </r>
  </si>
  <si>
    <r>
      <t>/peɪ/ /ˈdɪvɪdɛndz/</t>
    </r>
    <r>
      <rPr>
        <b/>
        <sz val="11"/>
        <color theme="0"/>
        <rFont val="Arial"/>
        <family val="2"/>
        <charset val="238"/>
      </rPr>
      <t> </t>
    </r>
  </si>
  <si>
    <r>
      <t>/ˈpeɪˈɒf/</t>
    </r>
    <r>
      <rPr>
        <b/>
        <sz val="11"/>
        <color theme="0"/>
        <rFont val="Arial"/>
        <family val="2"/>
        <charset val="238"/>
      </rPr>
      <t> </t>
    </r>
  </si>
  <si>
    <r>
      <t>/ˌpɛkəˈdɪləʊ/</t>
    </r>
    <r>
      <rPr>
        <b/>
        <sz val="11"/>
        <color theme="0"/>
        <rFont val="Arial"/>
        <family val="2"/>
        <charset val="238"/>
      </rPr>
      <t> </t>
    </r>
  </si>
  <si>
    <r>
      <t>/pɪˈdæntɪk/</t>
    </r>
    <r>
      <rPr>
        <b/>
        <sz val="11"/>
        <color theme="0"/>
        <rFont val="Arial"/>
        <family val="2"/>
        <charset val="238"/>
      </rPr>
      <t> </t>
    </r>
  </si>
  <si>
    <r>
      <t>/pɪˈdɛstrɪən/</t>
    </r>
    <r>
      <rPr>
        <b/>
        <sz val="11"/>
        <color theme="0"/>
        <rFont val="Arial"/>
        <family val="2"/>
        <charset val="238"/>
      </rPr>
      <t> </t>
    </r>
  </si>
  <si>
    <r>
      <t>/piːp/</t>
    </r>
    <r>
      <rPr>
        <b/>
        <sz val="11"/>
        <color theme="0"/>
        <rFont val="Arial"/>
        <family val="2"/>
        <charset val="238"/>
      </rPr>
      <t> </t>
    </r>
  </si>
  <si>
    <r>
      <t>/pɪə/ /ˈprɛʃə/</t>
    </r>
    <r>
      <rPr>
        <b/>
        <sz val="11"/>
        <color theme="0"/>
        <rFont val="Arial"/>
        <family val="2"/>
        <charset val="238"/>
      </rPr>
      <t> </t>
    </r>
  </si>
  <si>
    <r>
      <t>/pɪəz/</t>
    </r>
    <r>
      <rPr>
        <b/>
        <sz val="11"/>
        <color theme="0"/>
        <rFont val="Arial"/>
        <family val="2"/>
        <charset val="238"/>
      </rPr>
      <t> </t>
    </r>
  </si>
  <si>
    <r>
      <t>/pɛˈljuːsɪd/</t>
    </r>
    <r>
      <rPr>
        <b/>
        <sz val="11"/>
        <color theme="0"/>
        <rFont val="Arial"/>
        <family val="2"/>
        <charset val="238"/>
      </rPr>
      <t> </t>
    </r>
  </si>
  <si>
    <r>
      <t>/ˈpɑːŋʃɑːŋ/</t>
    </r>
    <r>
      <rPr>
        <b/>
        <sz val="11"/>
        <color theme="0"/>
        <rFont val="Arial"/>
        <family val="2"/>
        <charset val="238"/>
      </rPr>
      <t> </t>
    </r>
  </si>
  <si>
    <r>
      <t>/ˈpɛnɪtənt/</t>
    </r>
    <r>
      <rPr>
        <b/>
        <sz val="11"/>
        <color theme="0"/>
        <rFont val="Arial"/>
        <family val="2"/>
        <charset val="238"/>
      </rPr>
      <t> </t>
    </r>
  </si>
  <si>
    <r>
      <t>/ˈpɛntˈʌp/</t>
    </r>
    <r>
      <rPr>
        <b/>
        <sz val="11"/>
        <color theme="0"/>
        <rFont val="Arial"/>
        <family val="2"/>
        <charset val="238"/>
      </rPr>
      <t> </t>
    </r>
  </si>
  <si>
    <r>
      <t>/pɪˈnjʊərɪəs/</t>
    </r>
    <r>
      <rPr>
        <b/>
        <sz val="11"/>
        <color theme="0"/>
        <rFont val="Arial"/>
        <family val="2"/>
        <charset val="238"/>
      </rPr>
      <t> </t>
    </r>
  </si>
  <si>
    <r>
      <t>/ˈpɛnjʊri/</t>
    </r>
    <r>
      <rPr>
        <b/>
        <sz val="11"/>
        <color theme="0"/>
        <rFont val="Arial"/>
        <family val="2"/>
        <charset val="238"/>
      </rPr>
      <t> </t>
    </r>
  </si>
  <si>
    <r>
      <t>/pəˈsiːv/</t>
    </r>
    <r>
      <rPr>
        <b/>
        <sz val="11"/>
        <color theme="0"/>
        <rFont val="Arial"/>
        <family val="2"/>
        <charset val="238"/>
      </rPr>
      <t>  </t>
    </r>
  </si>
  <si>
    <r>
      <t>/pəˈsɛpʃən/</t>
    </r>
    <r>
      <rPr>
        <b/>
        <sz val="11"/>
        <color theme="0"/>
        <rFont val="Arial"/>
        <family val="2"/>
        <charset val="238"/>
      </rPr>
      <t>  </t>
    </r>
  </si>
  <si>
    <r>
      <t>/ˌpɛrɪgrɪˈneɪʃən/</t>
    </r>
    <r>
      <rPr>
        <b/>
        <sz val="11"/>
        <color theme="0"/>
        <rFont val="Arial"/>
        <family val="2"/>
        <charset val="238"/>
      </rPr>
      <t> </t>
    </r>
  </si>
  <si>
    <r>
      <t>/pəˈrɛmptəri/</t>
    </r>
    <r>
      <rPr>
        <b/>
        <sz val="11"/>
        <color theme="0"/>
        <rFont val="Arial"/>
        <family val="2"/>
        <charset val="238"/>
      </rPr>
      <t> </t>
    </r>
  </si>
  <si>
    <r>
      <t>/pəˈfɛkʃənɪz(ə)m/</t>
    </r>
    <r>
      <rPr>
        <b/>
        <sz val="11"/>
        <color theme="0"/>
        <rFont val="Arial"/>
        <family val="2"/>
        <charset val="238"/>
      </rPr>
      <t> </t>
    </r>
  </si>
  <si>
    <r>
      <t>/pəˈfɛkʃənɪst/</t>
    </r>
    <r>
      <rPr>
        <b/>
        <sz val="11"/>
        <color theme="0"/>
        <rFont val="Arial"/>
        <family val="2"/>
        <charset val="238"/>
      </rPr>
      <t> </t>
    </r>
  </si>
  <si>
    <r>
      <t>/pɜːˈfɪdɪəs/</t>
    </r>
    <r>
      <rPr>
        <b/>
        <sz val="11"/>
        <color theme="0"/>
        <rFont val="Arial"/>
        <family val="2"/>
        <charset val="238"/>
      </rPr>
      <t> </t>
    </r>
  </si>
  <si>
    <r>
      <t>/ˈpɜːfɪdi/</t>
    </r>
    <r>
      <rPr>
        <b/>
        <sz val="11"/>
        <color theme="0"/>
        <rFont val="Arial"/>
        <family val="2"/>
        <charset val="238"/>
      </rPr>
      <t> </t>
    </r>
  </si>
  <si>
    <r>
      <t>/pəˈfʌŋktəri/</t>
    </r>
    <r>
      <rPr>
        <b/>
        <sz val="11"/>
        <color theme="0"/>
        <rFont val="Arial"/>
        <family val="2"/>
        <charset val="238"/>
      </rPr>
      <t> </t>
    </r>
  </si>
  <si>
    <r>
      <t>/ˈpɛrɪləs/</t>
    </r>
    <r>
      <rPr>
        <b/>
        <sz val="11"/>
        <color theme="0"/>
        <rFont val="Arial"/>
        <family val="2"/>
        <charset val="238"/>
      </rPr>
      <t> </t>
    </r>
  </si>
  <si>
    <r>
      <t>/ˌpɪərɪˈɒdɪkəli/</t>
    </r>
    <r>
      <rPr>
        <b/>
        <sz val="11"/>
        <color theme="0"/>
        <rFont val="Arial"/>
        <family val="2"/>
        <charset val="238"/>
      </rPr>
      <t> </t>
    </r>
  </si>
  <si>
    <r>
      <t>/ˌpɛrɪpəˈtɛtɪk/</t>
    </r>
    <r>
      <rPr>
        <b/>
        <sz val="11"/>
        <color theme="0"/>
        <rFont val="Arial"/>
        <family val="2"/>
        <charset val="238"/>
      </rPr>
      <t> </t>
    </r>
  </si>
  <si>
    <r>
      <t>/ˈpɛrɪʃ/</t>
    </r>
    <r>
      <rPr>
        <b/>
        <sz val="11"/>
        <color theme="0"/>
        <rFont val="Arial"/>
        <family val="2"/>
        <charset val="238"/>
      </rPr>
      <t> </t>
    </r>
  </si>
  <si>
    <r>
      <t>/ˈpɜːʤəri/</t>
    </r>
    <r>
      <rPr>
        <b/>
        <sz val="11"/>
        <color theme="0"/>
        <rFont val="Arial"/>
        <family val="2"/>
        <charset val="238"/>
      </rPr>
      <t> </t>
    </r>
  </si>
  <si>
    <r>
      <t>/ˈpɜːki/</t>
    </r>
    <r>
      <rPr>
        <b/>
        <sz val="11"/>
        <color theme="0"/>
        <rFont val="Arial"/>
        <family val="2"/>
        <charset val="238"/>
      </rPr>
      <t> </t>
    </r>
  </si>
  <si>
    <r>
      <t>/ˈpɜːməfrɒst/</t>
    </r>
    <r>
      <rPr>
        <b/>
        <sz val="11"/>
        <color theme="0"/>
        <rFont val="Arial"/>
        <family val="2"/>
        <charset val="238"/>
      </rPr>
      <t> </t>
    </r>
  </si>
  <si>
    <r>
      <t>/ˈpɜːmɪeɪt/</t>
    </r>
    <r>
      <rPr>
        <b/>
        <sz val="11"/>
        <color theme="0"/>
        <rFont val="Arial"/>
        <family val="2"/>
        <charset val="238"/>
      </rPr>
      <t> </t>
    </r>
  </si>
  <si>
    <r>
      <t>/pɜːˈnɪʃəs/</t>
    </r>
    <r>
      <rPr>
        <b/>
        <sz val="11"/>
        <color theme="0"/>
        <rFont val="Arial"/>
        <family val="2"/>
        <charset val="238"/>
      </rPr>
      <t> </t>
    </r>
  </si>
  <si>
    <r>
      <t>/ˈpɜːpɪtreɪt/</t>
    </r>
    <r>
      <rPr>
        <b/>
        <sz val="11"/>
        <color theme="0"/>
        <rFont val="Arial"/>
        <family val="2"/>
        <charset val="238"/>
      </rPr>
      <t> </t>
    </r>
  </si>
  <si>
    <r>
      <t>/ˌpɜːsɪˈvɪə/</t>
    </r>
    <r>
      <rPr>
        <b/>
        <sz val="11"/>
        <color theme="0"/>
        <rFont val="Arial"/>
        <family val="2"/>
        <charset val="238"/>
      </rPr>
      <t> </t>
    </r>
  </si>
  <si>
    <r>
      <t>/pəˈsɪstəns/</t>
    </r>
    <r>
      <rPr>
        <b/>
        <sz val="11"/>
        <color theme="0"/>
        <rFont val="Arial"/>
        <family val="2"/>
        <charset val="238"/>
      </rPr>
      <t> </t>
    </r>
  </si>
  <si>
    <r>
      <t>/ˈpɜːsnəbl/</t>
    </r>
    <r>
      <rPr>
        <b/>
        <sz val="11"/>
        <color theme="0"/>
        <rFont val="Arial"/>
        <family val="2"/>
        <charset val="238"/>
      </rPr>
      <t> </t>
    </r>
  </si>
  <si>
    <r>
      <t>/ˌpɜːsəˈnælɪti/</t>
    </r>
    <r>
      <rPr>
        <b/>
        <sz val="11"/>
        <color theme="0"/>
        <rFont val="Arial"/>
        <family val="2"/>
        <charset val="238"/>
      </rPr>
      <t> </t>
    </r>
  </si>
  <si>
    <r>
      <t>/ˌpɜːspɪˈkæsɪti/</t>
    </r>
    <r>
      <rPr>
        <b/>
        <sz val="11"/>
        <color theme="0"/>
        <rFont val="Arial"/>
        <family val="2"/>
        <charset val="238"/>
      </rPr>
      <t> </t>
    </r>
  </si>
  <si>
    <r>
      <t>/pəˈsweɪd/</t>
    </r>
    <r>
      <rPr>
        <b/>
        <sz val="11"/>
        <color theme="0"/>
        <rFont val="Arial"/>
        <family val="2"/>
        <charset val="238"/>
      </rPr>
      <t> </t>
    </r>
  </si>
  <si>
    <r>
      <t>/pɜːˈteɪn/</t>
    </r>
    <r>
      <rPr>
        <b/>
        <sz val="11"/>
        <color theme="0"/>
        <rFont val="Arial"/>
        <family val="2"/>
        <charset val="238"/>
      </rPr>
      <t> </t>
    </r>
  </si>
  <si>
    <r>
      <t>/pɛst/</t>
    </r>
    <r>
      <rPr>
        <b/>
        <sz val="11"/>
        <color theme="0"/>
        <rFont val="Arial"/>
        <family val="2"/>
        <charset val="238"/>
      </rPr>
      <t> </t>
    </r>
  </si>
  <si>
    <r>
      <t>/ˈpɛtrɪfaɪd/</t>
    </r>
    <r>
      <rPr>
        <b/>
        <sz val="11"/>
        <color theme="0"/>
        <rFont val="Arial"/>
        <family val="2"/>
        <charset val="238"/>
      </rPr>
      <t> </t>
    </r>
  </si>
  <si>
    <r>
      <t>/ˈpɛtrɪfaɪ/</t>
    </r>
    <r>
      <rPr>
        <b/>
        <sz val="11"/>
        <color theme="0"/>
        <rFont val="Arial"/>
        <family val="2"/>
        <charset val="238"/>
      </rPr>
      <t> </t>
    </r>
  </si>
  <si>
    <r>
      <t>/ˈpɛtrəs/</t>
    </r>
    <r>
      <rPr>
        <b/>
        <sz val="11"/>
        <color theme="0"/>
        <rFont val="Arial"/>
        <family val="2"/>
        <charset val="238"/>
      </rPr>
      <t> </t>
    </r>
  </si>
  <si>
    <r>
      <t>/ˈpɛtjʊlənt/</t>
    </r>
    <r>
      <rPr>
        <b/>
        <sz val="11"/>
        <color theme="0"/>
        <rFont val="Arial"/>
        <family val="2"/>
        <charset val="238"/>
      </rPr>
      <t> </t>
    </r>
  </si>
  <si>
    <r>
      <t>/fɪˈnɒmɪnən/</t>
    </r>
    <r>
      <rPr>
        <b/>
        <sz val="11"/>
        <color theme="0"/>
        <rFont val="Arial"/>
        <family val="2"/>
        <charset val="238"/>
      </rPr>
      <t> </t>
    </r>
  </si>
  <si>
    <r>
      <t>/ˈfɪlɪstaɪn/</t>
    </r>
    <r>
      <rPr>
        <b/>
        <sz val="11"/>
        <color theme="0"/>
        <rFont val="Arial"/>
        <family val="2"/>
        <charset val="238"/>
      </rPr>
      <t> </t>
    </r>
  </si>
  <si>
    <r>
      <t>/fɪˈlɒsəfi/</t>
    </r>
    <r>
      <rPr>
        <b/>
        <sz val="11"/>
        <color theme="0"/>
        <rFont val="Arial"/>
        <family val="2"/>
        <charset val="238"/>
      </rPr>
      <t> </t>
    </r>
  </si>
  <si>
    <r>
      <t>/flɛgˈmætɪk/</t>
    </r>
    <r>
      <rPr>
        <b/>
        <sz val="11"/>
        <color theme="0"/>
        <rFont val="Arial"/>
        <family val="2"/>
        <charset val="238"/>
      </rPr>
      <t> </t>
    </r>
  </si>
  <si>
    <r>
      <t>/ˌfɪzɪˈɒləʤi/</t>
    </r>
    <r>
      <rPr>
        <b/>
        <sz val="11"/>
        <color theme="0"/>
        <rFont val="Arial"/>
        <family val="2"/>
        <charset val="238"/>
      </rPr>
      <t> </t>
    </r>
  </si>
  <si>
    <r>
      <t>/ˌpɪkəˈrɛsk/</t>
    </r>
    <r>
      <rPr>
        <b/>
        <sz val="11"/>
        <color theme="0"/>
        <rFont val="Arial"/>
        <family val="2"/>
        <charset val="238"/>
      </rPr>
      <t> </t>
    </r>
  </si>
  <si>
    <r>
      <t>/paɪd/</t>
    </r>
    <r>
      <rPr>
        <b/>
        <sz val="11"/>
        <color theme="0"/>
        <rFont val="Arial"/>
        <family val="2"/>
        <charset val="238"/>
      </rPr>
      <t> </t>
    </r>
  </si>
  <si>
    <r>
      <t>/pɪəs/</t>
    </r>
    <r>
      <rPr>
        <b/>
        <sz val="11"/>
        <color theme="0"/>
        <rFont val="Arial"/>
        <family val="2"/>
        <charset val="238"/>
      </rPr>
      <t>  </t>
    </r>
  </si>
  <si>
    <r>
      <t>/ˈpɪgi/-/bæk/</t>
    </r>
    <r>
      <rPr>
        <b/>
        <sz val="11"/>
        <color theme="0"/>
        <rFont val="Arial"/>
        <family val="2"/>
        <charset val="238"/>
      </rPr>
      <t> </t>
    </r>
  </si>
  <si>
    <r>
      <t>/pɪnʧ/</t>
    </r>
    <r>
      <rPr>
        <b/>
        <sz val="11"/>
        <color theme="0"/>
        <rFont val="Arial"/>
        <family val="2"/>
        <charset val="238"/>
      </rPr>
      <t> </t>
    </r>
  </si>
  <si>
    <r>
      <t>/paɪn/</t>
    </r>
    <r>
      <rPr>
        <b/>
        <sz val="11"/>
        <color theme="0"/>
        <rFont val="Arial"/>
        <family val="2"/>
        <charset val="238"/>
      </rPr>
      <t> </t>
    </r>
  </si>
  <si>
    <r>
      <t>/ˈpaɪəs/</t>
    </r>
    <r>
      <rPr>
        <b/>
        <sz val="11"/>
        <color theme="0"/>
        <rFont val="Arial"/>
        <family val="2"/>
        <charset val="238"/>
      </rPr>
      <t> </t>
    </r>
  </si>
  <si>
    <r>
      <t>/pɪp/ /ɪm/ /ət/ /ðə/ /pəʊst/</t>
    </r>
    <r>
      <rPr>
        <b/>
        <sz val="11"/>
        <color theme="0"/>
        <rFont val="Arial"/>
        <family val="2"/>
        <charset val="238"/>
      </rPr>
      <t> </t>
    </r>
  </si>
  <si>
    <r>
      <t>/ˈpiːkənt/</t>
    </r>
    <r>
      <rPr>
        <b/>
        <sz val="11"/>
        <color theme="0"/>
        <rFont val="Arial"/>
        <family val="2"/>
        <charset val="238"/>
      </rPr>
      <t> </t>
    </r>
  </si>
  <si>
    <r>
      <t>/pɪʧ/</t>
    </r>
    <r>
      <rPr>
        <b/>
        <sz val="11"/>
        <color theme="0"/>
        <rFont val="Arial"/>
        <family val="2"/>
        <charset val="238"/>
      </rPr>
      <t> </t>
    </r>
  </si>
  <si>
    <r>
      <t>/ˈpɪtfɔːl/</t>
    </r>
    <r>
      <rPr>
        <b/>
        <sz val="11"/>
        <color theme="0"/>
        <rFont val="Arial"/>
        <family val="2"/>
        <charset val="238"/>
      </rPr>
      <t> </t>
    </r>
  </si>
  <si>
    <r>
      <t>/pɪθ/</t>
    </r>
    <r>
      <rPr>
        <b/>
        <sz val="11"/>
        <color theme="0"/>
        <rFont val="Arial"/>
        <family val="2"/>
        <charset val="238"/>
      </rPr>
      <t> </t>
    </r>
  </si>
  <si>
    <r>
      <t>/ˈpɪvətl/</t>
    </r>
    <r>
      <rPr>
        <b/>
        <sz val="11"/>
        <color theme="0"/>
        <rFont val="Arial"/>
        <family val="2"/>
        <charset val="238"/>
      </rPr>
      <t> </t>
    </r>
  </si>
  <si>
    <r>
      <t>/pləˈkeɪt/</t>
    </r>
    <r>
      <rPr>
        <b/>
        <sz val="11"/>
        <color theme="0"/>
        <rFont val="Arial"/>
        <family val="2"/>
        <charset val="238"/>
      </rPr>
      <t> </t>
    </r>
  </si>
  <si>
    <r>
      <t>/pləˈsiːbəʊ/</t>
    </r>
    <r>
      <rPr>
        <b/>
        <sz val="11"/>
        <color theme="0"/>
        <rFont val="Arial"/>
        <family val="2"/>
        <charset val="238"/>
      </rPr>
      <t> </t>
    </r>
  </si>
  <si>
    <r>
      <t>/ˈpleɪntɪv/</t>
    </r>
    <r>
      <rPr>
        <b/>
        <sz val="11"/>
        <color theme="0"/>
        <rFont val="Arial"/>
        <family val="2"/>
        <charset val="238"/>
      </rPr>
      <t> </t>
    </r>
  </si>
  <si>
    <r>
      <t>/plɑːk/</t>
    </r>
    <r>
      <rPr>
        <b/>
        <sz val="11"/>
        <color theme="0"/>
        <rFont val="Arial"/>
        <family val="2"/>
        <charset val="238"/>
      </rPr>
      <t> </t>
    </r>
  </si>
  <si>
    <r>
      <t>/ˈplætɪtjuːd/</t>
    </r>
    <r>
      <rPr>
        <b/>
        <sz val="11"/>
        <color theme="0"/>
        <rFont val="Arial"/>
        <family val="2"/>
        <charset val="238"/>
      </rPr>
      <t> </t>
    </r>
  </si>
  <si>
    <r>
      <t>/ˈplɔːzəbl/</t>
    </r>
    <r>
      <rPr>
        <b/>
        <sz val="11"/>
        <color theme="0"/>
        <rFont val="Arial"/>
        <family val="2"/>
        <charset val="238"/>
      </rPr>
      <t> </t>
    </r>
  </si>
  <si>
    <r>
      <t>/pliː/</t>
    </r>
    <r>
      <rPr>
        <b/>
        <sz val="11"/>
        <color theme="0"/>
        <rFont val="Arial"/>
        <family val="2"/>
        <charset val="238"/>
      </rPr>
      <t> </t>
    </r>
  </si>
  <si>
    <r>
      <t>/pliːd/</t>
    </r>
    <r>
      <rPr>
        <b/>
        <sz val="11"/>
        <color theme="0"/>
        <rFont val="Arial"/>
        <family val="2"/>
        <charset val="238"/>
      </rPr>
      <t> </t>
    </r>
  </si>
  <si>
    <r>
      <t>/plɛʤ/</t>
    </r>
    <r>
      <rPr>
        <b/>
        <sz val="11"/>
        <color theme="0"/>
        <rFont val="Arial"/>
        <family val="2"/>
        <charset val="238"/>
      </rPr>
      <t> </t>
    </r>
  </si>
  <si>
    <r>
      <t>/ˈplɛntɪf(ə)l/</t>
    </r>
    <r>
      <rPr>
        <b/>
        <sz val="11"/>
        <color theme="0"/>
        <rFont val="Arial"/>
        <family val="2"/>
        <charset val="238"/>
      </rPr>
      <t> </t>
    </r>
  </si>
  <si>
    <r>
      <t>/ˈplɛθərə/</t>
    </r>
    <r>
      <rPr>
        <b/>
        <sz val="11"/>
        <color theme="0"/>
        <rFont val="Arial"/>
        <family val="2"/>
        <charset val="238"/>
      </rPr>
      <t> </t>
    </r>
  </si>
  <si>
    <r>
      <t>/ˈplaɪənt/</t>
    </r>
    <r>
      <rPr>
        <b/>
        <sz val="11"/>
        <color theme="0"/>
        <rFont val="Arial"/>
        <family val="2"/>
        <charset val="238"/>
      </rPr>
      <t> </t>
    </r>
  </si>
  <si>
    <r>
      <t>/plɒd/</t>
    </r>
    <r>
      <rPr>
        <b/>
        <sz val="11"/>
        <color theme="0"/>
        <rFont val="Arial"/>
        <family val="2"/>
        <charset val="238"/>
      </rPr>
      <t> </t>
    </r>
  </si>
  <si>
    <r>
      <t>/plʌk/</t>
    </r>
    <r>
      <rPr>
        <b/>
        <sz val="11"/>
        <color theme="0"/>
        <rFont val="Arial"/>
        <family val="2"/>
        <charset val="238"/>
      </rPr>
      <t> </t>
    </r>
  </si>
  <si>
    <r>
      <t>/plʌm/</t>
    </r>
    <r>
      <rPr>
        <b/>
        <sz val="11"/>
        <color theme="0"/>
        <rFont val="Arial"/>
        <family val="2"/>
        <charset val="238"/>
      </rPr>
      <t> </t>
    </r>
  </si>
  <si>
    <r>
      <t>/ˈplʌmɪt/</t>
    </r>
    <r>
      <rPr>
        <b/>
        <sz val="11"/>
        <color theme="0"/>
        <rFont val="Arial"/>
        <family val="2"/>
        <charset val="238"/>
      </rPr>
      <t> </t>
    </r>
  </si>
  <si>
    <r>
      <t>/plʌnʤ/</t>
    </r>
    <r>
      <rPr>
        <b/>
        <sz val="11"/>
        <color theme="0"/>
        <rFont val="Arial"/>
        <family val="2"/>
        <charset val="238"/>
      </rPr>
      <t> </t>
    </r>
  </si>
  <si>
    <r>
      <t>/plaɪ/ /ðeə/ /treɪd/</t>
    </r>
    <r>
      <rPr>
        <b/>
        <sz val="11"/>
        <color theme="0"/>
        <rFont val="Arial"/>
        <family val="2"/>
        <charset val="238"/>
      </rPr>
      <t> </t>
    </r>
  </si>
  <si>
    <r>
      <t>/ˈpɒdkɑːst/</t>
    </r>
    <r>
      <rPr>
        <b/>
        <sz val="11"/>
        <color theme="0"/>
        <rFont val="Arial"/>
        <family val="2"/>
        <charset val="238"/>
      </rPr>
      <t> </t>
    </r>
  </si>
  <si>
    <r>
      <t>/ˈpɔɪnənt/</t>
    </r>
    <r>
      <rPr>
        <b/>
        <sz val="11"/>
        <color theme="0"/>
        <rFont val="Arial"/>
        <family val="2"/>
        <charset val="238"/>
      </rPr>
      <t> </t>
    </r>
  </si>
  <si>
    <r>
      <t>/pɔɪnt/ /aʊt/</t>
    </r>
    <r>
      <rPr>
        <b/>
        <sz val="11"/>
        <color theme="0"/>
        <rFont val="Arial"/>
        <family val="2"/>
        <charset val="238"/>
      </rPr>
      <t> </t>
    </r>
  </si>
  <si>
    <r>
      <t>/ˈpɒlɪn/</t>
    </r>
    <r>
      <rPr>
        <b/>
        <sz val="11"/>
        <color theme="0"/>
        <rFont val="Arial"/>
        <family val="2"/>
        <charset val="238"/>
      </rPr>
      <t> </t>
    </r>
  </si>
  <si>
    <r>
      <t>/pəˈluːʃən/</t>
    </r>
    <r>
      <rPr>
        <b/>
        <sz val="11"/>
        <color theme="0"/>
        <rFont val="Arial"/>
        <family val="2"/>
        <charset val="238"/>
      </rPr>
      <t>  </t>
    </r>
  </si>
  <si>
    <r>
      <t>/ˈpɒnʧəʊ/</t>
    </r>
    <r>
      <rPr>
        <b/>
        <sz val="11"/>
        <color theme="0"/>
        <rFont val="Arial"/>
        <family val="2"/>
        <charset val="238"/>
      </rPr>
      <t> </t>
    </r>
  </si>
  <si>
    <r>
      <t>/ˈpɒndərəs/</t>
    </r>
    <r>
      <rPr>
        <b/>
        <sz val="11"/>
        <color theme="0"/>
        <rFont val="Arial"/>
        <family val="2"/>
        <charset val="238"/>
      </rPr>
      <t> </t>
    </r>
  </si>
  <si>
    <r>
      <t>/pɒp/</t>
    </r>
    <r>
      <rPr>
        <b/>
        <sz val="11"/>
        <color theme="0"/>
        <rFont val="Arial"/>
        <family val="2"/>
        <charset val="238"/>
      </rPr>
      <t> </t>
    </r>
  </si>
  <si>
    <r>
      <t>/pɒp/ /ʌp/</t>
    </r>
    <r>
      <rPr>
        <b/>
        <sz val="11"/>
        <color theme="0"/>
        <rFont val="Arial"/>
        <family val="2"/>
        <charset val="238"/>
      </rPr>
      <t> </t>
    </r>
  </si>
  <si>
    <r>
      <t>/ˈpɒpkɔːn/</t>
    </r>
    <r>
      <rPr>
        <b/>
        <sz val="11"/>
        <color theme="0"/>
        <rFont val="Arial"/>
        <family val="2"/>
        <charset val="238"/>
      </rPr>
      <t> </t>
    </r>
  </si>
  <si>
    <r>
      <t>/ˌpɒpjʊˈlærɪti/</t>
    </r>
    <r>
      <rPr>
        <b/>
        <sz val="11"/>
        <color theme="0"/>
        <rFont val="Arial"/>
        <family val="2"/>
        <charset val="238"/>
      </rPr>
      <t> </t>
    </r>
  </si>
  <si>
    <r>
      <t>/pɔːr/ /ˈəʊvə/</t>
    </r>
    <r>
      <rPr>
        <b/>
        <sz val="11"/>
        <color theme="0"/>
        <rFont val="Arial"/>
        <family val="2"/>
        <charset val="238"/>
      </rPr>
      <t>  </t>
    </r>
  </si>
  <si>
    <r>
      <t>/ˈpɔːtənt/</t>
    </r>
    <r>
      <rPr>
        <b/>
        <sz val="11"/>
        <color theme="0"/>
        <rFont val="Arial"/>
        <family val="2"/>
        <charset val="238"/>
      </rPr>
      <t> </t>
    </r>
  </si>
  <si>
    <r>
      <t>/pɔːtˈfəʊljəʊz/</t>
    </r>
    <r>
      <rPr>
        <b/>
        <sz val="11"/>
        <color theme="0"/>
        <rFont val="Arial"/>
        <family val="2"/>
        <charset val="238"/>
      </rPr>
      <t> </t>
    </r>
  </si>
  <si>
    <r>
      <t>/ˈpɔːtrɪts/</t>
    </r>
    <r>
      <rPr>
        <b/>
        <sz val="11"/>
        <color theme="0"/>
        <rFont val="Arial"/>
        <family val="2"/>
        <charset val="238"/>
      </rPr>
      <t> </t>
    </r>
  </si>
  <si>
    <r>
      <t>/ˈpɔːtrɪʧə/</t>
    </r>
    <r>
      <rPr>
        <b/>
        <sz val="11"/>
        <color theme="0"/>
        <rFont val="Arial"/>
        <family val="2"/>
        <charset val="238"/>
      </rPr>
      <t> </t>
    </r>
  </si>
  <si>
    <r>
      <t>/pɔːˈtreɪ/</t>
    </r>
    <r>
      <rPr>
        <b/>
        <sz val="11"/>
        <color theme="0"/>
        <rFont val="Arial"/>
        <family val="2"/>
        <charset val="238"/>
      </rPr>
      <t> </t>
    </r>
  </si>
  <si>
    <r>
      <t>/pɔːˈtreɪəl/</t>
    </r>
    <r>
      <rPr>
        <b/>
        <sz val="11"/>
        <color theme="0"/>
        <rFont val="Arial"/>
        <family val="2"/>
        <charset val="238"/>
      </rPr>
      <t> </t>
    </r>
  </si>
  <si>
    <r>
      <t>/pəʊz/</t>
    </r>
    <r>
      <rPr>
        <b/>
        <sz val="11"/>
        <color theme="0"/>
        <rFont val="Arial"/>
        <family val="2"/>
        <charset val="238"/>
      </rPr>
      <t> </t>
    </r>
  </si>
  <si>
    <r>
      <t>/pəˈzɛs/</t>
    </r>
    <r>
      <rPr>
        <b/>
        <sz val="11"/>
        <color theme="0"/>
        <rFont val="Arial"/>
        <family val="2"/>
        <charset val="238"/>
      </rPr>
      <t> </t>
    </r>
  </si>
  <si>
    <r>
      <t>/pɔː/ /kəʊld/ /ˈwɔːtər/ /ɒn/</t>
    </r>
    <r>
      <rPr>
        <b/>
        <sz val="11"/>
        <color theme="0"/>
        <rFont val="Arial"/>
        <family val="2"/>
        <charset val="238"/>
      </rPr>
      <t> </t>
    </r>
  </si>
  <si>
    <r>
      <t>/ˈpræktɪk(ə)li/</t>
    </r>
    <r>
      <rPr>
        <b/>
        <sz val="11"/>
        <color theme="0"/>
        <rFont val="Arial"/>
        <family val="2"/>
        <charset val="238"/>
      </rPr>
      <t> </t>
    </r>
  </si>
  <si>
    <r>
      <t>/preɪz/</t>
    </r>
    <r>
      <rPr>
        <b/>
        <sz val="11"/>
        <color theme="0"/>
        <rFont val="Arial"/>
        <family val="2"/>
        <charset val="238"/>
      </rPr>
      <t>  </t>
    </r>
  </si>
  <si>
    <r>
      <t>/prɪˈkeərɪəs/</t>
    </r>
    <r>
      <rPr>
        <b/>
        <sz val="11"/>
        <color theme="0"/>
        <rFont val="Arial"/>
        <family val="2"/>
        <charset val="238"/>
      </rPr>
      <t> </t>
    </r>
  </si>
  <si>
    <r>
      <t>/ˈpriːsɛpts/</t>
    </r>
    <r>
      <rPr>
        <b/>
        <sz val="11"/>
        <color theme="0"/>
        <rFont val="Arial"/>
        <family val="2"/>
        <charset val="238"/>
      </rPr>
      <t> </t>
    </r>
  </si>
  <si>
    <r>
      <t>/prɪˈsɪʒən/</t>
    </r>
    <r>
      <rPr>
        <b/>
        <sz val="11"/>
        <color theme="0"/>
        <rFont val="Arial"/>
        <family val="2"/>
        <charset val="238"/>
      </rPr>
      <t> </t>
    </r>
  </si>
  <si>
    <r>
      <t>/prɪˈkluːd/</t>
    </r>
    <r>
      <rPr>
        <b/>
        <sz val="11"/>
        <color theme="0"/>
        <rFont val="Arial"/>
        <family val="2"/>
        <charset val="238"/>
      </rPr>
      <t> </t>
    </r>
  </si>
  <si>
    <r>
      <t>/pri(ː)ˈkɜːsəri/</t>
    </r>
    <r>
      <rPr>
        <b/>
        <sz val="11"/>
        <color theme="0"/>
        <rFont val="Arial"/>
        <family val="2"/>
        <charset val="238"/>
      </rPr>
      <t> </t>
    </r>
  </si>
  <si>
    <r>
      <t>/prɪˈdɪktəbl/</t>
    </r>
    <r>
      <rPr>
        <b/>
        <sz val="11"/>
        <color theme="0"/>
        <rFont val="Arial"/>
        <family val="2"/>
        <charset val="238"/>
      </rPr>
      <t> </t>
    </r>
  </si>
  <si>
    <r>
      <t>/ˌpriːdɪˈlɛkʃən/</t>
    </r>
    <r>
      <rPr>
        <b/>
        <sz val="11"/>
        <color theme="0"/>
        <rFont val="Arial"/>
        <family val="2"/>
        <charset val="238"/>
      </rPr>
      <t> </t>
    </r>
  </si>
  <si>
    <r>
      <t>/prɪˈdɒmɪneɪt/</t>
    </r>
    <r>
      <rPr>
        <b/>
        <sz val="11"/>
        <color theme="0"/>
        <rFont val="Arial"/>
        <family val="2"/>
        <charset val="238"/>
      </rPr>
      <t> </t>
    </r>
  </si>
  <si>
    <r>
      <t>/priːn/</t>
    </r>
    <r>
      <rPr>
        <b/>
        <sz val="11"/>
        <color theme="0"/>
        <rFont val="Arial"/>
        <family val="2"/>
        <charset val="238"/>
      </rPr>
      <t> </t>
    </r>
  </si>
  <si>
    <r>
      <t>/ˌprɛməˈtjʊə/</t>
    </r>
    <r>
      <rPr>
        <b/>
        <sz val="11"/>
        <color theme="0"/>
        <rFont val="Arial"/>
        <family val="2"/>
        <charset val="238"/>
      </rPr>
      <t> </t>
    </r>
  </si>
  <si>
    <r>
      <t>/prɪˈpɒndərəns/</t>
    </r>
    <r>
      <rPr>
        <b/>
        <sz val="11"/>
        <color theme="0"/>
        <rFont val="Arial"/>
        <family val="2"/>
        <charset val="238"/>
      </rPr>
      <t> </t>
    </r>
  </si>
  <si>
    <r>
      <t>/ˈprɛsɪʤ/</t>
    </r>
    <r>
      <rPr>
        <b/>
        <sz val="11"/>
        <color theme="0"/>
        <rFont val="Arial"/>
        <family val="2"/>
        <charset val="238"/>
      </rPr>
      <t> </t>
    </r>
  </si>
  <si>
    <r>
      <t>/prɪsˈkraɪb/</t>
    </r>
    <r>
      <rPr>
        <b/>
        <sz val="11"/>
        <color theme="0"/>
        <rFont val="Arial"/>
        <family val="2"/>
        <charset val="238"/>
      </rPr>
      <t> </t>
    </r>
  </si>
  <si>
    <r>
      <t>/ˌprɛzɛnˈteɪʃən/</t>
    </r>
    <r>
      <rPr>
        <b/>
        <sz val="11"/>
        <color theme="0"/>
        <rFont val="Arial"/>
        <family val="2"/>
        <charset val="238"/>
      </rPr>
      <t> </t>
    </r>
  </si>
  <si>
    <r>
      <t>/prɛˈstɪʤəs/</t>
    </r>
    <r>
      <rPr>
        <b/>
        <sz val="11"/>
        <color theme="0"/>
        <rFont val="Arial"/>
        <family val="2"/>
        <charset val="238"/>
      </rPr>
      <t> </t>
    </r>
  </si>
  <si>
    <r>
      <t>/prɪˈzʌmpʃən/</t>
    </r>
    <r>
      <rPr>
        <b/>
        <sz val="11"/>
        <color theme="0"/>
        <rFont val="Arial"/>
        <family val="2"/>
        <charset val="238"/>
      </rPr>
      <t> </t>
    </r>
  </si>
  <si>
    <r>
      <t>/prɪˈtɛnd/</t>
    </r>
    <r>
      <rPr>
        <b/>
        <sz val="11"/>
        <color theme="0"/>
        <rFont val="Arial"/>
        <family val="2"/>
        <charset val="238"/>
      </rPr>
      <t> </t>
    </r>
  </si>
  <si>
    <r>
      <t>/ˌpriːtəˈnæʧrəl/</t>
    </r>
    <r>
      <rPr>
        <b/>
        <sz val="11"/>
        <color theme="0"/>
        <rFont val="Arial"/>
        <family val="2"/>
        <charset val="238"/>
      </rPr>
      <t> </t>
    </r>
  </si>
  <si>
    <r>
      <t>/ˈprɪti/</t>
    </r>
    <r>
      <rPr>
        <b/>
        <sz val="11"/>
        <color theme="0"/>
        <rFont val="Arial"/>
        <family val="2"/>
        <charset val="238"/>
      </rPr>
      <t> </t>
    </r>
  </si>
  <si>
    <r>
      <t>/ˈprɛvələns/</t>
    </r>
    <r>
      <rPr>
        <b/>
        <sz val="11"/>
        <color theme="0"/>
        <rFont val="Arial"/>
        <family val="2"/>
        <charset val="238"/>
      </rPr>
      <t> </t>
    </r>
  </si>
  <si>
    <r>
      <t>/ˈprɛvələnt/</t>
    </r>
    <r>
      <rPr>
        <b/>
        <sz val="11"/>
        <color theme="0"/>
        <rFont val="Arial"/>
        <family val="2"/>
        <charset val="238"/>
      </rPr>
      <t> </t>
    </r>
  </si>
  <si>
    <r>
      <t>/prɪˈværɪkeɪt/</t>
    </r>
    <r>
      <rPr>
        <b/>
        <sz val="11"/>
        <color theme="0"/>
        <rFont val="Arial"/>
        <family val="2"/>
        <charset val="238"/>
      </rPr>
      <t> </t>
    </r>
  </si>
  <si>
    <r>
      <t>/prɪˈvɛnt/</t>
    </r>
    <r>
      <rPr>
        <b/>
        <sz val="11"/>
        <color theme="0"/>
        <rFont val="Arial"/>
        <family val="2"/>
        <charset val="238"/>
      </rPr>
      <t> </t>
    </r>
  </si>
  <si>
    <r>
      <t>/ˈpriːvjəs/</t>
    </r>
    <r>
      <rPr>
        <b/>
        <sz val="11"/>
        <color theme="0"/>
        <rFont val="Arial"/>
        <family val="2"/>
        <charset val="238"/>
      </rPr>
      <t> </t>
    </r>
  </si>
  <si>
    <r>
      <t>/prɪm/</t>
    </r>
    <r>
      <rPr>
        <b/>
        <sz val="11"/>
        <color theme="0"/>
        <rFont val="Arial"/>
        <family val="2"/>
        <charset val="238"/>
      </rPr>
      <t> </t>
    </r>
  </si>
  <si>
    <r>
      <t>/ˈpraɪmərɪli/</t>
    </r>
    <r>
      <rPr>
        <b/>
        <sz val="11"/>
        <color theme="0"/>
        <rFont val="Arial"/>
        <family val="2"/>
        <charset val="238"/>
      </rPr>
      <t>  </t>
    </r>
  </si>
  <si>
    <r>
      <t>/ˈprɪnsəpl/</t>
    </r>
    <r>
      <rPr>
        <b/>
        <sz val="11"/>
        <color theme="0"/>
        <rFont val="Arial"/>
        <family val="2"/>
        <charset val="238"/>
      </rPr>
      <t> </t>
    </r>
  </si>
  <si>
    <r>
      <t>/praɪˈɒrɪti/</t>
    </r>
    <r>
      <rPr>
        <b/>
        <sz val="11"/>
        <color theme="0"/>
        <rFont val="Arial"/>
        <family val="2"/>
        <charset val="238"/>
      </rPr>
      <t> </t>
    </r>
  </si>
  <si>
    <r>
      <t>/ˈprɪstaɪn/</t>
    </r>
    <r>
      <rPr>
        <b/>
        <sz val="11"/>
        <color theme="0"/>
        <rFont val="Arial"/>
        <family val="2"/>
        <charset val="238"/>
      </rPr>
      <t> </t>
    </r>
  </si>
  <si>
    <r>
      <t>/ˈprɪvəsi/</t>
    </r>
    <r>
      <rPr>
        <b/>
        <sz val="11"/>
        <color theme="0"/>
        <rFont val="Arial"/>
        <family val="2"/>
        <charset val="238"/>
      </rPr>
      <t> </t>
    </r>
  </si>
  <si>
    <r>
      <t>/ˈprɪvɪlɪʤ/</t>
    </r>
    <r>
      <rPr>
        <b/>
        <sz val="11"/>
        <color theme="0"/>
        <rFont val="Arial"/>
        <family val="2"/>
        <charset val="238"/>
      </rPr>
      <t> </t>
    </r>
  </si>
  <si>
    <r>
      <t>/ˈprəʊbɪti/</t>
    </r>
    <r>
      <rPr>
        <b/>
        <sz val="11"/>
        <color theme="0"/>
        <rFont val="Arial"/>
        <family val="2"/>
        <charset val="238"/>
      </rPr>
      <t> </t>
    </r>
  </si>
  <si>
    <r>
      <t>/prəˈklɪvɪti/</t>
    </r>
    <r>
      <rPr>
        <b/>
        <sz val="11"/>
        <color theme="0"/>
        <rFont val="Arial"/>
        <family val="2"/>
        <charset val="238"/>
      </rPr>
      <t> </t>
    </r>
  </si>
  <si>
    <r>
      <t>/prəʊˌkræstɪˈneɪʃən/</t>
    </r>
    <r>
      <rPr>
        <b/>
        <sz val="11"/>
        <color theme="0"/>
        <rFont val="Arial"/>
        <family val="2"/>
        <charset val="238"/>
      </rPr>
      <t> </t>
    </r>
  </si>
  <si>
    <r>
      <t>/ˈprɒdɪgəl/</t>
    </r>
    <r>
      <rPr>
        <b/>
        <sz val="11"/>
        <color theme="0"/>
        <rFont val="Arial"/>
        <family val="2"/>
        <charset val="238"/>
      </rPr>
      <t> </t>
    </r>
  </si>
  <si>
    <r>
      <t>/prəˈdɪʤəs/</t>
    </r>
    <r>
      <rPr>
        <b/>
        <sz val="11"/>
        <color theme="0"/>
        <rFont val="Arial"/>
        <family val="2"/>
        <charset val="238"/>
      </rPr>
      <t> </t>
    </r>
  </si>
  <si>
    <r>
      <t>/prəˈfeɪn/</t>
    </r>
    <r>
      <rPr>
        <b/>
        <sz val="11"/>
        <color theme="0"/>
        <rFont val="Arial"/>
        <family val="2"/>
        <charset val="238"/>
      </rPr>
      <t> </t>
    </r>
  </si>
  <si>
    <r>
      <t>/ˈprəʊfaɪl/</t>
    </r>
    <r>
      <rPr>
        <b/>
        <sz val="11"/>
        <color theme="0"/>
        <rFont val="Arial"/>
        <family val="2"/>
        <charset val="238"/>
      </rPr>
      <t> </t>
    </r>
  </si>
  <si>
    <r>
      <t>/ˈprɒfɪt/</t>
    </r>
    <r>
      <rPr>
        <b/>
        <sz val="11"/>
        <color theme="0"/>
        <rFont val="Arial"/>
        <family val="2"/>
        <charset val="238"/>
      </rPr>
      <t> </t>
    </r>
  </si>
  <si>
    <r>
      <t>/ˈprɒflɪgəsi/</t>
    </r>
    <r>
      <rPr>
        <b/>
        <sz val="11"/>
        <color theme="0"/>
        <rFont val="Arial"/>
        <family val="2"/>
        <charset val="238"/>
      </rPr>
      <t> </t>
    </r>
  </si>
  <si>
    <r>
      <t>/ˈprɒflɪgɪt/</t>
    </r>
    <r>
      <rPr>
        <b/>
        <sz val="11"/>
        <color theme="0"/>
        <rFont val="Arial"/>
        <family val="2"/>
        <charset val="238"/>
      </rPr>
      <t> </t>
    </r>
  </si>
  <si>
    <r>
      <t>/prəˈfaʊnd/</t>
    </r>
    <r>
      <rPr>
        <b/>
        <sz val="11"/>
        <color theme="0"/>
        <rFont val="Arial"/>
        <family val="2"/>
        <charset val="238"/>
      </rPr>
      <t>  </t>
    </r>
  </si>
  <si>
    <r>
      <t>/prəˈfʌndɪti/</t>
    </r>
    <r>
      <rPr>
        <b/>
        <sz val="11"/>
        <color theme="0"/>
        <rFont val="Arial"/>
        <family val="2"/>
        <charset val="238"/>
      </rPr>
      <t> </t>
    </r>
  </si>
  <si>
    <r>
      <t>/prəˈfjuːs/</t>
    </r>
    <r>
      <rPr>
        <b/>
        <sz val="11"/>
        <color theme="0"/>
        <rFont val="Arial"/>
        <family val="2"/>
        <charset val="238"/>
      </rPr>
      <t> </t>
    </r>
  </si>
  <si>
    <r>
      <t>/prəˈhɪbɪtɪvli/</t>
    </r>
    <r>
      <rPr>
        <b/>
        <sz val="11"/>
        <color theme="0"/>
        <rFont val="Arial"/>
        <family val="2"/>
        <charset val="238"/>
      </rPr>
      <t> </t>
    </r>
  </si>
  <si>
    <r>
      <t>/prəʊˈlɪfəreɪt/</t>
    </r>
    <r>
      <rPr>
        <b/>
        <sz val="11"/>
        <color theme="0"/>
        <rFont val="Arial"/>
        <family val="2"/>
        <charset val="238"/>
      </rPr>
      <t> </t>
    </r>
  </si>
  <si>
    <r>
      <t>/ˈprəʊlɪks/</t>
    </r>
    <r>
      <rPr>
        <b/>
        <sz val="11"/>
        <color theme="0"/>
        <rFont val="Arial"/>
        <family val="2"/>
        <charset val="238"/>
      </rPr>
      <t> </t>
    </r>
  </si>
  <si>
    <r>
      <t>/ˈprɒmɪnənt/</t>
    </r>
    <r>
      <rPr>
        <b/>
        <sz val="11"/>
        <color theme="0"/>
        <rFont val="Arial"/>
        <family val="2"/>
        <charset val="238"/>
      </rPr>
      <t> </t>
    </r>
  </si>
  <si>
    <r>
      <t>/ˈprɒmɪs/</t>
    </r>
    <r>
      <rPr>
        <b/>
        <sz val="11"/>
        <color theme="0"/>
        <rFont val="Arial"/>
        <family val="2"/>
        <charset val="238"/>
      </rPr>
      <t> </t>
    </r>
  </si>
  <si>
    <r>
      <t>/prəˈməʊt/</t>
    </r>
    <r>
      <rPr>
        <b/>
        <sz val="11"/>
        <color theme="0"/>
        <rFont val="Arial"/>
        <family val="2"/>
        <charset val="238"/>
      </rPr>
      <t> </t>
    </r>
  </si>
  <si>
    <r>
      <t>/prəˈməʊʃən(ə)l/</t>
    </r>
    <r>
      <rPr>
        <b/>
        <sz val="11"/>
        <color theme="0"/>
        <rFont val="Arial"/>
        <family val="2"/>
        <charset val="238"/>
      </rPr>
      <t> </t>
    </r>
  </si>
  <si>
    <r>
      <t>/prɒmpt/</t>
    </r>
    <r>
      <rPr>
        <b/>
        <sz val="11"/>
        <color theme="0"/>
        <rFont val="Arial"/>
        <family val="2"/>
        <charset val="238"/>
      </rPr>
      <t> </t>
    </r>
  </si>
  <si>
    <r>
      <t>/prəʊn/</t>
    </r>
    <r>
      <rPr>
        <b/>
        <sz val="11"/>
        <color theme="0"/>
        <rFont val="Arial"/>
        <family val="2"/>
        <charset val="238"/>
      </rPr>
      <t> </t>
    </r>
  </si>
  <si>
    <r>
      <t>/prəʊn/</t>
    </r>
    <r>
      <rPr>
        <b/>
        <sz val="11"/>
        <color theme="0"/>
        <rFont val="Arial"/>
        <family val="2"/>
        <charset val="238"/>
      </rPr>
      <t>  </t>
    </r>
  </si>
  <si>
    <r>
      <t>/prɒp/</t>
    </r>
    <r>
      <rPr>
        <b/>
        <sz val="11"/>
        <color theme="0"/>
        <rFont val="Arial"/>
        <family val="2"/>
        <charset val="238"/>
      </rPr>
      <t> </t>
    </r>
  </si>
  <si>
    <r>
      <t>/ˌprɒpəˈgeɪʃən/</t>
    </r>
    <r>
      <rPr>
        <b/>
        <sz val="11"/>
        <color theme="0"/>
        <rFont val="Arial"/>
        <family val="2"/>
        <charset val="238"/>
      </rPr>
      <t> </t>
    </r>
  </si>
  <si>
    <r>
      <t>/prəˈpɪŋkwɪti/</t>
    </r>
    <r>
      <rPr>
        <b/>
        <sz val="11"/>
        <color theme="0"/>
        <rFont val="Arial"/>
        <family val="2"/>
        <charset val="238"/>
      </rPr>
      <t> </t>
    </r>
  </si>
  <si>
    <r>
      <t>/prəˈpɪʃɪətəri/</t>
    </r>
    <r>
      <rPr>
        <b/>
        <sz val="11"/>
        <color theme="0"/>
        <rFont val="Arial"/>
        <family val="2"/>
        <charset val="238"/>
      </rPr>
      <t> </t>
    </r>
  </si>
  <si>
    <r>
      <t>/prəˈpɪʃəs/</t>
    </r>
    <r>
      <rPr>
        <b/>
        <sz val="11"/>
        <color theme="0"/>
        <rFont val="Arial"/>
        <family val="2"/>
        <charset val="238"/>
      </rPr>
      <t> </t>
    </r>
  </si>
  <si>
    <r>
      <t>/prəˈpɔːʃən/</t>
    </r>
    <r>
      <rPr>
        <b/>
        <sz val="11"/>
        <color theme="0"/>
        <rFont val="Arial"/>
        <family val="2"/>
        <charset val="238"/>
      </rPr>
      <t> </t>
    </r>
  </si>
  <si>
    <r>
      <t>/prəˈpəʊz/</t>
    </r>
    <r>
      <rPr>
        <b/>
        <sz val="11"/>
        <color theme="0"/>
        <rFont val="Arial"/>
        <family val="2"/>
        <charset val="238"/>
      </rPr>
      <t>  </t>
    </r>
  </si>
  <si>
    <r>
      <t>/prəʊˈzeɪɪk/</t>
    </r>
    <r>
      <rPr>
        <b/>
        <sz val="11"/>
        <color theme="0"/>
        <rFont val="Arial"/>
        <family val="2"/>
        <charset val="238"/>
      </rPr>
      <t> </t>
    </r>
  </si>
  <si>
    <r>
      <t>/prəʊsˈkraɪb/</t>
    </r>
    <r>
      <rPr>
        <b/>
        <sz val="11"/>
        <color theme="0"/>
        <rFont val="Arial"/>
        <family val="2"/>
        <charset val="238"/>
      </rPr>
      <t> </t>
    </r>
  </si>
  <si>
    <r>
      <t>/prəsˈpɛktɪv/</t>
    </r>
    <r>
      <rPr>
        <b/>
        <sz val="11"/>
        <color theme="0"/>
        <rFont val="Arial"/>
        <family val="2"/>
        <charset val="238"/>
      </rPr>
      <t>  </t>
    </r>
  </si>
  <si>
    <r>
      <t>/prəˈtræktɪd/</t>
    </r>
    <r>
      <rPr>
        <b/>
        <sz val="11"/>
        <color theme="0"/>
        <rFont val="Arial"/>
        <family val="2"/>
        <charset val="238"/>
      </rPr>
      <t> </t>
    </r>
  </si>
  <si>
    <r>
      <t>/prəˈvaɪdɪd/</t>
    </r>
    <r>
      <rPr>
        <b/>
        <sz val="11"/>
        <color theme="0"/>
        <rFont val="Arial"/>
        <family val="2"/>
        <charset val="238"/>
      </rPr>
      <t> </t>
    </r>
  </si>
  <si>
    <r>
      <t>/ˈprɒvɪdənt/</t>
    </r>
    <r>
      <rPr>
        <b/>
        <sz val="11"/>
        <color theme="0"/>
        <rFont val="Arial"/>
        <family val="2"/>
        <charset val="238"/>
      </rPr>
      <t> </t>
    </r>
  </si>
  <si>
    <r>
      <t>/prəˈvɪʒənl/</t>
    </r>
    <r>
      <rPr>
        <b/>
        <sz val="11"/>
        <color theme="0"/>
        <rFont val="Arial"/>
        <family val="2"/>
        <charset val="238"/>
      </rPr>
      <t> </t>
    </r>
  </si>
  <si>
    <r>
      <t>/prəˈvəʊk/</t>
    </r>
    <r>
      <rPr>
        <b/>
        <sz val="11"/>
        <color theme="0"/>
        <rFont val="Arial"/>
        <family val="2"/>
        <charset val="238"/>
      </rPr>
      <t> </t>
    </r>
  </si>
  <si>
    <r>
      <t>/ˈpruːdəns/</t>
    </r>
    <r>
      <rPr>
        <b/>
        <sz val="11"/>
        <color theme="0"/>
        <rFont val="Arial"/>
        <family val="2"/>
        <charset val="238"/>
      </rPr>
      <t> </t>
    </r>
  </si>
  <si>
    <r>
      <t>/ˈpruːdɪʃ/</t>
    </r>
    <r>
      <rPr>
        <b/>
        <sz val="11"/>
        <color theme="0"/>
        <rFont val="Arial"/>
        <family val="2"/>
        <charset val="238"/>
      </rPr>
      <t> </t>
    </r>
  </si>
  <si>
    <r>
      <t>/pruːn/</t>
    </r>
    <r>
      <rPr>
        <b/>
        <sz val="11"/>
        <color theme="0"/>
        <rFont val="Arial"/>
        <family val="2"/>
        <charset val="238"/>
      </rPr>
      <t> </t>
    </r>
  </si>
  <si>
    <r>
      <t>/praɪ/</t>
    </r>
    <r>
      <rPr>
        <b/>
        <sz val="11"/>
        <color theme="0"/>
        <rFont val="Arial"/>
        <family val="2"/>
        <charset val="238"/>
      </rPr>
      <t> </t>
    </r>
  </si>
  <si>
    <r>
      <t>psychobabble</t>
    </r>
    <r>
      <rPr>
        <b/>
        <sz val="11"/>
        <color theme="0"/>
        <rFont val="Arial"/>
        <family val="2"/>
        <charset val="238"/>
      </rPr>
      <t> </t>
    </r>
  </si>
  <si>
    <r>
      <t>/saɪˈkɒləʤɪst/</t>
    </r>
    <r>
      <rPr>
        <b/>
        <sz val="11"/>
        <color theme="0"/>
        <rFont val="Arial"/>
        <family val="2"/>
        <charset val="238"/>
      </rPr>
      <t> </t>
    </r>
  </si>
  <si>
    <r>
      <t>/ˌpʌblɪˈkeɪʃən/</t>
    </r>
    <r>
      <rPr>
        <b/>
        <sz val="11"/>
        <color theme="0"/>
        <rFont val="Arial"/>
        <family val="2"/>
        <charset val="238"/>
      </rPr>
      <t> </t>
    </r>
  </si>
  <si>
    <r>
      <t>/ˈpʌblɪsɪst/</t>
    </r>
    <r>
      <rPr>
        <b/>
        <sz val="11"/>
        <color theme="0"/>
        <rFont val="Arial"/>
        <family val="2"/>
        <charset val="238"/>
      </rPr>
      <t> </t>
    </r>
  </si>
  <si>
    <r>
      <t>/pʌbˈlɪsɪti/</t>
    </r>
    <r>
      <rPr>
        <b/>
        <sz val="11"/>
        <color theme="0"/>
        <rFont val="Arial"/>
        <family val="2"/>
        <charset val="238"/>
      </rPr>
      <t> </t>
    </r>
  </si>
  <si>
    <r>
      <t>/ˈpʌkə/</t>
    </r>
    <r>
      <rPr>
        <b/>
        <sz val="11"/>
        <color theme="0"/>
        <rFont val="Arial"/>
        <family val="2"/>
        <charset val="238"/>
      </rPr>
      <t> </t>
    </r>
  </si>
  <si>
    <r>
      <t>/ˈpjʊəraɪl/</t>
    </r>
    <r>
      <rPr>
        <b/>
        <sz val="11"/>
        <color theme="0"/>
        <rFont val="Arial"/>
        <family val="2"/>
        <charset val="238"/>
      </rPr>
      <t> </t>
    </r>
  </si>
  <si>
    <r>
      <t>/pʌgˈneɪʃəs/</t>
    </r>
    <r>
      <rPr>
        <b/>
        <sz val="11"/>
        <color theme="0"/>
        <rFont val="Arial"/>
        <family val="2"/>
        <charset val="238"/>
      </rPr>
      <t> </t>
    </r>
  </si>
  <si>
    <r>
      <t>/ˈpju(ː)ɪsns/</t>
    </r>
    <r>
      <rPr>
        <b/>
        <sz val="11"/>
        <color theme="0"/>
        <rFont val="Arial"/>
        <family val="2"/>
        <charset val="238"/>
      </rPr>
      <t> </t>
    </r>
  </si>
  <si>
    <r>
      <t>/pʊl/ /ɒf/</t>
    </r>
    <r>
      <rPr>
        <b/>
        <sz val="11"/>
        <color theme="0"/>
        <rFont val="Arial"/>
        <family val="2"/>
        <charset val="238"/>
      </rPr>
      <t> </t>
    </r>
  </si>
  <si>
    <r>
      <t>/pʊl/ /təˈgɛðə/</t>
    </r>
    <r>
      <rPr>
        <b/>
        <sz val="11"/>
        <color theme="0"/>
        <rFont val="Arial"/>
        <family val="2"/>
        <charset val="238"/>
      </rPr>
      <t> </t>
    </r>
  </si>
  <si>
    <r>
      <t>/pʌnʧ/ /kɑːd/</t>
    </r>
    <r>
      <rPr>
        <b/>
        <sz val="11"/>
        <color theme="0"/>
        <rFont val="Arial"/>
        <family val="2"/>
        <charset val="238"/>
      </rPr>
      <t> </t>
    </r>
  </si>
  <si>
    <r>
      <t>/pʌŋkˈtɪlɪəs/</t>
    </r>
    <r>
      <rPr>
        <b/>
        <sz val="11"/>
        <color theme="0"/>
        <rFont val="Arial"/>
        <family val="2"/>
        <charset val="238"/>
      </rPr>
      <t> </t>
    </r>
  </si>
  <si>
    <r>
      <t>/ˈpʌndɪt/</t>
    </r>
    <r>
      <rPr>
        <b/>
        <sz val="11"/>
        <color theme="0"/>
        <rFont val="Arial"/>
        <family val="2"/>
        <charset val="238"/>
      </rPr>
      <t> </t>
    </r>
  </si>
  <si>
    <r>
      <t>/ˈpʌnʤənsi/</t>
    </r>
    <r>
      <rPr>
        <b/>
        <sz val="11"/>
        <color theme="0"/>
        <rFont val="Arial"/>
        <family val="2"/>
        <charset val="238"/>
      </rPr>
      <t> </t>
    </r>
  </si>
  <si>
    <r>
      <t>/ˈpjʊəli/</t>
    </r>
    <r>
      <rPr>
        <b/>
        <sz val="11"/>
        <color theme="0"/>
        <rFont val="Arial"/>
        <family val="2"/>
        <charset val="238"/>
      </rPr>
      <t> </t>
    </r>
  </si>
  <si>
    <r>
      <t>/ˈpɜːpəsfʊl/</t>
    </r>
    <r>
      <rPr>
        <b/>
        <sz val="11"/>
        <color theme="0"/>
        <rFont val="Arial"/>
        <family val="2"/>
        <charset val="238"/>
      </rPr>
      <t> </t>
    </r>
  </si>
  <si>
    <r>
      <t>/pɜː/</t>
    </r>
    <r>
      <rPr>
        <b/>
        <sz val="11"/>
        <color theme="0"/>
        <rFont val="Arial"/>
        <family val="2"/>
        <charset val="238"/>
      </rPr>
      <t> </t>
    </r>
  </si>
  <si>
    <r>
      <t>/pɜːˈveɪ/</t>
    </r>
    <r>
      <rPr>
        <b/>
        <sz val="11"/>
        <color theme="0"/>
        <rFont val="Arial"/>
        <family val="2"/>
        <charset val="238"/>
      </rPr>
      <t> </t>
    </r>
  </si>
  <si>
    <r>
      <t>/ˌpjuːsɪˈlænɪməs/</t>
    </r>
    <r>
      <rPr>
        <b/>
        <sz val="11"/>
        <color theme="0"/>
        <rFont val="Arial"/>
        <family val="2"/>
        <charset val="238"/>
      </rPr>
      <t> </t>
    </r>
  </si>
  <si>
    <r>
      <t>/pʊt/ /ˈfɔːwəd/</t>
    </r>
    <r>
      <rPr>
        <b/>
        <sz val="11"/>
        <color theme="0"/>
        <rFont val="Arial"/>
        <family val="2"/>
        <charset val="238"/>
      </rPr>
      <t> </t>
    </r>
  </si>
  <si>
    <r>
      <t>/pʊt/ /ɒf/</t>
    </r>
    <r>
      <rPr>
        <b/>
        <sz val="11"/>
        <color theme="0"/>
        <rFont val="Arial"/>
        <family val="2"/>
        <charset val="238"/>
      </rPr>
      <t> </t>
    </r>
  </si>
  <si>
    <r>
      <t>/ˌpjuːtrɪˈfækʃən/</t>
    </r>
    <r>
      <rPr>
        <b/>
        <sz val="11"/>
        <color theme="0"/>
        <rFont val="Arial"/>
        <family val="2"/>
        <charset val="238"/>
      </rPr>
      <t> </t>
    </r>
  </si>
  <si>
    <r>
      <t>/ˈpaɪə/</t>
    </r>
    <r>
      <rPr>
        <b/>
        <sz val="11"/>
        <color theme="0"/>
        <rFont val="Arial"/>
        <family val="2"/>
        <charset val="238"/>
      </rPr>
      <t> </t>
    </r>
  </si>
  <si>
    <r>
      <t>/kwæk/</t>
    </r>
    <r>
      <rPr>
        <b/>
        <sz val="11"/>
        <color theme="0"/>
        <rFont val="Arial"/>
        <family val="2"/>
        <charset val="238"/>
      </rPr>
      <t> </t>
    </r>
  </si>
  <si>
    <r>
      <t>/kwɑːf/</t>
    </r>
    <r>
      <rPr>
        <b/>
        <sz val="11"/>
        <color theme="0"/>
        <rFont val="Arial"/>
        <family val="2"/>
        <charset val="238"/>
      </rPr>
      <t> </t>
    </r>
  </si>
  <si>
    <r>
      <t>/kweɪl/</t>
    </r>
    <r>
      <rPr>
        <b/>
        <sz val="11"/>
        <color theme="0"/>
        <rFont val="Arial"/>
        <family val="2"/>
        <charset val="238"/>
      </rPr>
      <t> </t>
    </r>
  </si>
  <si>
    <r>
      <t>/kweɪnt/</t>
    </r>
    <r>
      <rPr>
        <b/>
        <sz val="11"/>
        <color theme="0"/>
        <rFont val="Arial"/>
        <family val="2"/>
        <charset val="238"/>
      </rPr>
      <t> </t>
    </r>
  </si>
  <si>
    <r>
      <t>/kwɑːm/</t>
    </r>
    <r>
      <rPr>
        <b/>
        <sz val="11"/>
        <color theme="0"/>
        <rFont val="Arial"/>
        <family val="2"/>
        <charset val="238"/>
      </rPr>
      <t> </t>
    </r>
  </si>
  <si>
    <r>
      <t>/ˈkwɒndəri/</t>
    </r>
    <r>
      <rPr>
        <b/>
        <sz val="11"/>
        <color theme="0"/>
        <rFont val="Arial"/>
        <family val="2"/>
        <charset val="238"/>
      </rPr>
      <t> </t>
    </r>
  </si>
  <si>
    <r>
      <t>/kwɛl/</t>
    </r>
    <r>
      <rPr>
        <b/>
        <sz val="11"/>
        <color theme="0"/>
        <rFont val="Arial"/>
        <family val="2"/>
        <charset val="238"/>
      </rPr>
      <t> </t>
    </r>
  </si>
  <si>
    <r>
      <t>/kwɛst/</t>
    </r>
    <r>
      <rPr>
        <b/>
        <sz val="11"/>
        <color theme="0"/>
        <rFont val="Arial"/>
        <family val="2"/>
        <charset val="238"/>
      </rPr>
      <t> </t>
    </r>
  </si>
  <si>
    <r>
      <t>/ˈkwɪbl/</t>
    </r>
    <r>
      <rPr>
        <b/>
        <sz val="11"/>
        <color theme="0"/>
        <rFont val="Arial"/>
        <family val="2"/>
        <charset val="238"/>
      </rPr>
      <t> </t>
    </r>
  </si>
  <si>
    <r>
      <t>/kwaɪˈɛsns/</t>
    </r>
    <r>
      <rPr>
        <b/>
        <sz val="11"/>
        <color theme="0"/>
        <rFont val="Arial"/>
        <family val="2"/>
        <charset val="238"/>
      </rPr>
      <t> </t>
    </r>
  </si>
  <si>
    <r>
      <t>/kwaɪˈɛsnt/</t>
    </r>
    <r>
      <rPr>
        <b/>
        <sz val="11"/>
        <color theme="0"/>
        <rFont val="Arial"/>
        <family val="2"/>
        <charset val="238"/>
      </rPr>
      <t> </t>
    </r>
  </si>
  <si>
    <r>
      <t>/ˌkwɪntɪˈsɛnʃəl/</t>
    </r>
    <r>
      <rPr>
        <b/>
        <sz val="11"/>
        <color theme="0"/>
        <rFont val="Arial"/>
        <family val="2"/>
        <charset val="238"/>
      </rPr>
      <t> </t>
    </r>
  </si>
  <si>
    <r>
      <t>/kwɜːk/</t>
    </r>
    <r>
      <rPr>
        <b/>
        <sz val="11"/>
        <color theme="0"/>
        <rFont val="Arial"/>
        <family val="2"/>
        <charset val="238"/>
      </rPr>
      <t> </t>
    </r>
  </si>
  <si>
    <r>
      <t>/ˈkwɜːki/</t>
    </r>
    <r>
      <rPr>
        <b/>
        <sz val="11"/>
        <color theme="0"/>
        <rFont val="Arial"/>
        <family val="2"/>
        <charset val="238"/>
      </rPr>
      <t> </t>
    </r>
  </si>
  <si>
    <r>
      <t>/kwɪkˈsɒtɪk/</t>
    </r>
    <r>
      <rPr>
        <b/>
        <sz val="11"/>
        <color theme="0"/>
        <rFont val="Arial"/>
        <family val="2"/>
        <charset val="238"/>
      </rPr>
      <t> </t>
    </r>
  </si>
  <si>
    <r>
      <t>/kwəʊt/</t>
    </r>
    <r>
      <rPr>
        <b/>
        <sz val="11"/>
        <color theme="0"/>
        <rFont val="Arial"/>
        <family val="2"/>
        <charset val="238"/>
      </rPr>
      <t> </t>
    </r>
  </si>
  <si>
    <r>
      <t>/kwɒˈtɪdɪən/</t>
    </r>
    <r>
      <rPr>
        <b/>
        <sz val="11"/>
        <color theme="0"/>
        <rFont val="Arial"/>
        <family val="2"/>
        <charset val="238"/>
      </rPr>
      <t> </t>
    </r>
  </si>
  <si>
    <r>
      <t>/ˈræbl/</t>
    </r>
    <r>
      <rPr>
        <b/>
        <sz val="11"/>
        <color theme="0"/>
        <rFont val="Arial"/>
        <family val="2"/>
        <charset val="238"/>
      </rPr>
      <t> </t>
    </r>
  </si>
  <si>
    <r>
      <t>raconteur</t>
    </r>
    <r>
      <rPr>
        <b/>
        <sz val="11"/>
        <color theme="0"/>
        <rFont val="Arial"/>
        <family val="2"/>
        <charset val="238"/>
      </rPr>
      <t> </t>
    </r>
  </si>
  <si>
    <r>
      <t>/ˈrædɪkəl/</t>
    </r>
    <r>
      <rPr>
        <b/>
        <sz val="11"/>
        <color theme="0"/>
        <rFont val="Arial"/>
        <family val="2"/>
        <charset val="238"/>
      </rPr>
      <t> </t>
    </r>
  </si>
  <si>
    <r>
      <t>/ˈræfɪʃ/</t>
    </r>
    <r>
      <rPr>
        <b/>
        <sz val="11"/>
        <color theme="0"/>
        <rFont val="Arial"/>
        <family val="2"/>
        <charset val="238"/>
      </rPr>
      <t> </t>
    </r>
  </si>
  <si>
    <r>
      <t>/reɪʤ/</t>
    </r>
    <r>
      <rPr>
        <b/>
        <sz val="11"/>
        <color theme="0"/>
        <rFont val="Arial"/>
        <family val="2"/>
        <charset val="238"/>
      </rPr>
      <t> </t>
    </r>
  </si>
  <si>
    <r>
      <t>/reɪz/ /əbˈʤɛkʃənz/</t>
    </r>
    <r>
      <rPr>
        <b/>
        <sz val="11"/>
        <color theme="0"/>
        <rFont val="Arial"/>
        <family val="2"/>
        <charset val="238"/>
      </rPr>
      <t> </t>
    </r>
  </si>
  <si>
    <r>
      <t>/ˈræmɪfaɪ/</t>
    </r>
    <r>
      <rPr>
        <b/>
        <sz val="11"/>
        <color theme="0"/>
        <rFont val="Arial"/>
        <family val="2"/>
        <charset val="238"/>
      </rPr>
      <t> </t>
    </r>
  </si>
  <si>
    <r>
      <t>/ˈræŋkərəs/</t>
    </r>
    <r>
      <rPr>
        <b/>
        <sz val="11"/>
        <color theme="0"/>
        <rFont val="Arial"/>
        <family val="2"/>
        <charset val="238"/>
      </rPr>
      <t> </t>
    </r>
  </si>
  <si>
    <r>
      <t>/ˈrændəmli/</t>
    </r>
    <r>
      <rPr>
        <b/>
        <sz val="11"/>
        <color theme="0"/>
        <rFont val="Arial"/>
        <family val="2"/>
        <charset val="238"/>
      </rPr>
      <t> </t>
    </r>
  </si>
  <si>
    <r>
      <t>/reɪnʤ/</t>
    </r>
    <r>
      <rPr>
        <b/>
        <sz val="11"/>
        <color theme="0"/>
        <rFont val="Arial"/>
        <family val="2"/>
        <charset val="238"/>
      </rPr>
      <t> </t>
    </r>
  </si>
  <si>
    <r>
      <t>/rænt/</t>
    </r>
    <r>
      <rPr>
        <b/>
        <sz val="11"/>
        <color theme="0"/>
        <rFont val="Arial"/>
        <family val="2"/>
        <charset val="238"/>
      </rPr>
      <t> </t>
    </r>
  </si>
  <si>
    <r>
      <t>/rəˈpeɪʃəs/</t>
    </r>
    <r>
      <rPr>
        <b/>
        <sz val="11"/>
        <color theme="0"/>
        <rFont val="Arial"/>
        <family val="2"/>
        <charset val="238"/>
      </rPr>
      <t> </t>
    </r>
  </si>
  <si>
    <r>
      <t>/ræˈpɔː/</t>
    </r>
    <r>
      <rPr>
        <b/>
        <sz val="11"/>
        <color theme="0"/>
        <rFont val="Arial"/>
        <family val="2"/>
        <charset val="238"/>
      </rPr>
      <t> </t>
    </r>
  </si>
  <si>
    <r>
      <t>/ˈræpʧə/</t>
    </r>
    <r>
      <rPr>
        <b/>
        <sz val="11"/>
        <color theme="0"/>
        <rFont val="Arial"/>
        <family val="2"/>
        <charset val="238"/>
      </rPr>
      <t> </t>
    </r>
  </si>
  <si>
    <r>
      <t>/ˈreərɪfaɪ/</t>
    </r>
    <r>
      <rPr>
        <b/>
        <sz val="11"/>
        <color theme="0"/>
        <rFont val="Arial"/>
        <family val="2"/>
        <charset val="238"/>
      </rPr>
      <t> </t>
    </r>
  </si>
  <si>
    <r>
      <t>/reɪv/</t>
    </r>
    <r>
      <rPr>
        <b/>
        <sz val="11"/>
        <color theme="0"/>
        <rFont val="Arial"/>
        <family val="2"/>
        <charset val="238"/>
      </rPr>
      <t> </t>
    </r>
  </si>
  <si>
    <r>
      <t>/rɔː/</t>
    </r>
    <r>
      <rPr>
        <b/>
        <sz val="11"/>
        <color theme="0"/>
        <rFont val="Arial"/>
        <family val="2"/>
        <charset val="238"/>
      </rPr>
      <t> </t>
    </r>
  </si>
  <si>
    <r>
      <t>/riːʧ/ /ə/ /piːk/</t>
    </r>
    <r>
      <rPr>
        <b/>
        <sz val="11"/>
        <color theme="0"/>
        <rFont val="Arial"/>
        <family val="2"/>
        <charset val="238"/>
      </rPr>
      <t> </t>
    </r>
  </si>
  <si>
    <r>
      <t>/ri(ː)ˈækʃnəri/</t>
    </r>
    <r>
      <rPr>
        <b/>
        <sz val="11"/>
        <color theme="0"/>
        <rFont val="Arial"/>
        <family val="2"/>
        <charset val="238"/>
      </rPr>
      <t> </t>
    </r>
  </si>
  <si>
    <r>
      <t>/ˌrɪəlaɪˈzeɪʃən/</t>
    </r>
    <r>
      <rPr>
        <b/>
        <sz val="11"/>
        <color theme="0"/>
        <rFont val="Arial"/>
        <family val="2"/>
        <charset val="238"/>
      </rPr>
      <t> </t>
    </r>
  </si>
  <si>
    <r>
      <t>/rɪəd/</t>
    </r>
    <r>
      <rPr>
        <b/>
        <sz val="11"/>
        <color theme="0"/>
        <rFont val="Arial"/>
        <family val="2"/>
        <charset val="238"/>
      </rPr>
      <t> </t>
    </r>
  </si>
  <si>
    <r>
      <t>/ˌriːəˈʃʊə/</t>
    </r>
    <r>
      <rPr>
        <b/>
        <sz val="11"/>
        <color theme="0"/>
        <rFont val="Arial"/>
        <family val="2"/>
        <charset val="238"/>
      </rPr>
      <t> </t>
    </r>
  </si>
  <si>
    <r>
      <t>/ˌriːəˈʃʊərɪŋ/</t>
    </r>
    <r>
      <rPr>
        <b/>
        <sz val="11"/>
        <color theme="0"/>
        <rFont val="Arial"/>
        <family val="2"/>
        <charset val="238"/>
      </rPr>
      <t> </t>
    </r>
  </si>
  <si>
    <r>
      <t>/rɪˈbʌf/</t>
    </r>
    <r>
      <rPr>
        <b/>
        <sz val="11"/>
        <color theme="0"/>
        <rFont val="Arial"/>
        <family val="2"/>
        <charset val="238"/>
      </rPr>
      <t> </t>
    </r>
  </si>
  <si>
    <r>
      <t>/rɪˈkælsɪtrənt/</t>
    </r>
    <r>
      <rPr>
        <b/>
        <sz val="11"/>
        <color theme="0"/>
        <rFont val="Arial"/>
        <family val="2"/>
        <charset val="238"/>
      </rPr>
      <t> </t>
    </r>
  </si>
  <si>
    <r>
      <t>/rɪˈkænt/</t>
    </r>
    <r>
      <rPr>
        <b/>
        <sz val="11"/>
        <color theme="0"/>
        <rFont val="Arial"/>
        <family val="2"/>
        <charset val="238"/>
      </rPr>
      <t> </t>
    </r>
  </si>
  <si>
    <r>
      <t>/ˌriːˈkɑːst/</t>
    </r>
    <r>
      <rPr>
        <b/>
        <sz val="11"/>
        <color theme="0"/>
        <rFont val="Arial"/>
        <family val="2"/>
        <charset val="238"/>
      </rPr>
      <t> </t>
    </r>
  </si>
  <si>
    <r>
      <t>/rɪsɛpˈtɪvɪti/</t>
    </r>
    <r>
      <rPr>
        <b/>
        <sz val="11"/>
        <color theme="0"/>
        <rFont val="Arial"/>
        <family val="2"/>
        <charset val="238"/>
      </rPr>
      <t> </t>
    </r>
  </si>
  <si>
    <r>
      <t>/rɪˈsɪdɪvɪzm/</t>
    </r>
    <r>
      <rPr>
        <b/>
        <sz val="11"/>
        <color theme="0"/>
        <rFont val="Arial"/>
        <family val="2"/>
        <charset val="238"/>
      </rPr>
      <t> </t>
    </r>
  </si>
  <si>
    <r>
      <t>/ˌrɛsɪˈprɒsɪti/</t>
    </r>
    <r>
      <rPr>
        <b/>
        <sz val="11"/>
        <color theme="0"/>
        <rFont val="Arial"/>
        <family val="2"/>
        <charset val="238"/>
      </rPr>
      <t> </t>
    </r>
  </si>
  <si>
    <r>
      <t>/rɪˈsaɪtl/</t>
    </r>
    <r>
      <rPr>
        <b/>
        <sz val="11"/>
        <color theme="0"/>
        <rFont val="Arial"/>
        <family val="2"/>
        <charset val="238"/>
      </rPr>
      <t> </t>
    </r>
  </si>
  <si>
    <r>
      <t>/rɪˈsaɪtlz/</t>
    </r>
    <r>
      <rPr>
        <b/>
        <sz val="11"/>
        <color theme="0"/>
        <rFont val="Arial"/>
        <family val="2"/>
        <charset val="238"/>
      </rPr>
      <t> </t>
    </r>
  </si>
  <si>
    <r>
      <t>/rɪˈsaɪt/</t>
    </r>
    <r>
      <rPr>
        <b/>
        <sz val="11"/>
        <color theme="0"/>
        <rFont val="Arial"/>
        <family val="2"/>
        <charset val="238"/>
      </rPr>
      <t> </t>
    </r>
  </si>
  <si>
    <r>
      <t>/rɪˈkluːs/</t>
    </r>
    <r>
      <rPr>
        <b/>
        <sz val="11"/>
        <color theme="0"/>
        <rFont val="Arial"/>
        <family val="2"/>
        <charset val="238"/>
      </rPr>
      <t> </t>
    </r>
  </si>
  <si>
    <r>
      <t>/ˌrɛkəˈmɛnd/</t>
    </r>
    <r>
      <rPr>
        <b/>
        <sz val="11"/>
        <color theme="0"/>
        <rFont val="Arial"/>
        <family val="2"/>
        <charset val="238"/>
      </rPr>
      <t> </t>
    </r>
  </si>
  <si>
    <r>
      <t>/ˈrɛkəmpɛns/</t>
    </r>
    <r>
      <rPr>
        <b/>
        <sz val="11"/>
        <color theme="0"/>
        <rFont val="Arial"/>
        <family val="2"/>
        <charset val="238"/>
      </rPr>
      <t> </t>
    </r>
  </si>
  <si>
    <r>
      <t>/ˈrɛkənsaɪl/</t>
    </r>
    <r>
      <rPr>
        <b/>
        <sz val="11"/>
        <color theme="0"/>
        <rFont val="Arial"/>
        <family val="2"/>
        <charset val="238"/>
      </rPr>
      <t> </t>
    </r>
  </si>
  <si>
    <r>
      <t>/rɪˈkɒndaɪt/</t>
    </r>
    <r>
      <rPr>
        <b/>
        <sz val="11"/>
        <color theme="0"/>
        <rFont val="Arial"/>
        <family val="2"/>
        <charset val="238"/>
      </rPr>
      <t> </t>
    </r>
  </si>
  <si>
    <r>
      <t>/ˈrɛkrɪənsi/</t>
    </r>
    <r>
      <rPr>
        <b/>
        <sz val="11"/>
        <color theme="0"/>
        <rFont val="Arial"/>
        <family val="2"/>
        <charset val="238"/>
      </rPr>
      <t> </t>
    </r>
  </si>
  <si>
    <r>
      <t>/rɪˈkruːtmənt/</t>
    </r>
    <r>
      <rPr>
        <b/>
        <sz val="11"/>
        <color theme="0"/>
        <rFont val="Arial"/>
        <family val="2"/>
        <charset val="238"/>
      </rPr>
      <t> </t>
    </r>
  </si>
  <si>
    <r>
      <t>/rɪˈkjuːpəreɪt/</t>
    </r>
    <r>
      <rPr>
        <b/>
        <sz val="11"/>
        <color theme="0"/>
        <rFont val="Arial"/>
        <family val="2"/>
        <charset val="238"/>
      </rPr>
      <t> </t>
    </r>
  </si>
  <si>
    <r>
      <t>/ˌriːˈsaɪklɪŋ/</t>
    </r>
    <r>
      <rPr>
        <b/>
        <sz val="11"/>
        <color theme="0"/>
        <rFont val="Arial"/>
        <family val="2"/>
        <charset val="238"/>
      </rPr>
      <t> </t>
    </r>
  </si>
  <si>
    <r>
      <t>/rɪˈdiːm/</t>
    </r>
    <r>
      <rPr>
        <b/>
        <sz val="11"/>
        <color theme="0"/>
        <rFont val="Arial"/>
        <family val="2"/>
        <charset val="238"/>
      </rPr>
      <t> </t>
    </r>
  </si>
  <si>
    <r>
      <t>/rɪˈdaʊtəbl/</t>
    </r>
    <r>
      <rPr>
        <b/>
        <sz val="11"/>
        <color theme="0"/>
        <rFont val="Arial"/>
        <family val="2"/>
        <charset val="238"/>
      </rPr>
      <t> </t>
    </r>
  </si>
  <si>
    <r>
      <t>/rɪˈfaɪn/</t>
    </r>
    <r>
      <rPr>
        <b/>
        <sz val="11"/>
        <color theme="0"/>
        <rFont val="Arial"/>
        <family val="2"/>
        <charset val="238"/>
      </rPr>
      <t> </t>
    </r>
  </si>
  <si>
    <r>
      <t>/rɪˈflɛkʃən/</t>
    </r>
    <r>
      <rPr>
        <b/>
        <sz val="11"/>
        <color theme="0"/>
        <rFont val="Arial"/>
        <family val="2"/>
        <charset val="238"/>
      </rPr>
      <t> </t>
    </r>
  </si>
  <si>
    <r>
      <t>/rɪˈfræktəri/</t>
    </r>
    <r>
      <rPr>
        <b/>
        <sz val="11"/>
        <color theme="0"/>
        <rFont val="Arial"/>
        <family val="2"/>
        <charset val="238"/>
      </rPr>
      <t> </t>
    </r>
  </si>
  <si>
    <r>
      <t>/rɪˈfʌlʤənt/</t>
    </r>
    <r>
      <rPr>
        <b/>
        <sz val="11"/>
        <color theme="0"/>
        <rFont val="Arial"/>
        <family val="2"/>
        <charset val="238"/>
      </rPr>
      <t> </t>
    </r>
  </si>
  <si>
    <r>
      <t>/rɪˈgeɪl/</t>
    </r>
    <r>
      <rPr>
        <b/>
        <sz val="11"/>
        <color theme="0"/>
        <rFont val="Arial"/>
        <family val="2"/>
        <charset val="238"/>
      </rPr>
      <t> </t>
    </r>
  </si>
  <si>
    <r>
      <t>/rɪˈgɑːdɪŋ/</t>
    </r>
    <r>
      <rPr>
        <b/>
        <sz val="11"/>
        <color theme="0"/>
        <rFont val="Arial"/>
        <family val="2"/>
        <charset val="238"/>
      </rPr>
      <t> </t>
    </r>
  </si>
  <si>
    <r>
      <t>/rɪˈgɑːdlɪs/ /ɒv/</t>
    </r>
    <r>
      <rPr>
        <b/>
        <sz val="11"/>
        <color theme="0"/>
        <rFont val="Arial"/>
        <family val="2"/>
        <charset val="238"/>
      </rPr>
      <t> </t>
    </r>
  </si>
  <si>
    <r>
      <t>/ˈrɛʤɪsaɪd/</t>
    </r>
    <r>
      <rPr>
        <b/>
        <sz val="11"/>
        <color theme="0"/>
        <rFont val="Arial"/>
        <family val="2"/>
        <charset val="238"/>
      </rPr>
      <t> </t>
    </r>
  </si>
  <si>
    <r>
      <t>/ˈrɛʤɪstə/</t>
    </r>
    <r>
      <rPr>
        <b/>
        <sz val="11"/>
        <color theme="0"/>
        <rFont val="Arial"/>
        <family val="2"/>
        <charset val="238"/>
      </rPr>
      <t> </t>
    </r>
  </si>
  <si>
    <r>
      <t>/rɪˈgrɛt/</t>
    </r>
    <r>
      <rPr>
        <b/>
        <sz val="11"/>
        <color theme="0"/>
        <rFont val="Arial"/>
        <family val="2"/>
        <charset val="238"/>
      </rPr>
      <t> </t>
    </r>
  </si>
  <si>
    <r>
      <t>/rɪˈgrɛtəbl/</t>
    </r>
    <r>
      <rPr>
        <b/>
        <sz val="11"/>
        <color theme="0"/>
        <rFont val="Arial"/>
        <family val="2"/>
        <charset val="238"/>
      </rPr>
      <t> </t>
    </r>
  </si>
  <si>
    <r>
      <t>/ˌrɛgjʊˈleɪʃən/</t>
    </r>
    <r>
      <rPr>
        <b/>
        <sz val="11"/>
        <color theme="0"/>
        <rFont val="Arial"/>
        <family val="2"/>
        <charset val="238"/>
      </rPr>
      <t> </t>
    </r>
  </si>
  <si>
    <r>
      <t>/reɪn/</t>
    </r>
    <r>
      <rPr>
        <b/>
        <sz val="11"/>
        <color theme="0"/>
        <rFont val="Arial"/>
        <family val="2"/>
        <charset val="238"/>
      </rPr>
      <t> </t>
    </r>
  </si>
  <si>
    <r>
      <t>/riːˈɪtəreɪt/</t>
    </r>
    <r>
      <rPr>
        <b/>
        <sz val="11"/>
        <color theme="0"/>
        <rFont val="Arial"/>
        <family val="2"/>
        <charset val="238"/>
      </rPr>
      <t> </t>
    </r>
  </si>
  <si>
    <r>
      <t>/rɪˌʤuːvɪˈneɪʃən/</t>
    </r>
    <r>
      <rPr>
        <b/>
        <sz val="11"/>
        <color theme="0"/>
        <rFont val="Arial"/>
        <family val="2"/>
        <charset val="238"/>
      </rPr>
      <t> </t>
    </r>
  </si>
  <si>
    <r>
      <t>/rɪˈlæps/</t>
    </r>
    <r>
      <rPr>
        <b/>
        <sz val="11"/>
        <color theme="0"/>
        <rFont val="Arial"/>
        <family val="2"/>
        <charset val="238"/>
      </rPr>
      <t> </t>
    </r>
  </si>
  <si>
    <r>
      <t>/ˈrɛlɪvəns/</t>
    </r>
    <r>
      <rPr>
        <b/>
        <sz val="11"/>
        <color theme="0"/>
        <rFont val="Arial"/>
        <family val="2"/>
        <charset val="238"/>
      </rPr>
      <t> </t>
    </r>
  </si>
  <si>
    <r>
      <t>/ˈrɛlɪvənt/</t>
    </r>
    <r>
      <rPr>
        <b/>
        <sz val="11"/>
        <color theme="0"/>
        <rFont val="Arial"/>
        <family val="2"/>
        <charset val="238"/>
      </rPr>
      <t> </t>
    </r>
  </si>
  <si>
    <r>
      <t>/rɪˈlaɪənt/</t>
    </r>
    <r>
      <rPr>
        <b/>
        <sz val="11"/>
        <color theme="0"/>
        <rFont val="Arial"/>
        <family val="2"/>
        <charset val="238"/>
      </rPr>
      <t> </t>
    </r>
  </si>
  <si>
    <r>
      <t>/rɪˈliːf/</t>
    </r>
    <r>
      <rPr>
        <b/>
        <sz val="11"/>
        <color theme="0"/>
        <rFont val="Arial"/>
        <family val="2"/>
        <charset val="238"/>
      </rPr>
      <t> </t>
    </r>
  </si>
  <si>
    <r>
      <t>/ˈrɪmaɪnd/</t>
    </r>
    <r>
      <rPr>
        <b/>
        <sz val="11"/>
        <color theme="0"/>
        <rFont val="Arial"/>
        <family val="2"/>
        <charset val="238"/>
      </rPr>
      <t> </t>
    </r>
  </si>
  <si>
    <r>
      <t>/rɪˈmaɪndə/</t>
    </r>
    <r>
      <rPr>
        <b/>
        <sz val="11"/>
        <color theme="0"/>
        <rFont val="Arial"/>
        <family val="2"/>
        <charset val="238"/>
      </rPr>
      <t> </t>
    </r>
  </si>
  <si>
    <r>
      <t>/rɪˈmɒnstreɪt/</t>
    </r>
    <r>
      <rPr>
        <b/>
        <sz val="11"/>
        <color theme="0"/>
        <rFont val="Arial"/>
        <family val="2"/>
        <charset val="238"/>
      </rPr>
      <t> </t>
    </r>
  </si>
  <si>
    <r>
      <t>/rɪˈməʊt/</t>
    </r>
    <r>
      <rPr>
        <b/>
        <sz val="11"/>
        <color theme="0"/>
        <rFont val="Arial"/>
        <family val="2"/>
        <charset val="238"/>
      </rPr>
      <t> </t>
    </r>
  </si>
  <si>
    <r>
      <t>/ˈrɛndə/</t>
    </r>
    <r>
      <rPr>
        <b/>
        <sz val="11"/>
        <color theme="0"/>
        <rFont val="Arial"/>
        <family val="2"/>
        <charset val="238"/>
      </rPr>
      <t> </t>
    </r>
  </si>
  <si>
    <r>
      <t>/ˈrɛndə/</t>
    </r>
    <r>
      <rPr>
        <b/>
        <sz val="11"/>
        <color theme="0"/>
        <rFont val="Arial"/>
        <family val="2"/>
        <charset val="238"/>
      </rPr>
      <t>  </t>
    </r>
  </si>
  <si>
    <r>
      <t>/ˈrɛnəʊveɪt/</t>
    </r>
    <r>
      <rPr>
        <b/>
        <sz val="11"/>
        <color theme="0"/>
        <rFont val="Arial"/>
        <family val="2"/>
        <charset val="238"/>
      </rPr>
      <t> </t>
    </r>
  </si>
  <si>
    <r>
      <t>/rɪˈnaʊnd/</t>
    </r>
    <r>
      <rPr>
        <b/>
        <sz val="11"/>
        <color theme="0"/>
        <rFont val="Arial"/>
        <family val="2"/>
        <charset val="238"/>
      </rPr>
      <t> </t>
    </r>
  </si>
  <si>
    <r>
      <t>/rɪˈpɑːst/</t>
    </r>
    <r>
      <rPr>
        <b/>
        <sz val="11"/>
        <color theme="0"/>
        <rFont val="Arial"/>
        <family val="2"/>
        <charset val="238"/>
      </rPr>
      <t> </t>
    </r>
  </si>
  <si>
    <r>
      <t>/rɪˈpɛl/</t>
    </r>
    <r>
      <rPr>
        <b/>
        <sz val="11"/>
        <color theme="0"/>
        <rFont val="Arial"/>
        <family val="2"/>
        <charset val="238"/>
      </rPr>
      <t> </t>
    </r>
  </si>
  <si>
    <r>
      <t>/rɪˈpaɪn/</t>
    </r>
    <r>
      <rPr>
        <b/>
        <sz val="11"/>
        <color theme="0"/>
        <rFont val="Arial"/>
        <family val="2"/>
        <charset val="238"/>
      </rPr>
      <t> </t>
    </r>
  </si>
  <si>
    <r>
      <t>/ˈrɛplɪkeɪt/</t>
    </r>
    <r>
      <rPr>
        <b/>
        <sz val="11"/>
        <color theme="0"/>
        <rFont val="Arial"/>
        <family val="2"/>
        <charset val="238"/>
      </rPr>
      <t> </t>
    </r>
  </si>
  <si>
    <r>
      <t>/rɪˈprəʊʧ/</t>
    </r>
    <r>
      <rPr>
        <b/>
        <sz val="11"/>
        <color theme="0"/>
        <rFont val="Arial"/>
        <family val="2"/>
        <charset val="238"/>
      </rPr>
      <t> </t>
    </r>
  </si>
  <si>
    <r>
      <t>/ˈrɛprəʊbeɪt/</t>
    </r>
    <r>
      <rPr>
        <b/>
        <sz val="11"/>
        <color theme="0"/>
        <rFont val="Arial"/>
        <family val="2"/>
        <charset val="238"/>
      </rPr>
      <t> </t>
    </r>
  </si>
  <si>
    <r>
      <t>/rɪˈpjuːdɪeɪt/</t>
    </r>
    <r>
      <rPr>
        <b/>
        <sz val="11"/>
        <color theme="0"/>
        <rFont val="Arial"/>
        <family val="2"/>
        <charset val="238"/>
      </rPr>
      <t> </t>
    </r>
  </si>
  <si>
    <r>
      <t>/rɪˈpʌlsɪv/</t>
    </r>
    <r>
      <rPr>
        <b/>
        <sz val="11"/>
        <color theme="0"/>
        <rFont val="Arial"/>
        <family val="2"/>
        <charset val="238"/>
      </rPr>
      <t> </t>
    </r>
  </si>
  <si>
    <r>
      <t>/ˌrɛpju(ː)ˈteɪʃən/</t>
    </r>
    <r>
      <rPr>
        <b/>
        <sz val="11"/>
        <color theme="0"/>
        <rFont val="Arial"/>
        <family val="2"/>
        <charset val="238"/>
      </rPr>
      <t>  </t>
    </r>
  </si>
  <si>
    <r>
      <t>/ˈrɛkwɪɛm/</t>
    </r>
    <r>
      <rPr>
        <b/>
        <sz val="11"/>
        <color theme="0"/>
        <rFont val="Arial"/>
        <family val="2"/>
        <charset val="238"/>
      </rPr>
      <t> </t>
    </r>
  </si>
  <si>
    <r>
      <t>/rɪˈkwaɪt/</t>
    </r>
    <r>
      <rPr>
        <b/>
        <sz val="11"/>
        <color theme="0"/>
        <rFont val="Arial"/>
        <family val="2"/>
        <charset val="238"/>
      </rPr>
      <t> </t>
    </r>
  </si>
  <si>
    <r>
      <t>/rɪˈsɪnd/</t>
    </r>
    <r>
      <rPr>
        <b/>
        <sz val="11"/>
        <color theme="0"/>
        <rFont val="Arial"/>
        <family val="2"/>
        <charset val="238"/>
      </rPr>
      <t> </t>
    </r>
  </si>
  <si>
    <r>
      <t>/rɪˈzɛmbl/</t>
    </r>
    <r>
      <rPr>
        <b/>
        <sz val="11"/>
        <color theme="0"/>
        <rFont val="Arial"/>
        <family val="2"/>
        <charset val="238"/>
      </rPr>
      <t>  </t>
    </r>
  </si>
  <si>
    <r>
      <t>/rɪˈzɛntmənt/</t>
    </r>
    <r>
      <rPr>
        <b/>
        <sz val="11"/>
        <color theme="0"/>
        <rFont val="Arial"/>
        <family val="2"/>
        <charset val="238"/>
      </rPr>
      <t> </t>
    </r>
  </si>
  <si>
    <r>
      <t>/rɪˈzaɪnd/</t>
    </r>
    <r>
      <rPr>
        <b/>
        <sz val="11"/>
        <color theme="0"/>
        <rFont val="Arial"/>
        <family val="2"/>
        <charset val="238"/>
      </rPr>
      <t> </t>
    </r>
  </si>
  <si>
    <r>
      <t>/rɪˈzɪlɪəns/</t>
    </r>
    <r>
      <rPr>
        <b/>
        <sz val="11"/>
        <color theme="0"/>
        <rFont val="Arial"/>
        <family val="2"/>
        <charset val="238"/>
      </rPr>
      <t> </t>
    </r>
  </si>
  <si>
    <r>
      <t>/rɪˈzɪst/</t>
    </r>
    <r>
      <rPr>
        <b/>
        <sz val="11"/>
        <color theme="0"/>
        <rFont val="Arial"/>
        <family val="2"/>
        <charset val="238"/>
      </rPr>
      <t> </t>
    </r>
  </si>
  <si>
    <r>
      <t>/rɪˈzɪstəns/</t>
    </r>
    <r>
      <rPr>
        <b/>
        <sz val="11"/>
        <color theme="0"/>
        <rFont val="Arial"/>
        <family val="2"/>
        <charset val="238"/>
      </rPr>
      <t> </t>
    </r>
  </si>
  <si>
    <r>
      <t>/rɪˈzɪstənt/ /tʊ/</t>
    </r>
    <r>
      <rPr>
        <b/>
        <sz val="11"/>
        <color theme="0"/>
        <rFont val="Arial"/>
        <family val="2"/>
        <charset val="238"/>
      </rPr>
      <t> </t>
    </r>
  </si>
  <si>
    <r>
      <t>/ˈrɛzəluːtli/</t>
    </r>
    <r>
      <rPr>
        <b/>
        <sz val="11"/>
        <color theme="0"/>
        <rFont val="Arial"/>
        <family val="2"/>
        <charset val="238"/>
      </rPr>
      <t> </t>
    </r>
  </si>
  <si>
    <r>
      <t>/rɪˈzɒlv/</t>
    </r>
    <r>
      <rPr>
        <b/>
        <sz val="11"/>
        <color theme="0"/>
        <rFont val="Arial"/>
        <family val="2"/>
        <charset val="238"/>
      </rPr>
      <t> </t>
    </r>
  </si>
  <si>
    <r>
      <t>/rɪˈzɔːt/</t>
    </r>
    <r>
      <rPr>
        <b/>
        <sz val="11"/>
        <color theme="0"/>
        <rFont val="Arial"/>
        <family val="2"/>
        <charset val="238"/>
      </rPr>
      <t> </t>
    </r>
  </si>
  <si>
    <r>
      <t>/rɪˈzɔːt/ /tʊ/</t>
    </r>
    <r>
      <rPr>
        <b/>
        <sz val="11"/>
        <color theme="0"/>
        <rFont val="Arial"/>
        <family val="2"/>
        <charset val="238"/>
      </rPr>
      <t>  </t>
    </r>
  </si>
  <si>
    <r>
      <t>/rɪsˈpɛktɪd/</t>
    </r>
    <r>
      <rPr>
        <b/>
        <sz val="11"/>
        <color theme="0"/>
        <rFont val="Arial"/>
        <family val="2"/>
        <charset val="238"/>
      </rPr>
      <t> </t>
    </r>
  </si>
  <si>
    <r>
      <t>/rɪsˈpɛktfʊl/</t>
    </r>
    <r>
      <rPr>
        <b/>
        <sz val="11"/>
        <color theme="0"/>
        <rFont val="Arial"/>
        <family val="2"/>
        <charset val="238"/>
      </rPr>
      <t> </t>
    </r>
  </si>
  <si>
    <r>
      <t>/rɪsˈpɒndənt/</t>
    </r>
    <r>
      <rPr>
        <b/>
        <sz val="11"/>
        <color theme="0"/>
        <rFont val="Arial"/>
        <family val="2"/>
        <charset val="238"/>
      </rPr>
      <t> </t>
    </r>
  </si>
  <si>
    <r>
      <t>/rɪsˈpɒns/</t>
    </r>
    <r>
      <rPr>
        <b/>
        <sz val="11"/>
        <color theme="0"/>
        <rFont val="Arial"/>
        <family val="2"/>
        <charset val="238"/>
      </rPr>
      <t> </t>
    </r>
  </si>
  <si>
    <r>
      <t>/ˈrɛstɪv/</t>
    </r>
    <r>
      <rPr>
        <b/>
        <sz val="11"/>
        <color theme="0"/>
        <rFont val="Arial"/>
        <family val="2"/>
        <charset val="238"/>
      </rPr>
      <t> </t>
    </r>
  </si>
  <si>
    <r>
      <t>/rɪsˈtrɪkt/</t>
    </r>
    <r>
      <rPr>
        <b/>
        <sz val="11"/>
        <color theme="0"/>
        <rFont val="Arial"/>
        <family val="2"/>
        <charset val="238"/>
      </rPr>
      <t> </t>
    </r>
  </si>
  <si>
    <r>
      <t>/rɪˌsʌsɪˈteɪʃ(ə)n/</t>
    </r>
    <r>
      <rPr>
        <b/>
        <sz val="11"/>
        <color theme="0"/>
        <rFont val="Arial"/>
        <family val="2"/>
        <charset val="238"/>
      </rPr>
      <t> </t>
    </r>
  </si>
  <si>
    <r>
      <t>/rɪˈteɪn/</t>
    </r>
    <r>
      <rPr>
        <b/>
        <sz val="11"/>
        <color theme="0"/>
        <rFont val="Arial"/>
        <family val="2"/>
        <charset val="238"/>
      </rPr>
      <t> </t>
    </r>
  </si>
  <si>
    <r>
      <t>/rɪˈtɑːd/</t>
    </r>
    <r>
      <rPr>
        <b/>
        <sz val="11"/>
        <color theme="0"/>
        <rFont val="Arial"/>
        <family val="2"/>
        <charset val="238"/>
      </rPr>
      <t> </t>
    </r>
  </si>
  <si>
    <r>
      <t>/ˈrɛtɪsəns/</t>
    </r>
    <r>
      <rPr>
        <b/>
        <sz val="11"/>
        <color theme="0"/>
        <rFont val="Arial"/>
        <family val="2"/>
        <charset val="238"/>
      </rPr>
      <t> </t>
    </r>
  </si>
  <si>
    <r>
      <t>/ˈrɛtɪsənt/</t>
    </r>
    <r>
      <rPr>
        <b/>
        <sz val="11"/>
        <color theme="0"/>
        <rFont val="Arial"/>
        <family val="2"/>
        <charset val="238"/>
      </rPr>
      <t> </t>
    </r>
  </si>
  <si>
    <r>
      <t>/rɪˈtaɪə/</t>
    </r>
    <r>
      <rPr>
        <b/>
        <sz val="11"/>
        <color theme="0"/>
        <rFont val="Arial"/>
        <family val="2"/>
        <charset val="238"/>
      </rPr>
      <t> </t>
    </r>
  </si>
  <si>
    <r>
      <t>/rɪˈtaɪəmənt/</t>
    </r>
    <r>
      <rPr>
        <b/>
        <sz val="11"/>
        <color theme="0"/>
        <rFont val="Arial"/>
        <family val="2"/>
        <charset val="238"/>
      </rPr>
      <t> </t>
    </r>
  </si>
  <si>
    <r>
      <t>/rɪˈtreɪs/</t>
    </r>
    <r>
      <rPr>
        <b/>
        <sz val="11"/>
        <color theme="0"/>
        <rFont val="Arial"/>
        <family val="2"/>
        <charset val="238"/>
      </rPr>
      <t> </t>
    </r>
  </si>
  <si>
    <r>
      <t>/rɪˈtrækt/</t>
    </r>
    <r>
      <rPr>
        <b/>
        <sz val="11"/>
        <color theme="0"/>
        <rFont val="Arial"/>
        <family val="2"/>
        <charset val="238"/>
      </rPr>
      <t> </t>
    </r>
  </si>
  <si>
    <r>
      <t>/rɪˈviːl/</t>
    </r>
    <r>
      <rPr>
        <b/>
        <sz val="11"/>
        <color theme="0"/>
        <rFont val="Arial"/>
        <family val="2"/>
        <charset val="238"/>
      </rPr>
      <t> </t>
    </r>
  </si>
  <si>
    <r>
      <t>/rɪˈvɪə/</t>
    </r>
    <r>
      <rPr>
        <b/>
        <sz val="11"/>
        <color theme="0"/>
        <rFont val="Arial"/>
        <family val="2"/>
        <charset val="238"/>
      </rPr>
      <t> </t>
    </r>
  </si>
  <si>
    <r>
      <t>/ˈrɛvərənt/</t>
    </r>
    <r>
      <rPr>
        <b/>
        <sz val="11"/>
        <color theme="0"/>
        <rFont val="Arial"/>
        <family val="2"/>
        <charset val="238"/>
      </rPr>
      <t> </t>
    </r>
  </si>
  <si>
    <r>
      <t>/ˌrɛvəˈluːʃnəri/</t>
    </r>
    <r>
      <rPr>
        <b/>
        <sz val="11"/>
        <color theme="0"/>
        <rFont val="Arial"/>
        <family val="2"/>
        <charset val="238"/>
      </rPr>
      <t> </t>
    </r>
  </si>
  <si>
    <r>
      <t>/rɪˈwɔːd/</t>
    </r>
    <r>
      <rPr>
        <b/>
        <sz val="11"/>
        <color theme="0"/>
        <rFont val="Arial"/>
        <family val="2"/>
        <charset val="238"/>
      </rPr>
      <t> </t>
    </r>
  </si>
  <si>
    <r>
      <t>/ˈrɪðəm/</t>
    </r>
    <r>
      <rPr>
        <b/>
        <sz val="11"/>
        <color theme="0"/>
        <rFont val="Arial"/>
        <family val="2"/>
        <charset val="238"/>
      </rPr>
      <t> </t>
    </r>
  </si>
  <si>
    <r>
      <t>/ˈrɪdl/</t>
    </r>
    <r>
      <rPr>
        <b/>
        <sz val="11"/>
        <color theme="0"/>
        <rFont val="Arial"/>
        <family val="2"/>
        <charset val="238"/>
      </rPr>
      <t> </t>
    </r>
  </si>
  <si>
    <r>
      <t>/rɪf/</t>
    </r>
    <r>
      <rPr>
        <b/>
        <sz val="11"/>
        <color theme="0"/>
        <rFont val="Arial"/>
        <family val="2"/>
        <charset val="238"/>
      </rPr>
      <t> </t>
    </r>
  </si>
  <si>
    <r>
      <t>/rɪft/</t>
    </r>
    <r>
      <rPr>
        <b/>
        <sz val="11"/>
        <color theme="0"/>
        <rFont val="Arial"/>
        <family val="2"/>
        <charset val="238"/>
      </rPr>
      <t> </t>
    </r>
  </si>
  <si>
    <r>
      <t>/ˈrɪgərəs/</t>
    </r>
    <r>
      <rPr>
        <b/>
        <sz val="11"/>
        <color theme="0"/>
        <rFont val="Arial"/>
        <family val="2"/>
        <charset val="238"/>
      </rPr>
      <t> </t>
    </r>
  </si>
  <si>
    <r>
      <t>/ˈrɪŋtəʊn/</t>
    </r>
    <r>
      <rPr>
        <b/>
        <sz val="11"/>
        <color theme="0"/>
        <rFont val="Arial"/>
        <family val="2"/>
        <charset val="238"/>
      </rPr>
      <t> </t>
    </r>
  </si>
  <si>
    <r>
      <t>/rɪsk/</t>
    </r>
    <r>
      <rPr>
        <b/>
        <sz val="11"/>
        <color theme="0"/>
        <rFont val="Arial"/>
        <family val="2"/>
        <charset val="238"/>
      </rPr>
      <t> </t>
    </r>
  </si>
  <si>
    <r>
      <t>/ˈraɪvəl/</t>
    </r>
    <r>
      <rPr>
        <b/>
        <sz val="11"/>
        <color theme="0"/>
        <rFont val="Arial"/>
        <family val="2"/>
        <charset val="238"/>
      </rPr>
      <t> </t>
    </r>
  </si>
  <si>
    <r>
      <t>/ˈrɪvɪt/</t>
    </r>
    <r>
      <rPr>
        <b/>
        <sz val="11"/>
        <color theme="0"/>
        <rFont val="Arial"/>
        <family val="2"/>
        <charset val="238"/>
      </rPr>
      <t> </t>
    </r>
  </si>
  <si>
    <r>
      <t>/rəʊm/</t>
    </r>
    <r>
      <rPr>
        <b/>
        <sz val="11"/>
        <color theme="0"/>
        <rFont val="Arial"/>
        <family val="2"/>
        <charset val="238"/>
      </rPr>
      <t> </t>
    </r>
  </si>
  <si>
    <r>
      <t>roar</t>
    </r>
    <r>
      <rPr>
        <vertAlign val="superscript"/>
        <sz val="10"/>
        <color theme="0"/>
        <rFont val="Verdana"/>
        <family val="2"/>
      </rPr>
      <t>1</t>
    </r>
  </si>
  <si>
    <r>
      <t>/rɔː/</t>
    </r>
    <r>
      <rPr>
        <b/>
        <sz val="11"/>
        <color theme="0"/>
        <rFont val="Arial"/>
        <family val="2"/>
        <charset val="238"/>
      </rPr>
      <t>1 </t>
    </r>
  </si>
  <si>
    <r>
      <t>roar</t>
    </r>
    <r>
      <rPr>
        <vertAlign val="superscript"/>
        <sz val="10"/>
        <color theme="0"/>
        <rFont val="Verdana"/>
        <family val="2"/>
      </rPr>
      <t>2</t>
    </r>
  </si>
  <si>
    <r>
      <t>/rɔː/</t>
    </r>
    <r>
      <rPr>
        <b/>
        <sz val="11"/>
        <color theme="0"/>
        <rFont val="Arial"/>
        <family val="2"/>
        <charset val="238"/>
      </rPr>
      <t>2 </t>
    </r>
  </si>
  <si>
    <r>
      <t>/rəʊl/</t>
    </r>
    <r>
      <rPr>
        <b/>
        <sz val="11"/>
        <color theme="0"/>
        <rFont val="Arial"/>
        <family val="2"/>
        <charset val="238"/>
      </rPr>
      <t> </t>
    </r>
  </si>
  <si>
    <r>
      <t>/rɛʊˈmæntɪk/</t>
    </r>
    <r>
      <rPr>
        <b/>
        <sz val="11"/>
        <color theme="0"/>
        <rFont val="Arial"/>
        <family val="2"/>
        <charset val="238"/>
      </rPr>
      <t> </t>
    </r>
  </si>
  <si>
    <r>
      <t>/ruːt/</t>
    </r>
    <r>
      <rPr>
        <b/>
        <sz val="11"/>
        <color theme="0"/>
        <rFont val="Arial"/>
        <family val="2"/>
        <charset val="238"/>
      </rPr>
      <t> </t>
    </r>
  </si>
  <si>
    <r>
      <t>/rəʊˈtʌnd/</t>
    </r>
    <r>
      <rPr>
        <b/>
        <sz val="11"/>
        <color theme="0"/>
        <rFont val="Arial"/>
        <family val="2"/>
        <charset val="238"/>
      </rPr>
      <t> </t>
    </r>
  </si>
  <si>
    <r>
      <t>/ˈrʌfjən/</t>
    </r>
    <r>
      <rPr>
        <b/>
        <sz val="11"/>
        <color theme="0"/>
        <rFont val="Arial"/>
        <family val="2"/>
        <charset val="238"/>
      </rPr>
      <t> </t>
    </r>
  </si>
  <si>
    <r>
      <t>/rʊɪn/</t>
    </r>
    <r>
      <rPr>
        <b/>
        <sz val="11"/>
        <color theme="0"/>
        <rFont val="Arial"/>
        <family val="2"/>
        <charset val="238"/>
      </rPr>
      <t> </t>
    </r>
  </si>
  <si>
    <r>
      <t>/ˈrʌmbl/</t>
    </r>
    <r>
      <rPr>
        <b/>
        <sz val="11"/>
        <color theme="0"/>
        <rFont val="Arial"/>
        <family val="2"/>
        <charset val="238"/>
      </rPr>
      <t> </t>
    </r>
  </si>
  <si>
    <r>
      <t>/ˈruːmə/</t>
    </r>
    <r>
      <rPr>
        <b/>
        <sz val="11"/>
        <color theme="0"/>
        <rFont val="Arial"/>
        <family val="2"/>
        <charset val="238"/>
      </rPr>
      <t> </t>
    </r>
  </si>
  <si>
    <r>
      <t>/ˈrʌmpl/</t>
    </r>
    <r>
      <rPr>
        <b/>
        <sz val="11"/>
        <color theme="0"/>
        <rFont val="Arial"/>
        <family val="2"/>
        <charset val="238"/>
      </rPr>
      <t> </t>
    </r>
  </si>
  <si>
    <r>
      <t>/ˈrʌnəweɪ/</t>
    </r>
    <r>
      <rPr>
        <b/>
        <sz val="11"/>
        <color theme="0"/>
        <rFont val="Arial"/>
        <family val="2"/>
        <charset val="238"/>
      </rPr>
      <t> </t>
    </r>
  </si>
  <si>
    <r>
      <t>/ˈrʌsl/</t>
    </r>
    <r>
      <rPr>
        <b/>
        <sz val="11"/>
        <color theme="0"/>
        <rFont val="Arial"/>
        <family val="2"/>
        <charset val="238"/>
      </rPr>
      <t> </t>
    </r>
  </si>
  <si>
    <r>
      <t>/sækt/</t>
    </r>
    <r>
      <rPr>
        <b/>
        <sz val="11"/>
        <color theme="0"/>
        <rFont val="Arial"/>
        <family val="2"/>
        <charset val="238"/>
      </rPr>
      <t> </t>
    </r>
  </si>
  <si>
    <r>
      <t>/ˈsækrɪfaɪs/</t>
    </r>
    <r>
      <rPr>
        <b/>
        <sz val="11"/>
        <color theme="0"/>
        <rFont val="Arial"/>
        <family val="2"/>
        <charset val="238"/>
      </rPr>
      <t> </t>
    </r>
  </si>
  <si>
    <r>
      <t>/səˈgeɪʃəs/</t>
    </r>
    <r>
      <rPr>
        <b/>
        <sz val="11"/>
        <color theme="0"/>
        <rFont val="Arial"/>
        <family val="2"/>
        <charset val="238"/>
      </rPr>
      <t> </t>
    </r>
  </si>
  <si>
    <r>
      <t>/səˈleɪʃəs/</t>
    </r>
    <r>
      <rPr>
        <b/>
        <sz val="11"/>
        <color theme="0"/>
        <rFont val="Arial"/>
        <family val="2"/>
        <charset val="238"/>
      </rPr>
      <t> </t>
    </r>
  </si>
  <si>
    <r>
      <t>/ˈsæləri/</t>
    </r>
    <r>
      <rPr>
        <b/>
        <sz val="11"/>
        <color theme="0"/>
        <rFont val="Arial"/>
        <family val="2"/>
        <charset val="238"/>
      </rPr>
      <t> </t>
    </r>
  </si>
  <si>
    <r>
      <t>/ˈsɔːltˌpiːtə/</t>
    </r>
    <r>
      <rPr>
        <b/>
        <sz val="11"/>
        <color theme="0"/>
        <rFont val="Arial"/>
        <family val="2"/>
        <charset val="238"/>
      </rPr>
      <t> </t>
    </r>
  </si>
  <si>
    <r>
      <t>/ˈsɔːlti/</t>
    </r>
    <r>
      <rPr>
        <b/>
        <sz val="11"/>
        <color theme="0"/>
        <rFont val="Arial"/>
        <family val="2"/>
        <charset val="238"/>
      </rPr>
      <t> </t>
    </r>
  </si>
  <si>
    <r>
      <t>/səˈluːbrɪəs/</t>
    </r>
    <r>
      <rPr>
        <b/>
        <sz val="11"/>
        <color theme="0"/>
        <rFont val="Arial"/>
        <family val="2"/>
        <charset val="238"/>
      </rPr>
      <t> </t>
    </r>
  </si>
  <si>
    <r>
      <t>/ˈsæljʊtəri/</t>
    </r>
    <r>
      <rPr>
        <b/>
        <sz val="11"/>
        <color theme="0"/>
        <rFont val="Arial"/>
        <family val="2"/>
        <charset val="238"/>
      </rPr>
      <t> </t>
    </r>
  </si>
  <si>
    <r>
      <t>/ˈsæŋktɪməni/</t>
    </r>
    <r>
      <rPr>
        <b/>
        <sz val="11"/>
        <color theme="0"/>
        <rFont val="Arial"/>
        <family val="2"/>
        <charset val="238"/>
      </rPr>
      <t> </t>
    </r>
  </si>
  <si>
    <r>
      <t>/ˈsæŋkʃən/</t>
    </r>
    <r>
      <rPr>
        <b/>
        <sz val="11"/>
        <color theme="0"/>
        <rFont val="Arial"/>
        <family val="2"/>
        <charset val="238"/>
      </rPr>
      <t> </t>
    </r>
  </si>
  <si>
    <r>
      <t>/ˈsæŋgwɪn/</t>
    </r>
    <r>
      <rPr>
        <b/>
        <sz val="11"/>
        <color theme="0"/>
        <rFont val="Arial"/>
        <family val="2"/>
        <charset val="238"/>
      </rPr>
      <t> </t>
    </r>
  </si>
  <si>
    <r>
      <t>/ˈsænɪti/</t>
    </r>
    <r>
      <rPr>
        <b/>
        <sz val="11"/>
        <color theme="0"/>
        <rFont val="Arial"/>
        <family val="2"/>
        <charset val="238"/>
      </rPr>
      <t> </t>
    </r>
  </si>
  <si>
    <r>
      <t>/sɑːˈkæstɪk/</t>
    </r>
    <r>
      <rPr>
        <b/>
        <sz val="11"/>
        <color theme="0"/>
        <rFont val="Arial"/>
        <family val="2"/>
        <charset val="238"/>
      </rPr>
      <t> </t>
    </r>
  </si>
  <si>
    <r>
      <t>/sæʃ/</t>
    </r>
    <r>
      <rPr>
        <b/>
        <sz val="11"/>
        <color theme="0"/>
        <rFont val="Arial"/>
        <family val="2"/>
        <charset val="238"/>
      </rPr>
      <t> </t>
    </r>
  </si>
  <si>
    <r>
      <t>/ˈseɪʃɪeɪt/</t>
    </r>
    <r>
      <rPr>
        <b/>
        <sz val="11"/>
        <color theme="0"/>
        <rFont val="Arial"/>
        <family val="2"/>
        <charset val="238"/>
      </rPr>
      <t> </t>
    </r>
  </si>
  <si>
    <r>
      <t>/ˈsætɪsfaɪd/</t>
    </r>
    <r>
      <rPr>
        <b/>
        <sz val="11"/>
        <color theme="0"/>
        <rFont val="Arial"/>
        <family val="2"/>
        <charset val="238"/>
      </rPr>
      <t> </t>
    </r>
  </si>
  <si>
    <r>
      <t>/ˈsætɜːnaɪn/</t>
    </r>
    <r>
      <rPr>
        <b/>
        <sz val="11"/>
        <color theme="0"/>
        <rFont val="Arial"/>
        <family val="2"/>
        <charset val="238"/>
      </rPr>
      <t> </t>
    </r>
  </si>
  <si>
    <r>
      <t>/ˈsævənt/</t>
    </r>
    <r>
      <rPr>
        <b/>
        <sz val="11"/>
        <color theme="0"/>
        <rFont val="Arial"/>
        <family val="2"/>
        <charset val="238"/>
      </rPr>
      <t> </t>
    </r>
  </si>
  <si>
    <r>
      <t>/ˈseɪvə/</t>
    </r>
    <r>
      <rPr>
        <b/>
        <sz val="11"/>
        <color theme="0"/>
        <rFont val="Arial"/>
        <family val="2"/>
        <charset val="238"/>
      </rPr>
      <t> </t>
    </r>
  </si>
  <si>
    <r>
      <t>/ˈsævi/</t>
    </r>
    <r>
      <rPr>
        <b/>
        <sz val="11"/>
        <color theme="0"/>
        <rFont val="Arial"/>
        <family val="2"/>
        <charset val="238"/>
      </rPr>
      <t> </t>
    </r>
  </si>
  <si>
    <r>
      <t>/ˈsɔːdʌst/</t>
    </r>
    <r>
      <rPr>
        <b/>
        <sz val="11"/>
        <color theme="0"/>
        <rFont val="Arial"/>
        <family val="2"/>
        <charset val="238"/>
      </rPr>
      <t> </t>
    </r>
  </si>
  <si>
    <r>
      <t>/ˈskæbəd/</t>
    </r>
    <r>
      <rPr>
        <b/>
        <sz val="11"/>
        <color theme="0"/>
        <rFont val="Arial"/>
        <family val="2"/>
        <charset val="238"/>
      </rPr>
      <t> </t>
    </r>
  </si>
  <si>
    <r>
      <t>/sɪˈnɑːrɪəʊ/</t>
    </r>
    <r>
      <rPr>
        <b/>
        <sz val="11"/>
        <color theme="0"/>
        <rFont val="Arial"/>
        <family val="2"/>
        <charset val="238"/>
      </rPr>
      <t> </t>
    </r>
  </si>
  <si>
    <r>
      <t>/sɛnt/</t>
    </r>
    <r>
      <rPr>
        <b/>
        <sz val="11"/>
        <color theme="0"/>
        <rFont val="Arial"/>
        <family val="2"/>
        <charset val="238"/>
      </rPr>
      <t> </t>
    </r>
  </si>
  <si>
    <r>
      <t>/ˈskɛptɪk/</t>
    </r>
    <r>
      <rPr>
        <b/>
        <sz val="11"/>
        <color theme="0"/>
        <rFont val="Arial"/>
        <family val="2"/>
        <charset val="238"/>
      </rPr>
      <t> </t>
    </r>
  </si>
  <si>
    <r>
      <t>/ˈskɛptɪkəl/</t>
    </r>
    <r>
      <rPr>
        <b/>
        <sz val="11"/>
        <color theme="0"/>
        <rFont val="Arial"/>
        <family val="2"/>
        <charset val="238"/>
      </rPr>
      <t> </t>
    </r>
  </si>
  <si>
    <r>
      <t>/ˈskɛptɪsɪzm/</t>
    </r>
    <r>
      <rPr>
        <b/>
        <sz val="11"/>
        <color theme="0"/>
        <rFont val="Arial"/>
        <family val="2"/>
        <charset val="238"/>
      </rPr>
      <t>  </t>
    </r>
  </si>
  <si>
    <r>
      <t>/skiːm/</t>
    </r>
    <r>
      <rPr>
        <b/>
        <sz val="11"/>
        <color theme="0"/>
        <rFont val="Arial"/>
        <family val="2"/>
        <charset val="238"/>
      </rPr>
      <t> </t>
    </r>
  </si>
  <si>
    <r>
      <t>/ˈskɒləʃɪp/</t>
    </r>
    <r>
      <rPr>
        <b/>
        <sz val="11"/>
        <color theme="0"/>
        <rFont val="Arial"/>
        <family val="2"/>
        <charset val="238"/>
      </rPr>
      <t> </t>
    </r>
  </si>
  <si>
    <r>
      <t>/skɔːʧ/</t>
    </r>
    <r>
      <rPr>
        <b/>
        <sz val="11"/>
        <color theme="0"/>
        <rFont val="Arial"/>
        <family val="2"/>
        <charset val="238"/>
      </rPr>
      <t> </t>
    </r>
  </si>
  <si>
    <r>
      <t>/ˈskriːnpleɪ/</t>
    </r>
    <r>
      <rPr>
        <b/>
        <sz val="11"/>
        <color theme="0"/>
        <rFont val="Arial"/>
        <family val="2"/>
        <charset val="238"/>
      </rPr>
      <t> </t>
    </r>
  </si>
  <si>
    <r>
      <t>/ˈskrɪbl/</t>
    </r>
    <r>
      <rPr>
        <b/>
        <sz val="11"/>
        <color theme="0"/>
        <rFont val="Arial"/>
        <family val="2"/>
        <charset val="238"/>
      </rPr>
      <t> </t>
    </r>
  </si>
  <si>
    <r>
      <t>/ˈskrʌfi/</t>
    </r>
    <r>
      <rPr>
        <b/>
        <sz val="11"/>
        <color theme="0"/>
        <rFont val="Arial"/>
        <family val="2"/>
        <charset val="238"/>
      </rPr>
      <t> </t>
    </r>
  </si>
  <si>
    <r>
      <t>/ˈskruːtɪni/</t>
    </r>
    <r>
      <rPr>
        <b/>
        <sz val="11"/>
        <color theme="0"/>
        <rFont val="Arial"/>
        <family val="2"/>
        <charset val="238"/>
      </rPr>
      <t> </t>
    </r>
  </si>
  <si>
    <r>
      <t>/ˈskɜːvi/</t>
    </r>
    <r>
      <rPr>
        <b/>
        <sz val="11"/>
        <color theme="0"/>
        <rFont val="Arial"/>
        <family val="2"/>
        <charset val="238"/>
      </rPr>
      <t> </t>
    </r>
  </si>
  <si>
    <r>
      <t>/ˈsiːzənl/ /əˈfɛktɪv/ /dɪsˈɔːdə/</t>
    </r>
    <r>
      <rPr>
        <b/>
        <sz val="11"/>
        <color theme="0"/>
        <rFont val="Arial"/>
        <family val="2"/>
        <charset val="238"/>
      </rPr>
      <t> </t>
    </r>
  </si>
  <si>
    <r>
      <t>/ˈsiːwiːd/</t>
    </r>
    <r>
      <rPr>
        <b/>
        <sz val="11"/>
        <color theme="0"/>
        <rFont val="Arial"/>
        <family val="2"/>
        <charset val="238"/>
      </rPr>
      <t> </t>
    </r>
  </si>
  <si>
    <r>
      <t>/sɪˈkluːdɪd/</t>
    </r>
    <r>
      <rPr>
        <b/>
        <sz val="11"/>
        <color theme="0"/>
        <rFont val="Arial"/>
        <family val="2"/>
        <charset val="238"/>
      </rPr>
      <t> </t>
    </r>
  </si>
  <si>
    <r>
      <t>/ˈsɛkjʊlə/</t>
    </r>
    <r>
      <rPr>
        <b/>
        <sz val="11"/>
        <color theme="0"/>
        <rFont val="Arial"/>
        <family val="2"/>
        <charset val="238"/>
      </rPr>
      <t> </t>
    </r>
  </si>
  <si>
    <r>
      <t>/sɪˈdʌktɪvli/</t>
    </r>
    <r>
      <rPr>
        <b/>
        <sz val="11"/>
        <color theme="0"/>
        <rFont val="Arial"/>
        <family val="2"/>
        <charset val="238"/>
      </rPr>
      <t> </t>
    </r>
  </si>
  <si>
    <r>
      <t>/ˈsɛdjʊləs/</t>
    </r>
    <r>
      <rPr>
        <b/>
        <sz val="11"/>
        <color theme="0"/>
        <rFont val="Arial"/>
        <family val="2"/>
        <charset val="238"/>
      </rPr>
      <t> </t>
    </r>
  </si>
  <si>
    <r>
      <t>/sɪˈlɛktɪv/</t>
    </r>
    <r>
      <rPr>
        <b/>
        <sz val="11"/>
        <color theme="0"/>
        <rFont val="Arial"/>
        <family val="2"/>
        <charset val="238"/>
      </rPr>
      <t> </t>
    </r>
  </si>
  <si>
    <r>
      <t>/sɛlf/-/ˈkɒnʃəs/</t>
    </r>
    <r>
      <rPr>
        <b/>
        <sz val="11"/>
        <color theme="0"/>
        <rFont val="Arial"/>
        <family val="2"/>
        <charset val="238"/>
      </rPr>
      <t> </t>
    </r>
  </si>
  <si>
    <r>
      <t>/sɛlf/-/ˈdɪsɪplɪn/</t>
    </r>
    <r>
      <rPr>
        <b/>
        <sz val="11"/>
        <color theme="0"/>
        <rFont val="Arial"/>
        <family val="2"/>
        <charset val="238"/>
      </rPr>
      <t> </t>
    </r>
  </si>
  <si>
    <r>
      <t>/sɪˈmɛstə/</t>
    </r>
    <r>
      <rPr>
        <b/>
        <sz val="11"/>
        <color theme="0"/>
        <rFont val="Arial"/>
        <family val="2"/>
        <charset val="238"/>
      </rPr>
      <t> </t>
    </r>
  </si>
  <si>
    <r>
      <t>/ˈsiːmɪnl/</t>
    </r>
    <r>
      <rPr>
        <b/>
        <sz val="11"/>
        <color theme="0"/>
        <rFont val="Arial"/>
        <family val="2"/>
        <charset val="238"/>
      </rPr>
      <t> </t>
    </r>
  </si>
  <si>
    <r>
      <t>/sɛnˈseɪʃənl/</t>
    </r>
    <r>
      <rPr>
        <b/>
        <sz val="11"/>
        <color theme="0"/>
        <rFont val="Arial"/>
        <family val="2"/>
        <charset val="238"/>
      </rPr>
      <t> </t>
    </r>
  </si>
  <si>
    <r>
      <t>/ˈsɛnsəbl/</t>
    </r>
    <r>
      <rPr>
        <b/>
        <sz val="11"/>
        <color theme="0"/>
        <rFont val="Arial"/>
        <family val="2"/>
        <charset val="238"/>
      </rPr>
      <t> </t>
    </r>
  </si>
  <si>
    <r>
      <t>/ˌsɛnsɪˈtɪvɪti/</t>
    </r>
    <r>
      <rPr>
        <b/>
        <sz val="11"/>
        <color theme="0"/>
        <rFont val="Arial"/>
        <family val="2"/>
        <charset val="238"/>
      </rPr>
      <t> </t>
    </r>
  </si>
  <si>
    <r>
      <t>/sɛnˈtɛnʃəs/</t>
    </r>
    <r>
      <rPr>
        <b/>
        <sz val="11"/>
        <color theme="0"/>
        <rFont val="Arial"/>
        <family val="2"/>
        <charset val="238"/>
      </rPr>
      <t> </t>
    </r>
  </si>
  <si>
    <r>
      <t>/ˌsɛntɪmɛnˈtælɪti/</t>
    </r>
    <r>
      <rPr>
        <b/>
        <sz val="11"/>
        <color theme="0"/>
        <rFont val="Arial"/>
        <family val="2"/>
        <charset val="238"/>
      </rPr>
      <t> </t>
    </r>
  </si>
  <si>
    <r>
      <t>/ˈsiːkwəns/</t>
    </r>
    <r>
      <rPr>
        <b/>
        <sz val="11"/>
        <color theme="0"/>
        <rFont val="Arial"/>
        <family val="2"/>
        <charset val="238"/>
      </rPr>
      <t> </t>
    </r>
  </si>
  <si>
    <r>
      <t>/sɪə/</t>
    </r>
    <r>
      <rPr>
        <b/>
        <sz val="11"/>
        <color theme="0"/>
        <rFont val="Arial"/>
        <family val="2"/>
        <charset val="238"/>
      </rPr>
      <t> </t>
    </r>
  </si>
  <si>
    <r>
      <t>/ˈsɪərɪəsli/</t>
    </r>
    <r>
      <rPr>
        <b/>
        <sz val="11"/>
        <color theme="0"/>
        <rFont val="Arial"/>
        <family val="2"/>
        <charset val="238"/>
      </rPr>
      <t> </t>
    </r>
  </si>
  <si>
    <r>
      <t>/ˈsɜːmən/</t>
    </r>
    <r>
      <rPr>
        <b/>
        <sz val="11"/>
        <color theme="0"/>
        <rFont val="Arial"/>
        <family val="2"/>
        <charset val="238"/>
      </rPr>
      <t> </t>
    </r>
  </si>
  <si>
    <r>
      <t>serotonin</t>
    </r>
    <r>
      <rPr>
        <b/>
        <sz val="11"/>
        <color theme="0"/>
        <rFont val="Arial"/>
        <family val="2"/>
        <charset val="238"/>
      </rPr>
      <t> </t>
    </r>
  </si>
  <si>
    <r>
      <t>/sɛˈreɪtɪd/</t>
    </r>
    <r>
      <rPr>
        <b/>
        <sz val="11"/>
        <color theme="0"/>
        <rFont val="Arial"/>
        <family val="2"/>
        <charset val="238"/>
      </rPr>
      <t> </t>
    </r>
  </si>
  <si>
    <r>
      <t>/sɛˈreɪʃən/</t>
    </r>
    <r>
      <rPr>
        <b/>
        <sz val="11"/>
        <color theme="0"/>
        <rFont val="Arial"/>
        <family val="2"/>
        <charset val="238"/>
      </rPr>
      <t> </t>
    </r>
  </si>
  <si>
    <r>
      <t>/ˈsɜːvaɪl/</t>
    </r>
    <r>
      <rPr>
        <b/>
        <sz val="11"/>
        <color theme="0"/>
        <rFont val="Arial"/>
        <family val="2"/>
        <charset val="238"/>
      </rPr>
      <t> </t>
    </r>
  </si>
  <si>
    <r>
      <t>/sɛt/ /aʊt/</t>
    </r>
    <r>
      <rPr>
        <b/>
        <sz val="11"/>
        <color theme="0"/>
        <rFont val="Arial"/>
        <family val="2"/>
        <charset val="238"/>
      </rPr>
      <t>  </t>
    </r>
  </si>
  <si>
    <r>
      <t>/sɛt/ /ˈsʌmθɪŋ/ /əˈpɑːt/</t>
    </r>
    <r>
      <rPr>
        <b/>
        <sz val="11"/>
        <color theme="0"/>
        <rFont val="Arial"/>
        <family val="2"/>
        <charset val="238"/>
      </rPr>
      <t>  </t>
    </r>
  </si>
  <si>
    <r>
      <t>/sɛt/ /ʌp/</t>
    </r>
    <r>
      <rPr>
        <b/>
        <sz val="11"/>
        <color theme="0"/>
        <rFont val="Arial"/>
        <family val="2"/>
        <charset val="238"/>
      </rPr>
      <t> </t>
    </r>
  </si>
  <si>
    <r>
      <t>/ˈsɛtbæk/</t>
    </r>
    <r>
      <rPr>
        <b/>
        <sz val="11"/>
        <color theme="0"/>
        <rFont val="Arial"/>
        <family val="2"/>
        <charset val="238"/>
      </rPr>
      <t> </t>
    </r>
  </si>
  <si>
    <r>
      <t>/ˈsɛtɪŋ/</t>
    </r>
    <r>
      <rPr>
        <b/>
        <sz val="11"/>
        <color theme="0"/>
        <rFont val="Arial"/>
        <family val="2"/>
        <charset val="238"/>
      </rPr>
      <t> </t>
    </r>
  </si>
  <si>
    <r>
      <t>/ˈsɛvə/</t>
    </r>
    <r>
      <rPr>
        <b/>
        <sz val="11"/>
        <color theme="0"/>
        <rFont val="Arial"/>
        <family val="2"/>
        <charset val="238"/>
      </rPr>
      <t> </t>
    </r>
  </si>
  <si>
    <r>
      <t>/ˈsɛvərəns/</t>
    </r>
    <r>
      <rPr>
        <b/>
        <sz val="11"/>
        <color theme="0"/>
        <rFont val="Arial"/>
        <family val="2"/>
        <charset val="238"/>
      </rPr>
      <t> </t>
    </r>
  </si>
  <si>
    <r>
      <t>/sɪˈvɪə/</t>
    </r>
    <r>
      <rPr>
        <b/>
        <sz val="11"/>
        <color theme="0"/>
        <rFont val="Arial"/>
        <family val="2"/>
        <charset val="238"/>
      </rPr>
      <t> </t>
    </r>
  </si>
  <si>
    <r>
      <t>/ʃeɪdz/</t>
    </r>
    <r>
      <rPr>
        <b/>
        <sz val="11"/>
        <color theme="0"/>
        <rFont val="Arial"/>
        <family val="2"/>
        <charset val="238"/>
      </rPr>
      <t> </t>
    </r>
  </si>
  <si>
    <r>
      <t>/ˈʃæləʊ/</t>
    </r>
    <r>
      <rPr>
        <b/>
        <sz val="11"/>
        <color theme="0"/>
        <rFont val="Arial"/>
        <family val="2"/>
        <charset val="238"/>
      </rPr>
      <t> </t>
    </r>
  </si>
  <si>
    <r>
      <t>/ʃæm/</t>
    </r>
    <r>
      <rPr>
        <b/>
        <sz val="11"/>
        <color theme="0"/>
        <rFont val="Arial"/>
        <family val="2"/>
        <charset val="238"/>
      </rPr>
      <t> </t>
    </r>
  </si>
  <si>
    <r>
      <t>/ʃeɪm/</t>
    </r>
    <r>
      <rPr>
        <b/>
        <sz val="11"/>
        <color theme="0"/>
        <rFont val="Arial"/>
        <family val="2"/>
        <charset val="238"/>
      </rPr>
      <t> </t>
    </r>
  </si>
  <si>
    <r>
      <t>/ˈʃeɪmlɪs/</t>
    </r>
    <r>
      <rPr>
        <b/>
        <sz val="11"/>
        <color theme="0"/>
        <rFont val="Arial"/>
        <family val="2"/>
        <charset val="238"/>
      </rPr>
      <t>  </t>
    </r>
  </si>
  <si>
    <r>
      <t>/ʃɑːd/</t>
    </r>
    <r>
      <rPr>
        <b/>
        <sz val="11"/>
        <color theme="0"/>
        <rFont val="Arial"/>
        <family val="2"/>
        <charset val="238"/>
      </rPr>
      <t> </t>
    </r>
  </si>
  <si>
    <r>
      <t>/ˈʃeəˌhəʊldə/</t>
    </r>
    <r>
      <rPr>
        <b/>
        <sz val="11"/>
        <color theme="0"/>
        <rFont val="Arial"/>
        <family val="2"/>
        <charset val="238"/>
      </rPr>
      <t> </t>
    </r>
  </si>
  <si>
    <r>
      <t>/ˈʃætə/</t>
    </r>
    <r>
      <rPr>
        <b/>
        <sz val="11"/>
        <color theme="0"/>
        <rFont val="Arial"/>
        <family val="2"/>
        <charset val="238"/>
      </rPr>
      <t> </t>
    </r>
  </si>
  <si>
    <r>
      <t>/ʃiːθ/</t>
    </r>
    <r>
      <rPr>
        <b/>
        <sz val="11"/>
        <color theme="0"/>
        <rFont val="Arial"/>
        <family val="2"/>
        <charset val="238"/>
      </rPr>
      <t> </t>
    </r>
  </si>
  <si>
    <r>
      <t>/ˈʃɛltə/</t>
    </r>
    <r>
      <rPr>
        <b/>
        <sz val="11"/>
        <color theme="0"/>
        <rFont val="Arial"/>
        <family val="2"/>
        <charset val="238"/>
      </rPr>
      <t> </t>
    </r>
  </si>
  <si>
    <r>
      <t>/ˈʃɜːbət/</t>
    </r>
    <r>
      <rPr>
        <b/>
        <sz val="11"/>
        <color theme="0"/>
        <rFont val="Arial"/>
        <family val="2"/>
        <charset val="238"/>
      </rPr>
      <t> </t>
    </r>
  </si>
  <si>
    <r>
      <t>/ˈʃuːleɪs/</t>
    </r>
    <r>
      <rPr>
        <b/>
        <sz val="11"/>
        <color theme="0"/>
        <rFont val="Arial"/>
        <family val="2"/>
        <charset val="238"/>
      </rPr>
      <t> </t>
    </r>
  </si>
  <si>
    <r>
      <t>/ˈʃɒpˌlɪftɪŋ/</t>
    </r>
    <r>
      <rPr>
        <b/>
        <sz val="11"/>
        <color theme="0"/>
        <rFont val="Arial"/>
        <family val="2"/>
        <charset val="238"/>
      </rPr>
      <t> </t>
    </r>
  </si>
  <si>
    <r>
      <t>/ˈʃɔːtɪʤ/</t>
    </r>
    <r>
      <rPr>
        <b/>
        <sz val="11"/>
        <color theme="0"/>
        <rFont val="Arial"/>
        <family val="2"/>
        <charset val="238"/>
      </rPr>
      <t> </t>
    </r>
  </si>
  <si>
    <r>
      <t>/ʃɒt/</t>
    </r>
    <r>
      <rPr>
        <b/>
        <sz val="11"/>
        <color theme="0"/>
        <rFont val="Arial"/>
        <family val="2"/>
        <charset val="238"/>
      </rPr>
      <t> </t>
    </r>
  </si>
  <si>
    <r>
      <t>/ˈʃəʊdaʊn/</t>
    </r>
    <r>
      <rPr>
        <b/>
        <sz val="11"/>
        <color theme="0"/>
        <rFont val="Arial"/>
        <family val="2"/>
        <charset val="238"/>
      </rPr>
      <t> </t>
    </r>
  </si>
  <si>
    <r>
      <t>/ʃruːd/</t>
    </r>
    <r>
      <rPr>
        <b/>
        <sz val="11"/>
        <color theme="0"/>
        <rFont val="Arial"/>
        <family val="2"/>
        <charset val="238"/>
      </rPr>
      <t> </t>
    </r>
  </si>
  <si>
    <r>
      <t>/ʃrɪl/</t>
    </r>
    <r>
      <rPr>
        <b/>
        <sz val="11"/>
        <color theme="0"/>
        <rFont val="Arial"/>
        <family val="2"/>
        <charset val="238"/>
      </rPr>
      <t> </t>
    </r>
  </si>
  <si>
    <r>
      <t>/ʃrɪŋk/</t>
    </r>
    <r>
      <rPr>
        <b/>
        <sz val="11"/>
        <color theme="0"/>
        <rFont val="Arial"/>
        <family val="2"/>
        <charset val="238"/>
      </rPr>
      <t> </t>
    </r>
  </si>
  <si>
    <r>
      <t>/ˈʃʌdə/</t>
    </r>
    <r>
      <rPr>
        <b/>
        <sz val="11"/>
        <color theme="0"/>
        <rFont val="Arial"/>
        <family val="2"/>
        <charset val="238"/>
      </rPr>
      <t> </t>
    </r>
  </si>
  <si>
    <r>
      <t>/ˈʃʌfl/</t>
    </r>
    <r>
      <rPr>
        <b/>
        <sz val="11"/>
        <color theme="0"/>
        <rFont val="Arial"/>
        <family val="2"/>
        <charset val="238"/>
      </rPr>
      <t> </t>
    </r>
  </si>
  <si>
    <r>
      <t>/ʃʌn/</t>
    </r>
    <r>
      <rPr>
        <b/>
        <sz val="11"/>
        <color theme="0"/>
        <rFont val="Arial"/>
        <family val="2"/>
        <charset val="238"/>
      </rPr>
      <t> </t>
    </r>
  </si>
  <si>
    <r>
      <t>/ʃʌnt/</t>
    </r>
    <r>
      <rPr>
        <b/>
        <sz val="11"/>
        <color theme="0"/>
        <rFont val="Arial"/>
        <family val="2"/>
        <charset val="238"/>
      </rPr>
      <t> </t>
    </r>
  </si>
  <si>
    <r>
      <t>/ˈsɪblɪŋ/</t>
    </r>
    <r>
      <rPr>
        <b/>
        <sz val="11"/>
        <color theme="0"/>
        <rFont val="Arial"/>
        <family val="2"/>
        <charset val="238"/>
      </rPr>
      <t> </t>
    </r>
  </si>
  <si>
    <r>
      <t>/ˈsaɪdstɛp/</t>
    </r>
    <r>
      <rPr>
        <b/>
        <sz val="11"/>
        <color theme="0"/>
        <rFont val="Arial"/>
        <family val="2"/>
        <charset val="238"/>
      </rPr>
      <t> </t>
    </r>
  </si>
  <si>
    <r>
      <t>/saɪ/</t>
    </r>
    <r>
      <rPr>
        <b/>
        <sz val="11"/>
        <color theme="0"/>
        <rFont val="Arial"/>
        <family val="2"/>
        <charset val="238"/>
      </rPr>
      <t> </t>
    </r>
  </si>
  <si>
    <r>
      <t>/ˈsɪgnl/</t>
    </r>
    <r>
      <rPr>
        <b/>
        <sz val="11"/>
        <color theme="0"/>
        <rFont val="Arial"/>
        <family val="2"/>
        <charset val="238"/>
      </rPr>
      <t> </t>
    </r>
  </si>
  <si>
    <r>
      <t>/sɪgˈnɪfɪkənt/</t>
    </r>
    <r>
      <rPr>
        <b/>
        <sz val="11"/>
        <color theme="0"/>
        <rFont val="Arial"/>
        <family val="2"/>
        <charset val="238"/>
      </rPr>
      <t> </t>
    </r>
  </si>
  <si>
    <r>
      <t>/ˈsɪgnɪfaɪ/</t>
    </r>
    <r>
      <rPr>
        <b/>
        <sz val="11"/>
        <color theme="0"/>
        <rFont val="Arial"/>
        <family val="2"/>
        <charset val="238"/>
      </rPr>
      <t> </t>
    </r>
  </si>
  <si>
    <r>
      <t>/ˈsɪmpə/</t>
    </r>
    <r>
      <rPr>
        <b/>
        <sz val="11"/>
        <color theme="0"/>
        <rFont val="Arial"/>
        <family val="2"/>
        <charset val="238"/>
      </rPr>
      <t> </t>
    </r>
  </si>
  <si>
    <r>
      <t>/sɪn/</t>
    </r>
    <r>
      <rPr>
        <b/>
        <sz val="11"/>
        <color theme="0"/>
        <rFont val="Arial"/>
        <family val="2"/>
        <charset val="238"/>
      </rPr>
      <t> </t>
    </r>
  </si>
  <si>
    <r>
      <t>/ˈsɪnjʊəs/</t>
    </r>
    <r>
      <rPr>
        <b/>
        <sz val="11"/>
        <color theme="0"/>
        <rFont val="Arial"/>
        <family val="2"/>
        <charset val="238"/>
      </rPr>
      <t> </t>
    </r>
  </si>
  <si>
    <r>
      <t>/ˈsaɪərən/</t>
    </r>
    <r>
      <rPr>
        <b/>
        <sz val="11"/>
        <color theme="0"/>
        <rFont val="Arial"/>
        <family val="2"/>
        <charset val="238"/>
      </rPr>
      <t> </t>
    </r>
  </si>
  <si>
    <r>
      <t>/skɛʧ/</t>
    </r>
    <r>
      <rPr>
        <b/>
        <sz val="11"/>
        <color theme="0"/>
        <rFont val="Arial"/>
        <family val="2"/>
        <charset val="238"/>
      </rPr>
      <t> </t>
    </r>
  </si>
  <si>
    <r>
      <t>/skɪf/</t>
    </r>
    <r>
      <rPr>
        <b/>
        <sz val="11"/>
        <color theme="0"/>
        <rFont val="Arial"/>
        <family val="2"/>
        <charset val="238"/>
      </rPr>
      <t> </t>
    </r>
  </si>
  <si>
    <r>
      <t>/skɪp/</t>
    </r>
    <r>
      <rPr>
        <b/>
        <sz val="11"/>
        <color theme="0"/>
        <rFont val="Arial"/>
        <family val="2"/>
        <charset val="238"/>
      </rPr>
      <t> </t>
    </r>
  </si>
  <si>
    <r>
      <t>/skɪt/</t>
    </r>
    <r>
      <rPr>
        <b/>
        <sz val="11"/>
        <color theme="0"/>
        <rFont val="Arial"/>
        <family val="2"/>
        <charset val="238"/>
      </rPr>
      <t> </t>
    </r>
  </si>
  <si>
    <r>
      <t>/ˈskaɪˌdaɪv/</t>
    </r>
    <r>
      <rPr>
        <b/>
        <sz val="11"/>
        <color theme="0"/>
        <rFont val="Arial"/>
        <family val="2"/>
        <charset val="238"/>
      </rPr>
      <t> </t>
    </r>
  </si>
  <si>
    <r>
      <t>/slæk/</t>
    </r>
    <r>
      <rPr>
        <b/>
        <sz val="11"/>
        <color theme="0"/>
        <rFont val="Arial"/>
        <family val="2"/>
        <charset val="238"/>
      </rPr>
      <t> </t>
    </r>
  </si>
  <si>
    <r>
      <t>/sleɪk/</t>
    </r>
    <r>
      <rPr>
        <b/>
        <sz val="11"/>
        <color theme="0"/>
        <rFont val="Arial"/>
        <family val="2"/>
        <charset val="238"/>
      </rPr>
      <t> </t>
    </r>
  </si>
  <si>
    <r>
      <t>/sleɪt/</t>
    </r>
    <r>
      <rPr>
        <b/>
        <sz val="11"/>
        <color theme="0"/>
        <rFont val="Arial"/>
        <family val="2"/>
        <charset val="238"/>
      </rPr>
      <t> </t>
    </r>
  </si>
  <si>
    <r>
      <t>/ˈsleɪvɪʃli/</t>
    </r>
    <r>
      <rPr>
        <b/>
        <sz val="11"/>
        <color theme="0"/>
        <rFont val="Arial"/>
        <family val="2"/>
        <charset val="238"/>
      </rPr>
      <t> </t>
    </r>
  </si>
  <si>
    <r>
      <t>/slɛpt/ /ə/ /wɪŋk/</t>
    </r>
    <r>
      <rPr>
        <b/>
        <sz val="11"/>
        <color theme="0"/>
        <rFont val="Arial"/>
        <family val="2"/>
        <charset val="238"/>
      </rPr>
      <t> </t>
    </r>
  </si>
  <si>
    <r>
      <t>/slaɪd/</t>
    </r>
    <r>
      <rPr>
        <b/>
        <sz val="11"/>
        <color theme="0"/>
        <rFont val="Arial"/>
        <family val="2"/>
        <charset val="238"/>
      </rPr>
      <t> </t>
    </r>
  </si>
  <si>
    <r>
      <t>/slaɪd/</t>
    </r>
    <r>
      <rPr>
        <b/>
        <sz val="11"/>
        <color theme="0"/>
        <rFont val="Arial"/>
        <family val="2"/>
        <charset val="238"/>
      </rPr>
      <t>  </t>
    </r>
  </si>
  <si>
    <r>
      <t>/slɒg/</t>
    </r>
    <r>
      <rPr>
        <b/>
        <sz val="11"/>
        <color theme="0"/>
        <rFont val="Arial"/>
        <family val="2"/>
        <charset val="238"/>
      </rPr>
      <t>  </t>
    </r>
  </si>
  <si>
    <r>
      <t>/ˈsləʊgən/</t>
    </r>
    <r>
      <rPr>
        <b/>
        <sz val="11"/>
        <color theme="0"/>
        <rFont val="Arial"/>
        <family val="2"/>
        <charset val="238"/>
      </rPr>
      <t> </t>
    </r>
  </si>
  <si>
    <r>
      <t>/ˈslʌgəd/</t>
    </r>
    <r>
      <rPr>
        <b/>
        <sz val="11"/>
        <color theme="0"/>
        <rFont val="Arial"/>
        <family val="2"/>
        <charset val="238"/>
      </rPr>
      <t> </t>
    </r>
  </si>
  <si>
    <r>
      <t>/slɜː/</t>
    </r>
    <r>
      <rPr>
        <b/>
        <sz val="11"/>
        <color theme="0"/>
        <rFont val="Arial"/>
        <family val="2"/>
        <charset val="238"/>
      </rPr>
      <t> </t>
    </r>
  </si>
  <si>
    <r>
      <t>/ˈsməʊldə/</t>
    </r>
    <r>
      <rPr>
        <b/>
        <sz val="11"/>
        <color theme="0"/>
        <rFont val="Arial"/>
        <family val="2"/>
        <charset val="238"/>
      </rPr>
      <t> </t>
    </r>
  </si>
  <si>
    <r>
      <t>/ˈsneɪkbaɪt/</t>
    </r>
    <r>
      <rPr>
        <b/>
        <sz val="11"/>
        <color theme="0"/>
        <rFont val="Arial"/>
        <family val="2"/>
        <charset val="238"/>
      </rPr>
      <t> </t>
    </r>
  </si>
  <si>
    <r>
      <t>/snæp/</t>
    </r>
    <r>
      <rPr>
        <b/>
        <sz val="11"/>
        <color theme="0"/>
        <rFont val="Arial"/>
        <family val="2"/>
        <charset val="238"/>
      </rPr>
      <t> </t>
    </r>
  </si>
  <si>
    <r>
      <t>/sneə/</t>
    </r>
    <r>
      <rPr>
        <b/>
        <sz val="11"/>
        <color theme="0"/>
        <rFont val="Arial"/>
        <family val="2"/>
        <charset val="238"/>
      </rPr>
      <t> </t>
    </r>
  </si>
  <si>
    <r>
      <t>/snɒb/</t>
    </r>
    <r>
      <rPr>
        <b/>
        <sz val="11"/>
        <color theme="0"/>
        <rFont val="Arial"/>
        <family val="2"/>
        <charset val="238"/>
      </rPr>
      <t> </t>
    </r>
  </si>
  <si>
    <r>
      <t>/snʌb/</t>
    </r>
    <r>
      <rPr>
        <b/>
        <sz val="11"/>
        <color theme="0"/>
        <rFont val="Arial"/>
        <family val="2"/>
        <charset val="238"/>
      </rPr>
      <t> </t>
    </r>
  </si>
  <si>
    <r>
      <t>/sɔː/</t>
    </r>
    <r>
      <rPr>
        <b/>
        <sz val="11"/>
        <color theme="0"/>
        <rFont val="Arial"/>
        <family val="2"/>
        <charset val="238"/>
      </rPr>
      <t> </t>
    </r>
  </si>
  <si>
    <r>
      <t>/ˈsəʊbə/</t>
    </r>
    <r>
      <rPr>
        <b/>
        <sz val="11"/>
        <color theme="0"/>
        <rFont val="Arial"/>
        <family val="2"/>
        <charset val="238"/>
      </rPr>
      <t> </t>
    </r>
  </si>
  <si>
    <r>
      <t>/səʊˈbraɪəti/</t>
    </r>
    <r>
      <rPr>
        <b/>
        <sz val="11"/>
        <color theme="0"/>
        <rFont val="Arial"/>
        <family val="2"/>
        <charset val="238"/>
      </rPr>
      <t> </t>
    </r>
  </si>
  <si>
    <r>
      <t>/ˈsɒkɪt/</t>
    </r>
    <r>
      <rPr>
        <b/>
        <sz val="11"/>
        <color theme="0"/>
        <rFont val="Arial"/>
        <family val="2"/>
        <charset val="238"/>
      </rPr>
      <t> </t>
    </r>
  </si>
  <si>
    <r>
      <t>/ˈsɒdn/</t>
    </r>
    <r>
      <rPr>
        <b/>
        <sz val="11"/>
        <color theme="0"/>
        <rFont val="Arial"/>
        <family val="2"/>
        <charset val="238"/>
      </rPr>
      <t> </t>
    </r>
  </si>
  <si>
    <r>
      <t>/sɒft/</t>
    </r>
    <r>
      <rPr>
        <b/>
        <sz val="11"/>
        <color theme="0"/>
        <rFont val="Arial"/>
        <family val="2"/>
        <charset val="238"/>
      </rPr>
      <t> </t>
    </r>
  </si>
  <si>
    <r>
      <t>/ˈsɒgi/</t>
    </r>
    <r>
      <rPr>
        <b/>
        <sz val="11"/>
        <color theme="0"/>
        <rFont val="Arial"/>
        <family val="2"/>
        <charset val="238"/>
      </rPr>
      <t> </t>
    </r>
  </si>
  <si>
    <r>
      <t>/ˈsɒlɪtjuːd/</t>
    </r>
    <r>
      <rPr>
        <b/>
        <sz val="11"/>
        <color theme="0"/>
        <rFont val="Arial"/>
        <family val="2"/>
        <charset val="238"/>
      </rPr>
      <t> </t>
    </r>
  </si>
  <si>
    <r>
      <t>/ˈsɒlvənt/</t>
    </r>
    <r>
      <rPr>
        <b/>
        <sz val="11"/>
        <color theme="0"/>
        <rFont val="Arial"/>
        <family val="2"/>
        <charset val="238"/>
      </rPr>
      <t> </t>
    </r>
  </si>
  <si>
    <r>
      <t>/sɒˈmætɪk/</t>
    </r>
    <r>
      <rPr>
        <b/>
        <sz val="11"/>
        <color theme="0"/>
        <rFont val="Arial"/>
        <family val="2"/>
        <charset val="238"/>
      </rPr>
      <t> </t>
    </r>
  </si>
  <si>
    <r>
      <t>/ˈsʌmwɒt/</t>
    </r>
    <r>
      <rPr>
        <b/>
        <sz val="11"/>
        <color theme="0"/>
        <rFont val="Arial"/>
        <family val="2"/>
        <charset val="238"/>
      </rPr>
      <t> </t>
    </r>
  </si>
  <si>
    <r>
      <t>/sʊt/</t>
    </r>
    <r>
      <rPr>
        <b/>
        <sz val="11"/>
        <color theme="0"/>
        <rFont val="Arial"/>
        <family val="2"/>
        <charset val="238"/>
      </rPr>
      <t> </t>
    </r>
  </si>
  <si>
    <r>
      <t>/ˈsuːðɪŋ/</t>
    </r>
    <r>
      <rPr>
        <b/>
        <sz val="11"/>
        <color theme="0"/>
        <rFont val="Arial"/>
        <family val="2"/>
        <charset val="238"/>
      </rPr>
      <t> </t>
    </r>
  </si>
  <si>
    <r>
      <t>/səˈfɪstɪkeɪtɪd/</t>
    </r>
    <r>
      <rPr>
        <b/>
        <sz val="11"/>
        <color theme="0"/>
        <rFont val="Arial"/>
        <family val="2"/>
        <charset val="238"/>
      </rPr>
      <t> </t>
    </r>
  </si>
  <si>
    <r>
      <t>/səˌfɪstɪˈkeɪʃən/</t>
    </r>
    <r>
      <rPr>
        <b/>
        <sz val="11"/>
        <color theme="0"/>
        <rFont val="Arial"/>
        <family val="2"/>
        <charset val="238"/>
      </rPr>
      <t> </t>
    </r>
  </si>
  <si>
    <r>
      <t>/ˈsɒfɪstri/</t>
    </r>
    <r>
      <rPr>
        <b/>
        <sz val="11"/>
        <color theme="0"/>
        <rFont val="Arial"/>
        <family val="2"/>
        <charset val="238"/>
      </rPr>
      <t> </t>
    </r>
  </si>
  <si>
    <r>
      <t>sophomoric</t>
    </r>
    <r>
      <rPr>
        <b/>
        <sz val="11"/>
        <color theme="0"/>
        <rFont val="Arial"/>
        <family val="2"/>
        <charset val="238"/>
      </rPr>
      <t> </t>
    </r>
  </si>
  <si>
    <r>
      <t>/ˌsəpəˈrɪfɪk/</t>
    </r>
    <r>
      <rPr>
        <b/>
        <sz val="11"/>
        <color theme="0"/>
        <rFont val="Arial"/>
        <family val="2"/>
        <charset val="238"/>
      </rPr>
      <t> </t>
    </r>
  </si>
  <si>
    <r>
      <t>/ˈsɔːdɪd/</t>
    </r>
    <r>
      <rPr>
        <b/>
        <sz val="11"/>
        <color theme="0"/>
        <rFont val="Arial"/>
        <family val="2"/>
        <charset val="238"/>
      </rPr>
      <t> </t>
    </r>
  </si>
  <si>
    <r>
      <t>/səʊl/ /meɪt/</t>
    </r>
    <r>
      <rPr>
        <b/>
        <sz val="11"/>
        <color theme="0"/>
        <rFont val="Arial"/>
        <family val="2"/>
        <charset val="238"/>
      </rPr>
      <t> </t>
    </r>
  </si>
  <si>
    <r>
      <t>/ˈsaʊndpruːf/</t>
    </r>
    <r>
      <rPr>
        <b/>
        <sz val="11"/>
        <color theme="0"/>
        <rFont val="Arial"/>
        <family val="2"/>
        <charset val="238"/>
      </rPr>
      <t> </t>
    </r>
  </si>
  <si>
    <r>
      <t>soundscape</t>
    </r>
    <r>
      <rPr>
        <b/>
        <sz val="11"/>
        <color theme="0"/>
        <rFont val="Arial"/>
        <family val="2"/>
        <charset val="238"/>
      </rPr>
      <t> </t>
    </r>
  </si>
  <si>
    <r>
      <t>/ˈsaʊndtræk/</t>
    </r>
    <r>
      <rPr>
        <b/>
        <sz val="11"/>
        <color theme="0"/>
        <rFont val="Arial"/>
        <family val="2"/>
        <charset val="238"/>
      </rPr>
      <t> </t>
    </r>
  </si>
  <si>
    <r>
      <t>/ˈsaʊə/</t>
    </r>
    <r>
      <rPr>
        <b/>
        <sz val="11"/>
        <color theme="0"/>
        <rFont val="Arial"/>
        <family val="2"/>
        <charset val="238"/>
      </rPr>
      <t> </t>
    </r>
  </si>
  <si>
    <r>
      <t>/sɔːs/</t>
    </r>
    <r>
      <rPr>
        <b/>
        <sz val="11"/>
        <color theme="0"/>
        <rFont val="Arial"/>
        <family val="2"/>
        <charset val="238"/>
      </rPr>
      <t> </t>
    </r>
  </si>
  <si>
    <r>
      <t>/ˈsuːvənɪə/</t>
    </r>
    <r>
      <rPr>
        <b/>
        <sz val="11"/>
        <color theme="0"/>
        <rFont val="Arial"/>
        <family val="2"/>
        <charset val="238"/>
      </rPr>
      <t> </t>
    </r>
  </si>
  <si>
    <r>
      <t>/spæn/</t>
    </r>
    <r>
      <rPr>
        <b/>
        <sz val="11"/>
        <color theme="0"/>
        <rFont val="Arial"/>
        <family val="2"/>
        <charset val="238"/>
      </rPr>
      <t> </t>
    </r>
  </si>
  <si>
    <r>
      <t>/ˈspærəʊ/</t>
    </r>
    <r>
      <rPr>
        <b/>
        <sz val="11"/>
        <color theme="0"/>
        <rFont val="Arial"/>
        <family val="2"/>
        <charset val="238"/>
      </rPr>
      <t> </t>
    </r>
  </si>
  <si>
    <r>
      <t>/ˈspeɪʃəl/</t>
    </r>
    <r>
      <rPr>
        <b/>
        <sz val="11"/>
        <color theme="0"/>
        <rFont val="Arial"/>
        <family val="2"/>
        <charset val="238"/>
      </rPr>
      <t> </t>
    </r>
  </si>
  <si>
    <r>
      <t>/spiːks/ /ˈvɒljʊmz/</t>
    </r>
    <r>
      <rPr>
        <b/>
        <sz val="11"/>
        <color theme="0"/>
        <rFont val="Arial"/>
        <family val="2"/>
        <charset val="238"/>
      </rPr>
      <t> </t>
    </r>
  </si>
  <si>
    <r>
      <t>/spɪə/</t>
    </r>
    <r>
      <rPr>
        <b/>
        <sz val="11"/>
        <color theme="0"/>
        <rFont val="Arial"/>
        <family val="2"/>
        <charset val="238"/>
      </rPr>
      <t> </t>
    </r>
  </si>
  <si>
    <r>
      <t>/spɪˈsɪfɪk/</t>
    </r>
    <r>
      <rPr>
        <b/>
        <sz val="11"/>
        <color theme="0"/>
        <rFont val="Arial"/>
        <family val="2"/>
        <charset val="238"/>
      </rPr>
      <t> </t>
    </r>
  </si>
  <si>
    <r>
      <t>/ˌspɛsɪfɪˈkeɪʃən/</t>
    </r>
    <r>
      <rPr>
        <b/>
        <sz val="11"/>
        <color theme="0"/>
        <rFont val="Arial"/>
        <family val="2"/>
        <charset val="238"/>
      </rPr>
      <t> </t>
    </r>
  </si>
  <si>
    <r>
      <t>/ˈspiːʃəs/</t>
    </r>
    <r>
      <rPr>
        <b/>
        <sz val="11"/>
        <color theme="0"/>
        <rFont val="Arial"/>
        <family val="2"/>
        <charset val="238"/>
      </rPr>
      <t> </t>
    </r>
  </si>
  <si>
    <r>
      <t>/ˌspɛkjʊˈleɪʃən/</t>
    </r>
    <r>
      <rPr>
        <b/>
        <sz val="11"/>
        <color theme="0"/>
        <rFont val="Arial"/>
        <family val="2"/>
        <charset val="238"/>
      </rPr>
      <t> </t>
    </r>
  </si>
  <si>
    <r>
      <t>/spiːʧ/</t>
    </r>
    <r>
      <rPr>
        <b/>
        <sz val="11"/>
        <color theme="0"/>
        <rFont val="Arial"/>
        <family val="2"/>
        <charset val="238"/>
      </rPr>
      <t> </t>
    </r>
  </si>
  <si>
    <r>
      <t>/spiːd/ /ˈdeɪtɪŋ/</t>
    </r>
    <r>
      <rPr>
        <b/>
        <sz val="11"/>
        <color theme="0"/>
        <rFont val="Arial"/>
        <family val="2"/>
        <charset val="238"/>
      </rPr>
      <t> </t>
    </r>
  </si>
  <si>
    <r>
      <t>/ˈspɪrɪtjʊəl/</t>
    </r>
    <r>
      <rPr>
        <b/>
        <sz val="11"/>
        <color theme="0"/>
        <rFont val="Arial"/>
        <family val="2"/>
        <charset val="238"/>
      </rPr>
      <t> </t>
    </r>
  </si>
  <si>
    <r>
      <t>/splæʃ/</t>
    </r>
    <r>
      <rPr>
        <b/>
        <sz val="11"/>
        <color theme="0"/>
        <rFont val="Arial"/>
        <family val="2"/>
        <charset val="238"/>
      </rPr>
      <t> </t>
    </r>
  </si>
  <si>
    <r>
      <t>/splɪˈnɛtɪk/</t>
    </r>
    <r>
      <rPr>
        <b/>
        <sz val="11"/>
        <color theme="0"/>
        <rFont val="Arial"/>
        <family val="2"/>
        <charset val="238"/>
      </rPr>
      <t> </t>
    </r>
  </si>
  <si>
    <r>
      <t>/splaɪs/</t>
    </r>
    <r>
      <rPr>
        <b/>
        <sz val="11"/>
        <color theme="0"/>
        <rFont val="Arial"/>
        <family val="2"/>
        <charset val="238"/>
      </rPr>
      <t> </t>
    </r>
  </si>
  <si>
    <r>
      <t>/spʌnʤ/</t>
    </r>
    <r>
      <rPr>
        <b/>
        <sz val="11"/>
        <color theme="0"/>
        <rFont val="Arial"/>
        <family val="2"/>
        <charset val="238"/>
      </rPr>
      <t> </t>
    </r>
  </si>
  <si>
    <r>
      <t>/ˈspɒnsə/</t>
    </r>
    <r>
      <rPr>
        <b/>
        <sz val="11"/>
        <color theme="0"/>
        <rFont val="Arial"/>
        <family val="2"/>
        <charset val="238"/>
      </rPr>
      <t> </t>
    </r>
  </si>
  <si>
    <r>
      <t>/spɒnˈteɪnjəs/</t>
    </r>
    <r>
      <rPr>
        <b/>
        <sz val="11"/>
        <color theme="0"/>
        <rFont val="Arial"/>
        <family val="2"/>
        <charset val="238"/>
      </rPr>
      <t> </t>
    </r>
  </si>
  <si>
    <r>
      <t>/spəˈrædɪk/</t>
    </r>
    <r>
      <rPr>
        <b/>
        <sz val="11"/>
        <color theme="0"/>
        <rFont val="Arial"/>
        <family val="2"/>
        <charset val="238"/>
      </rPr>
      <t> </t>
    </r>
  </si>
  <si>
    <r>
      <t>/ˈspjʊərɪəs/</t>
    </r>
    <r>
      <rPr>
        <b/>
        <sz val="11"/>
        <color theme="0"/>
        <rFont val="Arial"/>
        <family val="2"/>
        <charset val="238"/>
      </rPr>
      <t> </t>
    </r>
  </si>
  <si>
    <r>
      <t>/spɜːn/</t>
    </r>
    <r>
      <rPr>
        <b/>
        <sz val="11"/>
        <color theme="0"/>
        <rFont val="Arial"/>
        <family val="2"/>
        <charset val="238"/>
      </rPr>
      <t> </t>
    </r>
  </si>
  <si>
    <r>
      <t>/ˈskwɒlɪd/</t>
    </r>
    <r>
      <rPr>
        <b/>
        <sz val="11"/>
        <color theme="0"/>
        <rFont val="Arial"/>
        <family val="2"/>
        <charset val="238"/>
      </rPr>
      <t> </t>
    </r>
  </si>
  <si>
    <r>
      <t>/ˈskwɒndə/</t>
    </r>
    <r>
      <rPr>
        <b/>
        <sz val="11"/>
        <color theme="0"/>
        <rFont val="Arial"/>
        <family val="2"/>
        <charset val="238"/>
      </rPr>
      <t> </t>
    </r>
  </si>
  <si>
    <r>
      <t>/skwɒt/</t>
    </r>
    <r>
      <rPr>
        <b/>
        <sz val="11"/>
        <color theme="0"/>
        <rFont val="Arial"/>
        <family val="2"/>
        <charset val="238"/>
      </rPr>
      <t> </t>
    </r>
  </si>
  <si>
    <r>
      <t>/skwiːk/</t>
    </r>
    <r>
      <rPr>
        <b/>
        <sz val="11"/>
        <color theme="0"/>
        <rFont val="Arial"/>
        <family val="2"/>
        <charset val="238"/>
      </rPr>
      <t> </t>
    </r>
  </si>
  <si>
    <r>
      <t>/ˈskwiːki/</t>
    </r>
    <r>
      <rPr>
        <b/>
        <sz val="11"/>
        <color theme="0"/>
        <rFont val="Arial"/>
        <family val="2"/>
        <charset val="238"/>
      </rPr>
      <t> </t>
    </r>
  </si>
  <si>
    <r>
      <t>/ˈsteɪbl/</t>
    </r>
    <r>
      <rPr>
        <b/>
        <sz val="11"/>
        <color theme="0"/>
        <rFont val="Arial"/>
        <family val="2"/>
        <charset val="238"/>
      </rPr>
      <t> </t>
    </r>
  </si>
  <si>
    <r>
      <t>/ˈstægərɪŋ/</t>
    </r>
    <r>
      <rPr>
        <b/>
        <sz val="11"/>
        <color theme="0"/>
        <rFont val="Arial"/>
        <family val="2"/>
        <charset val="238"/>
      </rPr>
      <t> </t>
    </r>
  </si>
  <si>
    <r>
      <t>/stɑːnʧ/</t>
    </r>
    <r>
      <rPr>
        <b/>
        <sz val="11"/>
        <color theme="0"/>
        <rFont val="Arial"/>
        <family val="2"/>
        <charset val="238"/>
      </rPr>
      <t> </t>
    </r>
  </si>
  <si>
    <r>
      <t>/ˈsteɪpl/</t>
    </r>
    <r>
      <rPr>
        <b/>
        <sz val="11"/>
        <color theme="0"/>
        <rFont val="Arial"/>
        <family val="2"/>
        <charset val="238"/>
      </rPr>
      <t> </t>
    </r>
  </si>
  <si>
    <r>
      <t>/ˈsteɪplə/</t>
    </r>
    <r>
      <rPr>
        <b/>
        <sz val="11"/>
        <color theme="0"/>
        <rFont val="Arial"/>
        <family val="2"/>
        <charset val="238"/>
      </rPr>
      <t> </t>
    </r>
  </si>
  <si>
    <r>
      <t>/steə/</t>
    </r>
    <r>
      <rPr>
        <b/>
        <sz val="11"/>
        <color theme="0"/>
        <rFont val="Arial"/>
        <family val="2"/>
        <charset val="238"/>
      </rPr>
      <t> </t>
    </r>
  </si>
  <si>
    <r>
      <t>/ˈsteɪtmənt/</t>
    </r>
    <r>
      <rPr>
        <b/>
        <sz val="11"/>
        <color theme="0"/>
        <rFont val="Arial"/>
        <family val="2"/>
        <charset val="238"/>
      </rPr>
      <t> </t>
    </r>
  </si>
  <si>
    <r>
      <t>/stəˈtɪstɪks/</t>
    </r>
    <r>
      <rPr>
        <b/>
        <sz val="11"/>
        <color theme="0"/>
        <rFont val="Arial"/>
        <family val="2"/>
        <charset val="238"/>
      </rPr>
      <t> </t>
    </r>
  </si>
  <si>
    <r>
      <t>/ˈstætjuː/</t>
    </r>
    <r>
      <rPr>
        <b/>
        <sz val="11"/>
        <color theme="0"/>
        <rFont val="Arial"/>
        <family val="2"/>
        <charset val="238"/>
      </rPr>
      <t> </t>
    </r>
  </si>
  <si>
    <r>
      <t>/ˈsteɪtəs/</t>
    </r>
    <r>
      <rPr>
        <b/>
        <sz val="11"/>
        <color theme="0"/>
        <rFont val="Arial"/>
        <family val="2"/>
        <charset val="238"/>
      </rPr>
      <t> </t>
    </r>
  </si>
  <si>
    <r>
      <t>/ˈstiːpli/</t>
    </r>
    <r>
      <rPr>
        <b/>
        <sz val="11"/>
        <color theme="0"/>
        <rFont val="Arial"/>
        <family val="2"/>
        <charset val="238"/>
      </rPr>
      <t> </t>
    </r>
  </si>
  <si>
    <r>
      <t>/stɛm/ /sɛlz/</t>
    </r>
    <r>
      <rPr>
        <b/>
        <sz val="11"/>
        <color theme="0"/>
        <rFont val="Arial"/>
        <family val="2"/>
        <charset val="238"/>
      </rPr>
      <t> </t>
    </r>
  </si>
  <si>
    <r>
      <t>/stɛm/ /frɒm/</t>
    </r>
    <r>
      <rPr>
        <b/>
        <sz val="11"/>
        <color theme="0"/>
        <rFont val="Arial"/>
        <family val="2"/>
        <charset val="238"/>
      </rPr>
      <t> </t>
    </r>
  </si>
  <si>
    <r>
      <t>/stɛnˈtɔːrɪən/</t>
    </r>
    <r>
      <rPr>
        <b/>
        <sz val="11"/>
        <color theme="0"/>
        <rFont val="Arial"/>
        <family val="2"/>
        <charset val="238"/>
      </rPr>
      <t> </t>
    </r>
  </si>
  <si>
    <r>
      <t>/ˈstɪərɪətaɪpɪŋ/</t>
    </r>
    <r>
      <rPr>
        <b/>
        <sz val="11"/>
        <color theme="0"/>
        <rFont val="Arial"/>
        <family val="2"/>
        <charset val="238"/>
      </rPr>
      <t> </t>
    </r>
  </si>
  <si>
    <r>
      <t>/stjʊəd/</t>
    </r>
    <r>
      <rPr>
        <b/>
        <sz val="11"/>
        <color theme="0"/>
        <rFont val="Arial"/>
        <family val="2"/>
        <charset val="238"/>
      </rPr>
      <t> </t>
    </r>
  </si>
  <si>
    <r>
      <t>/ˈstɪklə/</t>
    </r>
    <r>
      <rPr>
        <b/>
        <sz val="11"/>
        <color theme="0"/>
        <rFont val="Arial"/>
        <family val="2"/>
        <charset val="238"/>
      </rPr>
      <t> </t>
    </r>
  </si>
  <si>
    <r>
      <t>/ˈstɪgmə/</t>
    </r>
    <r>
      <rPr>
        <b/>
        <sz val="11"/>
        <color theme="0"/>
        <rFont val="Arial"/>
        <family val="2"/>
        <charset val="238"/>
      </rPr>
      <t> </t>
    </r>
  </si>
  <si>
    <r>
      <t>/ˈstɪgmətaɪz/</t>
    </r>
    <r>
      <rPr>
        <b/>
        <sz val="11"/>
        <color theme="0"/>
        <rFont val="Arial"/>
        <family val="2"/>
        <charset val="238"/>
      </rPr>
      <t> </t>
    </r>
  </si>
  <si>
    <r>
      <t>/ˈstɪmjʊleɪtɪŋ/</t>
    </r>
    <r>
      <rPr>
        <b/>
        <sz val="11"/>
        <color theme="0"/>
        <rFont val="Arial"/>
        <family val="2"/>
        <charset val="238"/>
      </rPr>
      <t> </t>
    </r>
  </si>
  <si>
    <r>
      <t>/stɪŋ/</t>
    </r>
    <r>
      <rPr>
        <b/>
        <sz val="11"/>
        <color theme="0"/>
        <rFont val="Arial"/>
        <family val="2"/>
        <charset val="238"/>
      </rPr>
      <t> </t>
    </r>
  </si>
  <si>
    <r>
      <t>/ˈstɪnʤi/</t>
    </r>
    <r>
      <rPr>
        <b/>
        <sz val="11"/>
        <color theme="0"/>
        <rFont val="Arial"/>
        <family val="2"/>
        <charset val="238"/>
      </rPr>
      <t> </t>
    </r>
  </si>
  <si>
    <r>
      <t>/stɪnt/</t>
    </r>
    <r>
      <rPr>
        <b/>
        <sz val="11"/>
        <color theme="0"/>
        <rFont val="Arial"/>
        <family val="2"/>
        <charset val="238"/>
      </rPr>
      <t> </t>
    </r>
  </si>
  <si>
    <r>
      <t>/ˈstɪpl/</t>
    </r>
    <r>
      <rPr>
        <b/>
        <sz val="11"/>
        <color theme="0"/>
        <rFont val="Arial"/>
        <family val="2"/>
        <charset val="238"/>
      </rPr>
      <t> </t>
    </r>
  </si>
  <si>
    <r>
      <t>/ˈstɪpjʊleɪt/</t>
    </r>
    <r>
      <rPr>
        <b/>
        <sz val="11"/>
        <color theme="0"/>
        <rFont val="Arial"/>
        <family val="2"/>
        <charset val="238"/>
      </rPr>
      <t> </t>
    </r>
  </si>
  <si>
    <r>
      <t>/ˈstɒlɪd/</t>
    </r>
    <r>
      <rPr>
        <b/>
        <sz val="11"/>
        <color theme="0"/>
        <rFont val="Arial"/>
        <family val="2"/>
        <charset val="238"/>
      </rPr>
      <t> </t>
    </r>
  </si>
  <si>
    <r>
      <t>/ˈstɔːhaʊs/</t>
    </r>
    <r>
      <rPr>
        <b/>
        <sz val="11"/>
        <color theme="0"/>
        <rFont val="Arial"/>
        <family val="2"/>
        <charset val="238"/>
      </rPr>
      <t> </t>
    </r>
  </si>
  <si>
    <r>
      <t>/streɪ/</t>
    </r>
    <r>
      <rPr>
        <b/>
        <sz val="11"/>
        <color theme="0"/>
        <rFont val="Arial"/>
        <family val="2"/>
        <charset val="238"/>
      </rPr>
      <t> </t>
    </r>
  </si>
  <si>
    <r>
      <t>/striːk/</t>
    </r>
    <r>
      <rPr>
        <b/>
        <sz val="11"/>
        <color theme="0"/>
        <rFont val="Arial"/>
        <family val="2"/>
        <charset val="238"/>
      </rPr>
      <t> </t>
    </r>
  </si>
  <si>
    <r>
      <t>/ˈstrɛsf(ə)l/</t>
    </r>
    <r>
      <rPr>
        <b/>
        <sz val="11"/>
        <color theme="0"/>
        <rFont val="Arial"/>
        <family val="2"/>
        <charset val="238"/>
      </rPr>
      <t> </t>
    </r>
  </si>
  <si>
    <r>
      <t>/straɪˈeɪtɪd/</t>
    </r>
    <r>
      <rPr>
        <b/>
        <sz val="11"/>
        <color theme="0"/>
        <rFont val="Arial"/>
        <family val="2"/>
        <charset val="238"/>
      </rPr>
      <t> </t>
    </r>
  </si>
  <si>
    <r>
      <t>/ˈstrɪktə/</t>
    </r>
    <r>
      <rPr>
        <b/>
        <sz val="11"/>
        <color theme="0"/>
        <rFont val="Arial"/>
        <family val="2"/>
        <charset val="238"/>
      </rPr>
      <t> </t>
    </r>
  </si>
  <si>
    <r>
      <t>/straɪd/</t>
    </r>
    <r>
      <rPr>
        <b/>
        <sz val="11"/>
        <color theme="0"/>
        <rFont val="Arial"/>
        <family val="2"/>
        <charset val="238"/>
      </rPr>
      <t> </t>
    </r>
  </si>
  <si>
    <r>
      <t>/straɪk/</t>
    </r>
    <r>
      <rPr>
        <b/>
        <sz val="11"/>
        <color theme="0"/>
        <rFont val="Arial"/>
        <family val="2"/>
        <charset val="238"/>
      </rPr>
      <t> </t>
    </r>
  </si>
  <si>
    <r>
      <t>/ˈstraɪkɪŋ/</t>
    </r>
    <r>
      <rPr>
        <b/>
        <sz val="11"/>
        <color theme="0"/>
        <rFont val="Arial"/>
        <family val="2"/>
        <charset val="238"/>
      </rPr>
      <t> </t>
    </r>
  </si>
  <si>
    <r>
      <t>/straɪv/</t>
    </r>
    <r>
      <rPr>
        <b/>
        <sz val="11"/>
        <color theme="0"/>
        <rFont val="Arial"/>
        <family val="2"/>
        <charset val="238"/>
      </rPr>
      <t> </t>
    </r>
  </si>
  <si>
    <r>
      <t>/ˈstrʌgl/</t>
    </r>
    <r>
      <rPr>
        <b/>
        <sz val="11"/>
        <color theme="0"/>
        <rFont val="Arial"/>
        <family val="2"/>
        <charset val="238"/>
      </rPr>
      <t> </t>
    </r>
  </si>
  <si>
    <r>
      <t>/strʌt/</t>
    </r>
    <r>
      <rPr>
        <b/>
        <sz val="11"/>
        <color theme="0"/>
        <rFont val="Arial"/>
        <family val="2"/>
        <charset val="238"/>
      </rPr>
      <t> </t>
    </r>
  </si>
  <si>
    <r>
      <t>/ˈstjuːdjəs/</t>
    </r>
    <r>
      <rPr>
        <b/>
        <sz val="11"/>
        <color theme="0"/>
        <rFont val="Arial"/>
        <family val="2"/>
        <charset val="238"/>
      </rPr>
      <t> </t>
    </r>
  </si>
  <si>
    <r>
      <t>stutter</t>
    </r>
    <r>
      <rPr>
        <vertAlign val="superscript"/>
        <sz val="10"/>
        <color theme="0"/>
        <rFont val="Verdana"/>
        <family val="2"/>
      </rPr>
      <t>1</t>
    </r>
  </si>
  <si>
    <r>
      <t>/ˈstʌtə/</t>
    </r>
    <r>
      <rPr>
        <b/>
        <sz val="11"/>
        <color theme="0"/>
        <rFont val="Arial"/>
        <family val="2"/>
        <charset val="238"/>
      </rPr>
      <t>1 </t>
    </r>
  </si>
  <si>
    <r>
      <t>stutter</t>
    </r>
    <r>
      <rPr>
        <vertAlign val="superscript"/>
        <sz val="10"/>
        <color theme="0"/>
        <rFont val="Verdana"/>
        <family val="2"/>
      </rPr>
      <t>2</t>
    </r>
  </si>
  <si>
    <r>
      <t>/ˈstʌtə/</t>
    </r>
    <r>
      <rPr>
        <b/>
        <sz val="11"/>
        <color theme="0"/>
        <rFont val="Arial"/>
        <family val="2"/>
        <charset val="238"/>
      </rPr>
      <t>2 </t>
    </r>
  </si>
  <si>
    <r>
      <t>/ˈstɪʤɪən/</t>
    </r>
    <r>
      <rPr>
        <b/>
        <sz val="11"/>
        <color theme="0"/>
        <rFont val="Arial"/>
        <family val="2"/>
        <charset val="238"/>
      </rPr>
      <t> </t>
    </r>
  </si>
  <si>
    <r>
      <t>/ˈstaɪmi/</t>
    </r>
    <r>
      <rPr>
        <b/>
        <sz val="11"/>
        <color theme="0"/>
        <rFont val="Arial"/>
        <family val="2"/>
        <charset val="238"/>
      </rPr>
      <t> </t>
    </r>
  </si>
  <si>
    <r>
      <t>/səbˈdjuː/</t>
    </r>
    <r>
      <rPr>
        <b/>
        <sz val="11"/>
        <color theme="0"/>
        <rFont val="Arial"/>
        <family val="2"/>
        <charset val="238"/>
      </rPr>
      <t> </t>
    </r>
  </si>
  <si>
    <r>
      <t>/səˈblaɪm/</t>
    </r>
    <r>
      <rPr>
        <b/>
        <sz val="11"/>
        <color theme="0"/>
        <rFont val="Arial"/>
        <family val="2"/>
        <charset val="238"/>
      </rPr>
      <t> </t>
    </r>
  </si>
  <si>
    <r>
      <t>/səbˈmɜːʤ/</t>
    </r>
    <r>
      <rPr>
        <b/>
        <sz val="11"/>
        <color theme="0"/>
        <rFont val="Arial"/>
        <family val="2"/>
        <charset val="238"/>
      </rPr>
      <t> </t>
    </r>
  </si>
  <si>
    <r>
      <t>/sʌˈbɔːn/</t>
    </r>
    <r>
      <rPr>
        <b/>
        <sz val="11"/>
        <color theme="0"/>
        <rFont val="Arial"/>
        <family val="2"/>
        <charset val="238"/>
      </rPr>
      <t> </t>
    </r>
  </si>
  <si>
    <r>
      <t>/səbˈpiːnə/</t>
    </r>
    <r>
      <rPr>
        <b/>
        <sz val="11"/>
        <color theme="0"/>
        <rFont val="Arial"/>
        <family val="2"/>
        <charset val="238"/>
      </rPr>
      <t> </t>
    </r>
  </si>
  <si>
    <r>
      <t>/səbˈskraɪb/</t>
    </r>
    <r>
      <rPr>
        <b/>
        <sz val="11"/>
        <color theme="0"/>
        <rFont val="Arial"/>
        <family val="2"/>
        <charset val="238"/>
      </rPr>
      <t> </t>
    </r>
  </si>
  <si>
    <r>
      <t>/səbˈskraɪbə/</t>
    </r>
    <r>
      <rPr>
        <b/>
        <sz val="11"/>
        <color theme="0"/>
        <rFont val="Arial"/>
        <family val="2"/>
        <charset val="238"/>
      </rPr>
      <t> </t>
    </r>
  </si>
  <si>
    <r>
      <t>/səbˈskrɪpʃən/</t>
    </r>
    <r>
      <rPr>
        <b/>
        <sz val="11"/>
        <color theme="0"/>
        <rFont val="Arial"/>
        <family val="2"/>
        <charset val="238"/>
      </rPr>
      <t> </t>
    </r>
  </si>
  <si>
    <r>
      <t>/ˈsʌbsɪkwənt/</t>
    </r>
    <r>
      <rPr>
        <b/>
        <sz val="11"/>
        <color theme="0"/>
        <rFont val="Arial"/>
        <family val="2"/>
        <charset val="238"/>
      </rPr>
      <t> </t>
    </r>
  </si>
  <si>
    <r>
      <t>/səbˈsɪst/</t>
    </r>
    <r>
      <rPr>
        <b/>
        <sz val="11"/>
        <color theme="0"/>
        <rFont val="Arial"/>
        <family val="2"/>
        <charset val="238"/>
      </rPr>
      <t> </t>
    </r>
  </si>
  <si>
    <r>
      <t>/ˈsʌbstəns/</t>
    </r>
    <r>
      <rPr>
        <b/>
        <sz val="11"/>
        <color theme="0"/>
        <rFont val="Arial"/>
        <family val="2"/>
        <charset val="238"/>
      </rPr>
      <t> </t>
    </r>
  </si>
  <si>
    <r>
      <t>/səbˌstænʃɪˈeɪʃən/</t>
    </r>
    <r>
      <rPr>
        <b/>
        <sz val="11"/>
        <color theme="0"/>
        <rFont val="Arial"/>
        <family val="2"/>
        <charset val="238"/>
      </rPr>
      <t> </t>
    </r>
  </si>
  <si>
    <r>
      <t>/ˈsʌbstɪtjuːt/</t>
    </r>
    <r>
      <rPr>
        <b/>
        <sz val="11"/>
        <color theme="0"/>
        <rFont val="Arial"/>
        <family val="2"/>
        <charset val="238"/>
      </rPr>
      <t> </t>
    </r>
  </si>
  <si>
    <r>
      <t>/səbˈsjuːm/</t>
    </r>
    <r>
      <rPr>
        <b/>
        <sz val="11"/>
        <color theme="0"/>
        <rFont val="Arial"/>
        <family val="2"/>
        <charset val="238"/>
      </rPr>
      <t> </t>
    </r>
  </si>
  <si>
    <r>
      <t>/ˈsʌtl/</t>
    </r>
    <r>
      <rPr>
        <b/>
        <sz val="11"/>
        <color theme="0"/>
        <rFont val="Arial"/>
        <family val="2"/>
        <charset val="238"/>
      </rPr>
      <t> </t>
    </r>
  </si>
  <si>
    <r>
      <t>/ˈsʌtli/</t>
    </r>
    <r>
      <rPr>
        <b/>
        <sz val="11"/>
        <color theme="0"/>
        <rFont val="Arial"/>
        <family val="2"/>
        <charset val="238"/>
      </rPr>
      <t> </t>
    </r>
  </si>
  <si>
    <r>
      <t>/səbˈtrækt/</t>
    </r>
    <r>
      <rPr>
        <b/>
        <sz val="11"/>
        <color theme="0"/>
        <rFont val="Arial"/>
        <family val="2"/>
        <charset val="238"/>
      </rPr>
      <t> </t>
    </r>
  </si>
  <si>
    <r>
      <t>/ˈsʌbɜːb/</t>
    </r>
    <r>
      <rPr>
        <b/>
        <sz val="11"/>
        <color theme="0"/>
        <rFont val="Arial"/>
        <family val="2"/>
        <charset val="238"/>
      </rPr>
      <t> </t>
    </r>
  </si>
  <si>
    <r>
      <t>/səkˈsɪŋkt/</t>
    </r>
    <r>
      <rPr>
        <b/>
        <sz val="11"/>
        <color theme="0"/>
        <rFont val="Arial"/>
        <family val="2"/>
        <charset val="238"/>
      </rPr>
      <t> </t>
    </r>
  </si>
  <si>
    <r>
      <t>/ˈsʌkə/</t>
    </r>
    <r>
      <rPr>
        <b/>
        <sz val="11"/>
        <color theme="0"/>
        <rFont val="Arial"/>
        <family val="2"/>
        <charset val="238"/>
      </rPr>
      <t> </t>
    </r>
  </si>
  <si>
    <r>
      <t>/səˈfaɪs/</t>
    </r>
    <r>
      <rPr>
        <b/>
        <sz val="11"/>
        <color theme="0"/>
        <rFont val="Arial"/>
        <family val="2"/>
        <charset val="238"/>
      </rPr>
      <t> </t>
    </r>
  </si>
  <si>
    <r>
      <t>/ˈsʌfəkeɪt/</t>
    </r>
    <r>
      <rPr>
        <b/>
        <sz val="11"/>
        <color theme="0"/>
        <rFont val="Arial"/>
        <family val="2"/>
        <charset val="238"/>
      </rPr>
      <t> </t>
    </r>
  </si>
  <si>
    <r>
      <t>/səˈʤɛst/</t>
    </r>
    <r>
      <rPr>
        <b/>
        <sz val="11"/>
        <color theme="0"/>
        <rFont val="Arial"/>
        <family val="2"/>
        <charset val="238"/>
      </rPr>
      <t> </t>
    </r>
  </si>
  <si>
    <r>
      <t>/ˈsʌlid/</t>
    </r>
    <r>
      <rPr>
        <b/>
        <sz val="11"/>
        <color theme="0"/>
        <rFont val="Arial"/>
        <family val="2"/>
        <charset val="238"/>
      </rPr>
      <t> </t>
    </r>
  </si>
  <si>
    <r>
      <t>/ˈsʌmərɪli/</t>
    </r>
    <r>
      <rPr>
        <b/>
        <sz val="11"/>
        <color theme="0"/>
        <rFont val="Arial"/>
        <family val="2"/>
        <charset val="238"/>
      </rPr>
      <t> </t>
    </r>
  </si>
  <si>
    <r>
      <t>/ˈsʌmptjʊəs/</t>
    </r>
    <r>
      <rPr>
        <b/>
        <sz val="11"/>
        <color theme="0"/>
        <rFont val="Arial"/>
        <family val="2"/>
        <charset val="238"/>
      </rPr>
      <t> </t>
    </r>
  </si>
  <si>
    <r>
      <t>/ˈsʌndri/</t>
    </r>
    <r>
      <rPr>
        <b/>
        <sz val="11"/>
        <color theme="0"/>
        <rFont val="Arial"/>
        <family val="2"/>
        <charset val="238"/>
      </rPr>
      <t> </t>
    </r>
  </si>
  <si>
    <r>
      <t>/ˌsjuːpəˈsɪlɪəs/</t>
    </r>
    <r>
      <rPr>
        <b/>
        <sz val="11"/>
        <color theme="0"/>
        <rFont val="Arial"/>
        <family val="2"/>
        <charset val="238"/>
      </rPr>
      <t> </t>
    </r>
  </si>
  <si>
    <r>
      <t>/sju(ː)ˈpɜːflʊəs/</t>
    </r>
    <r>
      <rPr>
        <b/>
        <sz val="11"/>
        <color theme="0"/>
        <rFont val="Arial"/>
        <family val="2"/>
        <charset val="238"/>
      </rPr>
      <t> </t>
    </r>
  </si>
  <si>
    <r>
      <t>/ˌsjuːpərɪmˈpəʊz/</t>
    </r>
    <r>
      <rPr>
        <b/>
        <sz val="11"/>
        <color theme="0"/>
        <rFont val="Arial"/>
        <family val="2"/>
        <charset val="238"/>
      </rPr>
      <t> </t>
    </r>
  </si>
  <si>
    <r>
      <t>/ˌsjuːpəˈsiːd/</t>
    </r>
    <r>
      <rPr>
        <b/>
        <sz val="11"/>
        <color theme="0"/>
        <rFont val="Arial"/>
        <family val="2"/>
        <charset val="238"/>
      </rPr>
      <t> </t>
    </r>
  </si>
  <si>
    <r>
      <t>/ˈsʌplɪənt/</t>
    </r>
    <r>
      <rPr>
        <b/>
        <sz val="11"/>
        <color theme="0"/>
        <rFont val="Arial"/>
        <family val="2"/>
        <charset val="238"/>
      </rPr>
      <t> </t>
    </r>
  </si>
  <si>
    <r>
      <t>/ˈsʌplɪkeɪt/</t>
    </r>
    <r>
      <rPr>
        <b/>
        <sz val="11"/>
        <color theme="0"/>
        <rFont val="Arial"/>
        <family val="2"/>
        <charset val="238"/>
      </rPr>
      <t> </t>
    </r>
  </si>
  <si>
    <r>
      <t>/səˈpəʊzɪŋ/</t>
    </r>
    <r>
      <rPr>
        <b/>
        <sz val="11"/>
        <color theme="0"/>
        <rFont val="Arial"/>
        <family val="2"/>
        <charset val="238"/>
      </rPr>
      <t> </t>
    </r>
  </si>
  <si>
    <r>
      <t>/səˈprɛs/</t>
    </r>
    <r>
      <rPr>
        <b/>
        <sz val="11"/>
        <color theme="0"/>
        <rFont val="Arial"/>
        <family val="2"/>
        <charset val="238"/>
      </rPr>
      <t> </t>
    </r>
  </si>
  <si>
    <r>
      <t>/sju(ː)ˈpriːm/</t>
    </r>
    <r>
      <rPr>
        <b/>
        <sz val="11"/>
        <color theme="0"/>
        <rFont val="Arial"/>
        <family val="2"/>
        <charset val="238"/>
      </rPr>
      <t> </t>
    </r>
  </si>
  <si>
    <r>
      <t>/ˈsɜːfɪt/</t>
    </r>
    <r>
      <rPr>
        <b/>
        <sz val="11"/>
        <color theme="0"/>
        <rFont val="Arial"/>
        <family val="2"/>
        <charset val="238"/>
      </rPr>
      <t> </t>
    </r>
  </si>
  <si>
    <r>
      <t>/səˈrɪəlɪst/</t>
    </r>
    <r>
      <rPr>
        <b/>
        <sz val="11"/>
        <color theme="0"/>
        <rFont val="Arial"/>
        <family val="2"/>
        <charset val="238"/>
      </rPr>
      <t> </t>
    </r>
  </si>
  <si>
    <r>
      <t>/səˌsɛptəˈbɪlɪti/</t>
    </r>
    <r>
      <rPr>
        <b/>
        <sz val="11"/>
        <color theme="0"/>
        <rFont val="Arial"/>
        <family val="2"/>
        <charset val="238"/>
      </rPr>
      <t> </t>
    </r>
  </si>
  <si>
    <r>
      <t>/səsˈpɪʃəs/</t>
    </r>
    <r>
      <rPr>
        <b/>
        <sz val="11"/>
        <color theme="0"/>
        <rFont val="Arial"/>
        <family val="2"/>
        <charset val="238"/>
      </rPr>
      <t> </t>
    </r>
  </si>
  <si>
    <r>
      <t>/ˈswɒləʊ/</t>
    </r>
    <r>
      <rPr>
        <b/>
        <sz val="11"/>
        <color theme="0"/>
        <rFont val="Arial"/>
        <family val="2"/>
        <charset val="238"/>
      </rPr>
      <t> </t>
    </r>
  </si>
  <si>
    <r>
      <t>/swɒp/</t>
    </r>
    <r>
      <rPr>
        <b/>
        <sz val="11"/>
        <color theme="0"/>
        <rFont val="Arial"/>
        <family val="2"/>
        <charset val="238"/>
      </rPr>
      <t> </t>
    </r>
  </si>
  <si>
    <r>
      <t>/swɜːv/</t>
    </r>
    <r>
      <rPr>
        <b/>
        <sz val="11"/>
        <color theme="0"/>
        <rFont val="Arial"/>
        <family val="2"/>
        <charset val="238"/>
      </rPr>
      <t> </t>
    </r>
  </si>
  <si>
    <r>
      <t>/swɪʧ/</t>
    </r>
    <r>
      <rPr>
        <b/>
        <sz val="11"/>
        <color theme="0"/>
        <rFont val="Arial"/>
        <family val="2"/>
        <charset val="238"/>
      </rPr>
      <t> </t>
    </r>
  </si>
  <si>
    <r>
      <t>/ˈsɪkəfənt/</t>
    </r>
    <r>
      <rPr>
        <b/>
        <sz val="11"/>
        <color theme="0"/>
        <rFont val="Arial"/>
        <family val="2"/>
        <charset val="238"/>
      </rPr>
      <t> </t>
    </r>
  </si>
  <si>
    <r>
      <t>/ˈsɪmbəlɪzm/</t>
    </r>
    <r>
      <rPr>
        <b/>
        <sz val="11"/>
        <color theme="0"/>
        <rFont val="Arial"/>
        <family val="2"/>
        <charset val="238"/>
      </rPr>
      <t> </t>
    </r>
  </si>
  <si>
    <r>
      <t>/ˈsɪmpəθi/</t>
    </r>
    <r>
      <rPr>
        <b/>
        <sz val="11"/>
        <color theme="0"/>
        <rFont val="Arial"/>
        <family val="2"/>
        <charset val="238"/>
      </rPr>
      <t> </t>
    </r>
  </si>
  <si>
    <r>
      <t>/sɪˈnɒpsɪs/</t>
    </r>
    <r>
      <rPr>
        <b/>
        <sz val="11"/>
        <color theme="0"/>
        <rFont val="Arial"/>
        <family val="2"/>
        <charset val="238"/>
      </rPr>
      <t> </t>
    </r>
  </si>
  <si>
    <r>
      <t>/ˈsɪnθɪˌsaɪz/</t>
    </r>
    <r>
      <rPr>
        <b/>
        <sz val="11"/>
        <color theme="0"/>
        <rFont val="Arial"/>
        <family val="2"/>
        <charset val="238"/>
      </rPr>
      <t> </t>
    </r>
  </si>
  <si>
    <r>
      <t>/sɪnˈθɛtɪk/</t>
    </r>
    <r>
      <rPr>
        <b/>
        <sz val="11"/>
        <color theme="0"/>
        <rFont val="Arial"/>
        <family val="2"/>
        <charset val="238"/>
      </rPr>
      <t> </t>
    </r>
  </si>
  <si>
    <r>
      <t>/ˈtæbi/ /kæts/</t>
    </r>
    <r>
      <rPr>
        <b/>
        <sz val="11"/>
        <color theme="0"/>
        <rFont val="Arial"/>
        <family val="2"/>
        <charset val="238"/>
      </rPr>
      <t> </t>
    </r>
  </si>
  <si>
    <r>
      <t>/ˈtæsɪtɜːn/</t>
    </r>
    <r>
      <rPr>
        <b/>
        <sz val="11"/>
        <color theme="0"/>
        <rFont val="Arial"/>
        <family val="2"/>
        <charset val="238"/>
      </rPr>
      <t> </t>
    </r>
  </si>
  <si>
    <r>
      <t>/ˈtæktɪk/</t>
    </r>
    <r>
      <rPr>
        <b/>
        <sz val="11"/>
        <color theme="0"/>
        <rFont val="Arial"/>
        <family val="2"/>
        <charset val="238"/>
      </rPr>
      <t> </t>
    </r>
  </si>
  <si>
    <r>
      <t>/ˈtædpəʊl/</t>
    </r>
    <r>
      <rPr>
        <b/>
        <sz val="11"/>
        <color theme="0"/>
        <rFont val="Arial"/>
        <family val="2"/>
        <charset val="238"/>
      </rPr>
      <t> </t>
    </r>
  </si>
  <si>
    <r>
      <t>/ˈteɪləd/</t>
    </r>
    <r>
      <rPr>
        <b/>
        <sz val="11"/>
        <color theme="0"/>
        <rFont val="Arial"/>
        <family val="2"/>
        <charset val="238"/>
      </rPr>
      <t> </t>
    </r>
  </si>
  <si>
    <r>
      <t>/ˈteɪləmeɪd/</t>
    </r>
    <r>
      <rPr>
        <b/>
        <sz val="11"/>
        <color theme="0"/>
        <rFont val="Arial"/>
        <family val="2"/>
        <charset val="238"/>
      </rPr>
      <t>  </t>
    </r>
  </si>
  <si>
    <r>
      <t>/teɪk/ /kənˈtrəʊl/</t>
    </r>
    <r>
      <rPr>
        <b/>
        <sz val="11"/>
        <color theme="0"/>
        <rFont val="Arial"/>
        <family val="2"/>
        <charset val="238"/>
      </rPr>
      <t> </t>
    </r>
  </si>
  <si>
    <r>
      <t>/teɪk/ /maɪ/ /hæt/ /ɒf/ /tʊ/</t>
    </r>
    <r>
      <rPr>
        <b/>
        <sz val="11"/>
        <color theme="0"/>
        <rFont val="Arial"/>
        <family val="2"/>
        <charset val="238"/>
      </rPr>
      <t> </t>
    </r>
  </si>
  <si>
    <r>
      <t>/teɪk/ /ðəm/ /ʌp/ /ɒn/</t>
    </r>
    <r>
      <rPr>
        <b/>
        <sz val="11"/>
        <color theme="0"/>
        <rFont val="Arial"/>
        <family val="2"/>
        <charset val="238"/>
      </rPr>
      <t> </t>
    </r>
  </si>
  <si>
    <r>
      <t>/ˈteɪkən/ /ˈɪʃuː/ /wɪð/</t>
    </r>
    <r>
      <rPr>
        <b/>
        <sz val="11"/>
        <color theme="0"/>
        <rFont val="Arial"/>
        <family val="2"/>
        <charset val="238"/>
      </rPr>
      <t>  </t>
    </r>
  </si>
  <si>
    <r>
      <t>/ˈtælən/</t>
    </r>
    <r>
      <rPr>
        <b/>
        <sz val="11"/>
        <color theme="0"/>
        <rFont val="Arial"/>
        <family val="2"/>
        <charset val="238"/>
      </rPr>
      <t> </t>
    </r>
  </si>
  <si>
    <r>
      <t>/tæmp/</t>
    </r>
    <r>
      <rPr>
        <b/>
        <sz val="11"/>
        <color theme="0"/>
        <rFont val="Arial"/>
        <family val="2"/>
        <charset val="238"/>
      </rPr>
      <t> </t>
    </r>
  </si>
  <si>
    <r>
      <t>/ˈtæmpə/</t>
    </r>
    <r>
      <rPr>
        <b/>
        <sz val="11"/>
        <color theme="0"/>
        <rFont val="Arial"/>
        <family val="2"/>
        <charset val="238"/>
      </rPr>
      <t> </t>
    </r>
  </si>
  <si>
    <r>
      <t>/tænˈʤɛnʃəl/</t>
    </r>
    <r>
      <rPr>
        <b/>
        <sz val="11"/>
        <color theme="0"/>
        <rFont val="Arial"/>
        <family val="2"/>
        <charset val="238"/>
      </rPr>
      <t> </t>
    </r>
  </si>
  <si>
    <r>
      <t>/ˈtæpɪŋ/ /ˈɪntuː/</t>
    </r>
    <r>
      <rPr>
        <b/>
        <sz val="11"/>
        <color theme="0"/>
        <rFont val="Arial"/>
        <family val="2"/>
        <charset val="238"/>
      </rPr>
      <t> </t>
    </r>
  </si>
  <si>
    <r>
      <t>/ˈtɑːgɪt/</t>
    </r>
    <r>
      <rPr>
        <b/>
        <sz val="11"/>
        <color theme="0"/>
        <rFont val="Arial"/>
        <family val="2"/>
        <charset val="238"/>
      </rPr>
      <t> </t>
    </r>
  </si>
  <si>
    <r>
      <t>/ˈtɑːnɪʃt/</t>
    </r>
    <r>
      <rPr>
        <b/>
        <sz val="11"/>
        <color theme="0"/>
        <rFont val="Arial"/>
        <family val="2"/>
        <charset val="238"/>
      </rPr>
      <t> </t>
    </r>
  </si>
  <si>
    <r>
      <t>/ˈtæsəl/</t>
    </r>
    <r>
      <rPr>
        <b/>
        <sz val="11"/>
        <color theme="0"/>
        <rFont val="Arial"/>
        <family val="2"/>
        <charset val="238"/>
      </rPr>
      <t> </t>
    </r>
  </si>
  <si>
    <r>
      <t>/teɪst/ /bʌd/</t>
    </r>
    <r>
      <rPr>
        <b/>
        <sz val="11"/>
        <color theme="0"/>
        <rFont val="Arial"/>
        <family val="2"/>
        <charset val="238"/>
      </rPr>
      <t> </t>
    </r>
  </si>
  <si>
    <r>
      <t>/təˈtuːz/</t>
    </r>
    <r>
      <rPr>
        <b/>
        <sz val="11"/>
        <color theme="0"/>
        <rFont val="Arial"/>
        <family val="2"/>
        <charset val="238"/>
      </rPr>
      <t> </t>
    </r>
  </si>
  <si>
    <r>
      <t>/tɔːnt/</t>
    </r>
    <r>
      <rPr>
        <b/>
        <sz val="11"/>
        <color theme="0"/>
        <rFont val="Arial"/>
        <family val="2"/>
        <charset val="238"/>
      </rPr>
      <t> </t>
    </r>
  </si>
  <si>
    <r>
      <t>/tɔːt/</t>
    </r>
    <r>
      <rPr>
        <b/>
        <sz val="11"/>
        <color theme="0"/>
        <rFont val="Arial"/>
        <family val="2"/>
        <charset val="238"/>
      </rPr>
      <t> </t>
    </r>
  </si>
  <si>
    <r>
      <t>/tɔːˈtɒləʤi/</t>
    </r>
    <r>
      <rPr>
        <b/>
        <sz val="11"/>
        <color theme="0"/>
        <rFont val="Arial"/>
        <family val="2"/>
        <charset val="238"/>
      </rPr>
      <t> </t>
    </r>
  </si>
  <si>
    <r>
      <t>/ˈtɔːdri/</t>
    </r>
    <r>
      <rPr>
        <b/>
        <sz val="11"/>
        <color theme="0"/>
        <rFont val="Arial"/>
        <family val="2"/>
        <charset val="238"/>
      </rPr>
      <t> </t>
    </r>
  </si>
  <si>
    <r>
      <t>/tɛkˈniːk/</t>
    </r>
    <r>
      <rPr>
        <b/>
        <sz val="11"/>
        <color theme="0"/>
        <rFont val="Arial"/>
        <family val="2"/>
        <charset val="238"/>
      </rPr>
      <t> </t>
    </r>
  </si>
  <si>
    <r>
      <t>/tiːˈtəʊtl/</t>
    </r>
    <r>
      <rPr>
        <b/>
        <sz val="11"/>
        <color theme="0"/>
        <rFont val="Arial"/>
        <family val="2"/>
        <charset val="238"/>
      </rPr>
      <t> </t>
    </r>
  </si>
  <si>
    <r>
      <t>telemarketing</t>
    </r>
    <r>
      <rPr>
        <b/>
        <sz val="11"/>
        <color theme="0"/>
        <rFont val="Arial"/>
        <family val="2"/>
        <charset val="238"/>
      </rPr>
      <t> </t>
    </r>
  </si>
  <si>
    <r>
      <t>/tɪˈlɛpəθi/</t>
    </r>
    <r>
      <rPr>
        <b/>
        <sz val="11"/>
        <color theme="0"/>
        <rFont val="Arial"/>
        <family val="2"/>
        <charset val="238"/>
      </rPr>
      <t> </t>
    </r>
  </si>
  <si>
    <r>
      <t>/tɪˈmɛrɪti/</t>
    </r>
    <r>
      <rPr>
        <b/>
        <sz val="11"/>
        <color theme="0"/>
        <rFont val="Arial"/>
        <family val="2"/>
        <charset val="238"/>
      </rPr>
      <t> </t>
    </r>
  </si>
  <si>
    <r>
      <t>/ˈtɛmpərəns/</t>
    </r>
    <r>
      <rPr>
        <b/>
        <sz val="11"/>
        <color theme="0"/>
        <rFont val="Arial"/>
        <family val="2"/>
        <charset val="238"/>
      </rPr>
      <t> </t>
    </r>
  </si>
  <si>
    <r>
      <t>/ˈtɛmpərɪt/</t>
    </r>
    <r>
      <rPr>
        <b/>
        <sz val="11"/>
        <color theme="0"/>
        <rFont val="Arial"/>
        <family val="2"/>
        <charset val="238"/>
      </rPr>
      <t> </t>
    </r>
  </si>
  <si>
    <r>
      <t>/tɛmpt/</t>
    </r>
    <r>
      <rPr>
        <b/>
        <sz val="11"/>
        <color theme="0"/>
        <rFont val="Arial"/>
        <family val="2"/>
        <charset val="238"/>
      </rPr>
      <t> </t>
    </r>
  </si>
  <si>
    <r>
      <t>/tɛmpˈteɪʃən/</t>
    </r>
    <r>
      <rPr>
        <b/>
        <sz val="11"/>
        <color theme="0"/>
        <rFont val="Arial"/>
        <family val="2"/>
        <charset val="238"/>
      </rPr>
      <t> </t>
    </r>
  </si>
  <si>
    <r>
      <t>/tɪˈnæsɪti/</t>
    </r>
    <r>
      <rPr>
        <b/>
        <sz val="11"/>
        <color theme="0"/>
        <rFont val="Arial"/>
        <family val="2"/>
        <charset val="238"/>
      </rPr>
      <t> </t>
    </r>
  </si>
  <si>
    <r>
      <t>/tɛnd/</t>
    </r>
    <r>
      <rPr>
        <b/>
        <sz val="11"/>
        <color theme="0"/>
        <rFont val="Arial"/>
        <family val="2"/>
        <charset val="238"/>
      </rPr>
      <t> </t>
    </r>
  </si>
  <si>
    <r>
      <t>/ˈtɛndənsi/</t>
    </r>
    <r>
      <rPr>
        <b/>
        <sz val="11"/>
        <color theme="0"/>
        <rFont val="Arial"/>
        <family val="2"/>
        <charset val="238"/>
      </rPr>
      <t> </t>
    </r>
  </si>
  <si>
    <r>
      <t>/ˈtɛnjʊəs/</t>
    </r>
    <r>
      <rPr>
        <b/>
        <sz val="11"/>
        <color theme="0"/>
        <rFont val="Arial"/>
        <family val="2"/>
        <charset val="238"/>
      </rPr>
      <t> </t>
    </r>
  </si>
  <si>
    <r>
      <t>/ˈtɛpɪd/</t>
    </r>
    <r>
      <rPr>
        <b/>
        <sz val="11"/>
        <color theme="0"/>
        <rFont val="Arial"/>
        <family val="2"/>
        <charset val="238"/>
      </rPr>
      <t> </t>
    </r>
  </si>
  <si>
    <r>
      <t>/ˈtɛrɪfaɪd/</t>
    </r>
    <r>
      <rPr>
        <b/>
        <sz val="11"/>
        <color theme="0"/>
        <rFont val="Arial"/>
        <family val="2"/>
        <charset val="238"/>
      </rPr>
      <t> </t>
    </r>
  </si>
  <si>
    <r>
      <t>/tɜːs/</t>
    </r>
    <r>
      <rPr>
        <b/>
        <sz val="11"/>
        <color theme="0"/>
        <rFont val="Arial"/>
        <family val="2"/>
        <charset val="238"/>
      </rPr>
      <t> </t>
    </r>
  </si>
  <si>
    <r>
      <t>/ˈtɛstɪnəs/</t>
    </r>
    <r>
      <rPr>
        <b/>
        <sz val="11"/>
        <color theme="0"/>
        <rFont val="Arial"/>
        <family val="2"/>
        <charset val="238"/>
      </rPr>
      <t> </t>
    </r>
  </si>
  <si>
    <r>
      <t>/ˈtɛksʧə/</t>
    </r>
    <r>
      <rPr>
        <b/>
        <sz val="11"/>
        <color theme="0"/>
        <rFont val="Arial"/>
        <family val="2"/>
        <charset val="238"/>
      </rPr>
      <t> </t>
    </r>
  </si>
  <si>
    <r>
      <t>/ði/ /ˈædvənt/ /ɒv/</t>
    </r>
    <r>
      <rPr>
        <b/>
        <sz val="11"/>
        <color theme="0"/>
        <rFont val="Arial"/>
        <family val="2"/>
        <charset val="238"/>
      </rPr>
      <t> </t>
    </r>
  </si>
  <si>
    <r>
      <t>/ðə/ /buːt/ /s/ /ɒn/ /ði/ /ˈʌðə/ /fʊt/</t>
    </r>
    <r>
      <rPr>
        <b/>
        <sz val="11"/>
        <color theme="0"/>
        <rFont val="Arial"/>
        <family val="2"/>
        <charset val="238"/>
      </rPr>
      <t> </t>
    </r>
  </si>
  <si>
    <r>
      <t>/ðəz/ /nəʊ/ /dɪˈnaɪɪŋ/</t>
    </r>
    <r>
      <rPr>
        <b/>
        <sz val="11"/>
        <color theme="0"/>
        <rFont val="Arial"/>
        <family val="2"/>
        <charset val="238"/>
      </rPr>
      <t> (</t>
    </r>
    <r>
      <rPr>
        <sz val="11"/>
        <color theme="0"/>
        <rFont val="Arial"/>
        <family val="2"/>
        <charset val="238"/>
      </rPr>
      <t>/ðə/ /fækt/</t>
    </r>
    <r>
      <rPr>
        <b/>
        <sz val="11"/>
        <color theme="0"/>
        <rFont val="Arial"/>
        <family val="2"/>
        <charset val="238"/>
      </rPr>
      <t> ) </t>
    </r>
  </si>
  <si>
    <r>
      <t>/θiːf/</t>
    </r>
    <r>
      <rPr>
        <b/>
        <sz val="11"/>
        <color theme="0"/>
        <rFont val="Arial"/>
        <family val="2"/>
        <charset val="238"/>
      </rPr>
      <t> </t>
    </r>
  </si>
  <si>
    <r>
      <t>/ˈθɔːtlɪsli/</t>
    </r>
    <r>
      <rPr>
        <b/>
        <sz val="11"/>
        <color theme="0"/>
        <rFont val="Arial"/>
        <family val="2"/>
        <charset val="238"/>
      </rPr>
      <t> </t>
    </r>
  </si>
  <si>
    <r>
      <t>/θrɛt/</t>
    </r>
    <r>
      <rPr>
        <b/>
        <sz val="11"/>
        <color theme="0"/>
        <rFont val="Arial"/>
        <family val="2"/>
        <charset val="238"/>
      </rPr>
      <t> </t>
    </r>
  </si>
  <si>
    <r>
      <t>/θrɪft/</t>
    </r>
    <r>
      <rPr>
        <b/>
        <sz val="11"/>
        <color theme="0"/>
        <rFont val="Arial"/>
        <family val="2"/>
        <charset val="238"/>
      </rPr>
      <t> </t>
    </r>
  </si>
  <si>
    <r>
      <t>/θrɪl/</t>
    </r>
    <r>
      <rPr>
        <b/>
        <sz val="11"/>
        <color theme="0"/>
        <rFont val="Arial"/>
        <family val="2"/>
        <charset val="238"/>
      </rPr>
      <t> </t>
    </r>
  </si>
  <si>
    <r>
      <t>/θwɔːt/</t>
    </r>
    <r>
      <rPr>
        <b/>
        <sz val="11"/>
        <color theme="0"/>
        <rFont val="Arial"/>
        <family val="2"/>
        <charset val="238"/>
      </rPr>
      <t> </t>
    </r>
  </si>
  <si>
    <r>
      <t>/ˈtɪmɪd/</t>
    </r>
    <r>
      <rPr>
        <b/>
        <sz val="11"/>
        <color theme="0"/>
        <rFont val="Arial"/>
        <family val="2"/>
        <charset val="238"/>
      </rPr>
      <t> </t>
    </r>
  </si>
  <si>
    <r>
      <t>/ˈtɪmərəs/</t>
    </r>
    <r>
      <rPr>
        <b/>
        <sz val="11"/>
        <color theme="0"/>
        <rFont val="Arial"/>
        <family val="2"/>
        <charset val="238"/>
      </rPr>
      <t> </t>
    </r>
  </si>
  <si>
    <r>
      <t>/tə/ /maɪ/ /maɪnd/</t>
    </r>
    <r>
      <rPr>
        <b/>
        <sz val="11"/>
        <color theme="0"/>
        <rFont val="Arial"/>
        <family val="2"/>
        <charset val="238"/>
      </rPr>
      <t> </t>
    </r>
  </si>
  <si>
    <r>
      <t>/ˈtəʊdi/</t>
    </r>
    <r>
      <rPr>
        <b/>
        <sz val="11"/>
        <color theme="0"/>
        <rFont val="Arial"/>
        <family val="2"/>
        <charset val="238"/>
      </rPr>
      <t> </t>
    </r>
  </si>
  <si>
    <r>
      <t>/ˈtɒdlə/</t>
    </r>
    <r>
      <rPr>
        <b/>
        <sz val="11"/>
        <color theme="0"/>
        <rFont val="Arial"/>
        <family val="2"/>
        <charset val="238"/>
      </rPr>
      <t>  </t>
    </r>
  </si>
  <si>
    <r>
      <t>/ˈtɒlərənt/</t>
    </r>
    <r>
      <rPr>
        <b/>
        <sz val="11"/>
        <color theme="0"/>
        <rFont val="Arial"/>
        <family val="2"/>
        <charset val="238"/>
      </rPr>
      <t> </t>
    </r>
  </si>
  <si>
    <r>
      <t>/ˈtʌŋtaɪd/</t>
    </r>
    <r>
      <rPr>
        <b/>
        <sz val="11"/>
        <color theme="0"/>
        <rFont val="Arial"/>
        <family val="2"/>
        <charset val="238"/>
      </rPr>
      <t> </t>
    </r>
  </si>
  <si>
    <r>
      <t>/ˈtɒnɪk/</t>
    </r>
    <r>
      <rPr>
        <b/>
        <sz val="11"/>
        <color theme="0"/>
        <rFont val="Arial"/>
        <family val="2"/>
        <charset val="238"/>
      </rPr>
      <t> </t>
    </r>
  </si>
  <si>
    <r>
      <t>/ˈtɒpl/</t>
    </r>
    <r>
      <rPr>
        <b/>
        <sz val="11"/>
        <color theme="0"/>
        <rFont val="Arial"/>
        <family val="2"/>
        <charset val="238"/>
      </rPr>
      <t> </t>
    </r>
  </si>
  <si>
    <r>
      <t>/ˈtɔːpɪd/</t>
    </r>
    <r>
      <rPr>
        <b/>
        <sz val="11"/>
        <color theme="0"/>
        <rFont val="Arial"/>
        <family val="2"/>
        <charset val="238"/>
      </rPr>
      <t> </t>
    </r>
  </si>
  <si>
    <r>
      <t>/tɔːk/</t>
    </r>
    <r>
      <rPr>
        <b/>
        <sz val="11"/>
        <color theme="0"/>
        <rFont val="Arial"/>
        <family val="2"/>
        <charset val="238"/>
      </rPr>
      <t> </t>
    </r>
  </si>
  <si>
    <r>
      <t>/ˈtɔːtjʊəs/</t>
    </r>
    <r>
      <rPr>
        <b/>
        <sz val="11"/>
        <color theme="0"/>
        <rFont val="Arial"/>
        <family val="2"/>
        <charset val="238"/>
      </rPr>
      <t> </t>
    </r>
  </si>
  <si>
    <r>
      <t>/ˈtʌʧɪŋ/</t>
    </r>
    <r>
      <rPr>
        <b/>
        <sz val="11"/>
        <color theme="0"/>
        <rFont val="Arial"/>
        <family val="2"/>
        <charset val="238"/>
      </rPr>
      <t> </t>
    </r>
  </si>
  <si>
    <r>
      <t>/taʊt/</t>
    </r>
    <r>
      <rPr>
        <b/>
        <sz val="11"/>
        <color theme="0"/>
        <rFont val="Arial"/>
        <family val="2"/>
        <charset val="238"/>
      </rPr>
      <t> </t>
    </r>
  </si>
  <si>
    <r>
      <t>/treɪs/</t>
    </r>
    <r>
      <rPr>
        <b/>
        <sz val="11"/>
        <color theme="0"/>
        <rFont val="Arial"/>
        <family val="2"/>
        <charset val="238"/>
      </rPr>
      <t> </t>
    </r>
  </si>
  <si>
    <r>
      <t>/træk/</t>
    </r>
    <r>
      <rPr>
        <b/>
        <sz val="11"/>
        <color theme="0"/>
        <rFont val="Arial"/>
        <family val="2"/>
        <charset val="238"/>
      </rPr>
      <t> </t>
    </r>
  </si>
  <si>
    <r>
      <t>/ˈtræktəbl/</t>
    </r>
    <r>
      <rPr>
        <b/>
        <sz val="11"/>
        <color theme="0"/>
        <rFont val="Arial"/>
        <family val="2"/>
        <charset val="238"/>
      </rPr>
      <t> </t>
    </r>
  </si>
  <si>
    <r>
      <t>/ˈtræʤɪk/</t>
    </r>
    <r>
      <rPr>
        <b/>
        <sz val="11"/>
        <color theme="0"/>
        <rFont val="Arial"/>
        <family val="2"/>
        <charset val="238"/>
      </rPr>
      <t> </t>
    </r>
  </si>
  <si>
    <r>
      <t>/træŋˈkwɪlɪti/</t>
    </r>
    <r>
      <rPr>
        <b/>
        <sz val="11"/>
        <color theme="0"/>
        <rFont val="Arial"/>
        <family val="2"/>
        <charset val="238"/>
      </rPr>
      <t> </t>
    </r>
  </si>
  <si>
    <r>
      <t>/trænˈzækʃən/</t>
    </r>
    <r>
      <rPr>
        <b/>
        <sz val="11"/>
        <color theme="0"/>
        <rFont val="Arial"/>
        <family val="2"/>
        <charset val="238"/>
      </rPr>
      <t> </t>
    </r>
  </si>
  <si>
    <r>
      <t>/ˌtrænzətˈlæntɪk/</t>
    </r>
    <r>
      <rPr>
        <b/>
        <sz val="11"/>
        <color theme="0"/>
        <rFont val="Arial"/>
        <family val="2"/>
        <charset val="238"/>
      </rPr>
      <t> </t>
    </r>
  </si>
  <si>
    <r>
      <t>/trænsˈgrɛs/</t>
    </r>
    <r>
      <rPr>
        <b/>
        <sz val="11"/>
        <color theme="0"/>
        <rFont val="Arial"/>
        <family val="2"/>
        <charset val="238"/>
      </rPr>
      <t> </t>
    </r>
  </si>
  <si>
    <r>
      <t>/ˈtrænzɪənt/</t>
    </r>
    <r>
      <rPr>
        <b/>
        <sz val="11"/>
        <color theme="0"/>
        <rFont val="Arial"/>
        <family val="2"/>
        <charset val="238"/>
      </rPr>
      <t> </t>
    </r>
  </si>
  <si>
    <r>
      <t>/trænˈsɪʒən/</t>
    </r>
    <r>
      <rPr>
        <b/>
        <sz val="11"/>
        <color theme="0"/>
        <rFont val="Arial"/>
        <family val="2"/>
        <charset val="238"/>
      </rPr>
      <t> </t>
    </r>
  </si>
  <si>
    <r>
      <t>/ˈtrænsɪtəri/</t>
    </r>
    <r>
      <rPr>
        <b/>
        <sz val="11"/>
        <color theme="0"/>
        <rFont val="Arial"/>
        <family val="2"/>
        <charset val="238"/>
      </rPr>
      <t> </t>
    </r>
  </si>
  <si>
    <r>
      <t>/trænzˈmɪt/</t>
    </r>
    <r>
      <rPr>
        <b/>
        <sz val="11"/>
        <color theme="0"/>
        <rFont val="Arial"/>
        <family val="2"/>
        <charset val="238"/>
      </rPr>
      <t> </t>
    </r>
  </si>
  <si>
    <r>
      <t>/ˈtræpɪŋ/</t>
    </r>
    <r>
      <rPr>
        <b/>
        <sz val="11"/>
        <color theme="0"/>
        <rFont val="Arial"/>
        <family val="2"/>
        <charset val="238"/>
      </rPr>
      <t> </t>
    </r>
  </si>
  <si>
    <r>
      <t>/ˈtrævɪsti/</t>
    </r>
    <r>
      <rPr>
        <b/>
        <sz val="11"/>
        <color theme="0"/>
        <rFont val="Arial"/>
        <family val="2"/>
        <charset val="238"/>
      </rPr>
      <t> </t>
    </r>
  </si>
  <si>
    <r>
      <t>tremble</t>
    </r>
    <r>
      <rPr>
        <vertAlign val="superscript"/>
        <sz val="10"/>
        <color theme="0"/>
        <rFont val="Verdana"/>
        <family val="2"/>
      </rPr>
      <t>1</t>
    </r>
  </si>
  <si>
    <r>
      <t>/ˈtrɛmbl/</t>
    </r>
    <r>
      <rPr>
        <b/>
        <sz val="11"/>
        <color theme="0"/>
        <rFont val="Arial"/>
        <family val="2"/>
        <charset val="238"/>
      </rPr>
      <t>1 </t>
    </r>
  </si>
  <si>
    <r>
      <t>tremble</t>
    </r>
    <r>
      <rPr>
        <vertAlign val="superscript"/>
        <sz val="10"/>
        <color theme="0"/>
        <rFont val="Verdana"/>
        <family val="2"/>
      </rPr>
      <t>2</t>
    </r>
  </si>
  <si>
    <r>
      <t>/ˈtrɛmbl/</t>
    </r>
    <r>
      <rPr>
        <b/>
        <sz val="11"/>
        <color theme="0"/>
        <rFont val="Arial"/>
        <family val="2"/>
        <charset val="238"/>
      </rPr>
      <t>2 </t>
    </r>
  </si>
  <si>
    <r>
      <t>/ˈtrɛnʧənt/</t>
    </r>
    <r>
      <rPr>
        <b/>
        <sz val="11"/>
        <color theme="0"/>
        <rFont val="Arial"/>
        <family val="2"/>
        <charset val="238"/>
      </rPr>
      <t> </t>
    </r>
  </si>
  <si>
    <r>
      <t>/ˌtrɛpɪˈdeɪʃən/</t>
    </r>
    <r>
      <rPr>
        <b/>
        <sz val="11"/>
        <color theme="0"/>
        <rFont val="Arial"/>
        <family val="2"/>
        <charset val="238"/>
      </rPr>
      <t> </t>
    </r>
  </si>
  <si>
    <r>
      <t>/ˈtrɪkl/</t>
    </r>
    <r>
      <rPr>
        <b/>
        <sz val="11"/>
        <color theme="0"/>
        <rFont val="Arial"/>
        <family val="2"/>
        <charset val="238"/>
      </rPr>
      <t> </t>
    </r>
  </si>
  <si>
    <r>
      <t>/trɪks/ /əv/ /ðə/ /treɪd/</t>
    </r>
    <r>
      <rPr>
        <b/>
        <sz val="11"/>
        <color theme="0"/>
        <rFont val="Arial"/>
        <family val="2"/>
        <charset val="238"/>
      </rPr>
      <t> </t>
    </r>
  </si>
  <si>
    <r>
      <t>/ˈtraɪflɪŋ/</t>
    </r>
    <r>
      <rPr>
        <b/>
        <sz val="11"/>
        <color theme="0"/>
        <rFont val="Arial"/>
        <family val="2"/>
        <charset val="238"/>
      </rPr>
      <t> </t>
    </r>
  </si>
  <si>
    <r>
      <t>/traɪt/</t>
    </r>
    <r>
      <rPr>
        <b/>
        <sz val="11"/>
        <color theme="0"/>
        <rFont val="Arial"/>
        <family val="2"/>
        <charset val="238"/>
      </rPr>
      <t> </t>
    </r>
  </si>
  <si>
    <r>
      <t>/ˈtrɪvɪəl/</t>
    </r>
    <r>
      <rPr>
        <b/>
        <sz val="11"/>
        <color theme="0"/>
        <rFont val="Arial"/>
        <family val="2"/>
        <charset val="238"/>
      </rPr>
      <t> </t>
    </r>
  </si>
  <si>
    <r>
      <t>/truːs/</t>
    </r>
    <r>
      <rPr>
        <b/>
        <sz val="11"/>
        <color theme="0"/>
        <rFont val="Arial"/>
        <family val="2"/>
        <charset val="238"/>
      </rPr>
      <t> </t>
    </r>
  </si>
  <si>
    <r>
      <t>truculence</t>
    </r>
    <r>
      <rPr>
        <b/>
        <sz val="11"/>
        <color theme="0"/>
        <rFont val="Arial"/>
        <family val="2"/>
        <charset val="238"/>
      </rPr>
      <t> </t>
    </r>
  </si>
  <si>
    <r>
      <t>/trʌʤ/</t>
    </r>
    <r>
      <rPr>
        <b/>
        <sz val="11"/>
        <color theme="0"/>
        <rFont val="Arial"/>
        <family val="2"/>
        <charset val="238"/>
      </rPr>
      <t> </t>
    </r>
  </si>
  <si>
    <r>
      <t>/trʌst/</t>
    </r>
    <r>
      <rPr>
        <b/>
        <sz val="11"/>
        <color theme="0"/>
        <rFont val="Arial"/>
        <family val="2"/>
        <charset val="238"/>
      </rPr>
      <t>  </t>
    </r>
  </si>
  <si>
    <r>
      <t>/ˈtrʌstˌwɜːði/</t>
    </r>
    <r>
      <rPr>
        <b/>
        <sz val="11"/>
        <color theme="0"/>
        <rFont val="Arial"/>
        <family val="2"/>
        <charset val="238"/>
      </rPr>
      <t> </t>
    </r>
  </si>
  <si>
    <r>
      <t>/ˈtɜːbɪd/</t>
    </r>
    <r>
      <rPr>
        <b/>
        <sz val="11"/>
        <color theme="0"/>
        <rFont val="Arial"/>
        <family val="2"/>
        <charset val="238"/>
      </rPr>
      <t> </t>
    </r>
  </si>
  <si>
    <r>
      <t>/ˈtɜːbjʊləns/</t>
    </r>
    <r>
      <rPr>
        <b/>
        <sz val="11"/>
        <color theme="0"/>
        <rFont val="Arial"/>
        <family val="2"/>
        <charset val="238"/>
      </rPr>
      <t> </t>
    </r>
  </si>
  <si>
    <r>
      <t>/ˈtɜːʤɪd/</t>
    </r>
    <r>
      <rPr>
        <b/>
        <sz val="11"/>
        <color theme="0"/>
        <rFont val="Arial"/>
        <family val="2"/>
        <charset val="238"/>
      </rPr>
      <t> </t>
    </r>
  </si>
  <si>
    <r>
      <t>/ˈtɜːmɔɪl/</t>
    </r>
    <r>
      <rPr>
        <b/>
        <sz val="11"/>
        <color theme="0"/>
        <rFont val="Arial"/>
        <family val="2"/>
        <charset val="238"/>
      </rPr>
      <t> </t>
    </r>
  </si>
  <si>
    <r>
      <t>/tɜːn/ /əv/ /ɪˈvɛnts/</t>
    </r>
    <r>
      <rPr>
        <b/>
        <sz val="11"/>
        <color theme="0"/>
        <rFont val="Arial"/>
        <family val="2"/>
        <charset val="238"/>
      </rPr>
      <t> </t>
    </r>
  </si>
  <si>
    <r>
      <t>/tɜːn/ /aʊt/</t>
    </r>
    <r>
      <rPr>
        <b/>
        <sz val="11"/>
        <color theme="0"/>
        <rFont val="Arial"/>
        <family val="2"/>
        <charset val="238"/>
      </rPr>
      <t> </t>
    </r>
  </si>
  <si>
    <r>
      <t>/ˈtɜːpɪtjuːd/</t>
    </r>
    <r>
      <rPr>
        <b/>
        <sz val="11"/>
        <color theme="0"/>
        <rFont val="Arial"/>
        <family val="2"/>
        <charset val="238"/>
      </rPr>
      <t> </t>
    </r>
  </si>
  <si>
    <r>
      <t>/ˈtɜːkwɑːz/</t>
    </r>
    <r>
      <rPr>
        <b/>
        <sz val="11"/>
        <color theme="0"/>
        <rFont val="Arial"/>
        <family val="2"/>
        <charset val="238"/>
      </rPr>
      <t> </t>
    </r>
  </si>
  <si>
    <r>
      <t>/tʌsk/</t>
    </r>
    <r>
      <rPr>
        <b/>
        <sz val="11"/>
        <color theme="0"/>
        <rFont val="Arial"/>
        <family val="2"/>
        <charset val="238"/>
      </rPr>
      <t> </t>
    </r>
  </si>
  <si>
    <r>
      <t>/ˈtaɪərəʊ/</t>
    </r>
    <r>
      <rPr>
        <b/>
        <sz val="11"/>
        <color theme="0"/>
        <rFont val="Arial"/>
        <family val="2"/>
        <charset val="238"/>
      </rPr>
      <t> </t>
    </r>
  </si>
  <si>
    <r>
      <t>/ju(ː)ˈbɪkwɪtəs/</t>
    </r>
    <r>
      <rPr>
        <b/>
        <sz val="11"/>
        <color theme="0"/>
        <rFont val="Arial"/>
        <family val="2"/>
        <charset val="238"/>
      </rPr>
      <t> </t>
    </r>
  </si>
  <si>
    <r>
      <t>ukelele</t>
    </r>
    <r>
      <rPr>
        <b/>
        <sz val="11"/>
        <color theme="0"/>
        <rFont val="Arial"/>
        <family val="2"/>
        <charset val="238"/>
      </rPr>
      <t> </t>
    </r>
  </si>
  <si>
    <r>
      <t>/ʌlˈtɪərɪə/</t>
    </r>
    <r>
      <rPr>
        <b/>
        <sz val="11"/>
        <color theme="0"/>
        <rFont val="Arial"/>
        <family val="2"/>
        <charset val="238"/>
      </rPr>
      <t> </t>
    </r>
  </si>
  <si>
    <r>
      <t>/ˈʌltɪmɪt/</t>
    </r>
    <r>
      <rPr>
        <b/>
        <sz val="11"/>
        <color theme="0"/>
        <rFont val="Arial"/>
        <family val="2"/>
        <charset val="238"/>
      </rPr>
      <t> </t>
    </r>
  </si>
  <si>
    <r>
      <t>/ˈʌltɪmɪtli/</t>
    </r>
    <r>
      <rPr>
        <b/>
        <sz val="11"/>
        <color theme="0"/>
        <rFont val="Arial"/>
        <family val="2"/>
        <charset val="238"/>
      </rPr>
      <t> </t>
    </r>
  </si>
  <si>
    <r>
      <t>umami</t>
    </r>
    <r>
      <rPr>
        <b/>
        <sz val="11"/>
        <color theme="0"/>
        <rFont val="Arial"/>
        <family val="2"/>
        <charset val="238"/>
      </rPr>
      <t> </t>
    </r>
  </si>
  <si>
    <r>
      <t>/ˈʌmbrɪʤ/</t>
    </r>
    <r>
      <rPr>
        <b/>
        <sz val="11"/>
        <color theme="0"/>
        <rFont val="Arial"/>
        <family val="2"/>
        <charset val="238"/>
      </rPr>
      <t> </t>
    </r>
  </si>
  <si>
    <r>
      <t>/ˌʌnəˈlaɪk/</t>
    </r>
    <r>
      <rPr>
        <b/>
        <sz val="11"/>
        <color theme="0"/>
        <rFont val="Arial"/>
        <family val="2"/>
        <charset val="238"/>
      </rPr>
      <t> </t>
    </r>
  </si>
  <si>
    <r>
      <t>/ˌʌnæmˈbɪʃəs/</t>
    </r>
    <r>
      <rPr>
        <b/>
        <sz val="11"/>
        <color theme="0"/>
        <rFont val="Arial"/>
        <family val="2"/>
        <charset val="238"/>
      </rPr>
      <t> </t>
    </r>
  </si>
  <si>
    <r>
      <t>/ˌʌnəˈʃeɪmdli/</t>
    </r>
    <r>
      <rPr>
        <b/>
        <sz val="11"/>
        <color theme="0"/>
        <rFont val="Arial"/>
        <family val="2"/>
        <charset val="238"/>
      </rPr>
      <t> </t>
    </r>
  </si>
  <si>
    <r>
      <t>/ˌʌnəˈsjuːmɪŋ/</t>
    </r>
    <r>
      <rPr>
        <b/>
        <sz val="11"/>
        <color theme="0"/>
        <rFont val="Arial"/>
        <family val="2"/>
        <charset val="238"/>
      </rPr>
      <t> </t>
    </r>
  </si>
  <si>
    <r>
      <t>/ʌnˈbælənst/</t>
    </r>
    <r>
      <rPr>
        <b/>
        <sz val="11"/>
        <color theme="0"/>
        <rFont val="Arial"/>
        <family val="2"/>
        <charset val="238"/>
      </rPr>
      <t>  </t>
    </r>
  </si>
  <si>
    <r>
      <t>/ˌʌnkənˈtrəʊləbl/</t>
    </r>
    <r>
      <rPr>
        <b/>
        <sz val="11"/>
        <color theme="0"/>
        <rFont val="Arial"/>
        <family val="2"/>
        <charset val="238"/>
      </rPr>
      <t> </t>
    </r>
  </si>
  <si>
    <r>
      <t>/ˌʌnkənˈvɪnsɪŋ/</t>
    </r>
    <r>
      <rPr>
        <b/>
        <sz val="11"/>
        <color theme="0"/>
        <rFont val="Arial"/>
        <family val="2"/>
        <charset val="238"/>
      </rPr>
      <t> </t>
    </r>
  </si>
  <si>
    <r>
      <t>/ʌnˈkuːθ/</t>
    </r>
    <r>
      <rPr>
        <b/>
        <sz val="11"/>
        <color theme="0"/>
        <rFont val="Arial"/>
        <family val="2"/>
        <charset val="238"/>
      </rPr>
      <t> </t>
    </r>
  </si>
  <si>
    <r>
      <t>/ʌnˈkʌvə/</t>
    </r>
    <r>
      <rPr>
        <b/>
        <sz val="11"/>
        <color theme="0"/>
        <rFont val="Arial"/>
        <family val="2"/>
        <charset val="238"/>
      </rPr>
      <t> </t>
    </r>
  </si>
  <si>
    <r>
      <t>/ˌʌndəˈbɪd/</t>
    </r>
    <r>
      <rPr>
        <b/>
        <sz val="11"/>
        <color theme="0"/>
        <rFont val="Arial"/>
        <family val="2"/>
        <charset val="238"/>
      </rPr>
      <t> </t>
    </r>
  </si>
  <si>
    <r>
      <t>/ˌʌndəˈgəʊ/</t>
    </r>
    <r>
      <rPr>
        <b/>
        <sz val="11"/>
        <color theme="0"/>
        <rFont val="Arial"/>
        <family val="2"/>
        <charset val="238"/>
      </rPr>
      <t> </t>
    </r>
  </si>
  <si>
    <r>
      <t>/ˌʌndəˈmaɪn/</t>
    </r>
    <r>
      <rPr>
        <b/>
        <sz val="11"/>
        <color theme="0"/>
        <rFont val="Arial"/>
        <family val="2"/>
        <charset val="238"/>
      </rPr>
      <t> </t>
    </r>
  </si>
  <si>
    <r>
      <t>underperform</t>
    </r>
    <r>
      <rPr>
        <b/>
        <sz val="11"/>
        <color theme="0"/>
        <rFont val="Arial"/>
        <family val="2"/>
        <charset val="238"/>
      </rPr>
      <t> </t>
    </r>
  </si>
  <si>
    <r>
      <t>/ˈʌndəˌsaɪd/</t>
    </r>
    <r>
      <rPr>
        <b/>
        <sz val="11"/>
        <color theme="0"/>
        <rFont val="Arial"/>
        <family val="2"/>
        <charset val="238"/>
      </rPr>
      <t> </t>
    </r>
  </si>
  <si>
    <r>
      <t>/ˌʌndəˈsteɪtɪdli/</t>
    </r>
    <r>
      <rPr>
        <b/>
        <sz val="11"/>
        <color theme="0"/>
        <rFont val="Arial"/>
        <family val="2"/>
        <charset val="238"/>
      </rPr>
      <t> </t>
    </r>
  </si>
  <si>
    <r>
      <t>/ˌʌndɪˈtɛktəbl/</t>
    </r>
    <r>
      <rPr>
        <b/>
        <sz val="11"/>
        <color theme="0"/>
        <rFont val="Arial"/>
        <family val="2"/>
        <charset val="238"/>
      </rPr>
      <t> </t>
    </r>
  </si>
  <si>
    <r>
      <t>/ˌʌndɪˈstɜːbd/</t>
    </r>
    <r>
      <rPr>
        <b/>
        <sz val="11"/>
        <color theme="0"/>
        <rFont val="Arial"/>
        <family val="2"/>
        <charset val="238"/>
      </rPr>
      <t> </t>
    </r>
  </si>
  <si>
    <r>
      <t>/ʌnˈdu(ː)ɪŋ/</t>
    </r>
    <r>
      <rPr>
        <b/>
        <sz val="11"/>
        <color theme="0"/>
        <rFont val="Arial"/>
        <family val="2"/>
        <charset val="238"/>
      </rPr>
      <t> </t>
    </r>
  </si>
  <si>
    <r>
      <t>/ˈʌndjʊleɪt/</t>
    </r>
    <r>
      <rPr>
        <b/>
        <sz val="11"/>
        <color theme="0"/>
        <rFont val="Arial"/>
        <family val="2"/>
        <charset val="238"/>
      </rPr>
      <t> </t>
    </r>
  </si>
  <si>
    <r>
      <t>/ʌnˈɜːθ/</t>
    </r>
    <r>
      <rPr>
        <b/>
        <sz val="11"/>
        <color theme="0"/>
        <rFont val="Arial"/>
        <family val="2"/>
        <charset val="238"/>
      </rPr>
      <t> </t>
    </r>
  </si>
  <si>
    <r>
      <t>/ʌnˈɜːθt/</t>
    </r>
    <r>
      <rPr>
        <b/>
        <sz val="11"/>
        <color theme="0"/>
        <rFont val="Arial"/>
        <family val="2"/>
        <charset val="238"/>
      </rPr>
      <t>  </t>
    </r>
  </si>
  <si>
    <r>
      <t>/ˌʌnˈiːz/</t>
    </r>
    <r>
      <rPr>
        <b/>
        <sz val="11"/>
        <color theme="0"/>
        <rFont val="Arial"/>
        <family val="2"/>
        <charset val="238"/>
      </rPr>
      <t> </t>
    </r>
  </si>
  <si>
    <r>
      <t>/ˌʌnɪnˈkʌmbəd/</t>
    </r>
    <r>
      <rPr>
        <b/>
        <sz val="11"/>
        <color theme="0"/>
        <rFont val="Arial"/>
        <family val="2"/>
        <charset val="238"/>
      </rPr>
      <t> </t>
    </r>
  </si>
  <si>
    <r>
      <t>/ˌʌnfəˈmɪljə/</t>
    </r>
    <r>
      <rPr>
        <b/>
        <sz val="11"/>
        <color theme="0"/>
        <rFont val="Arial"/>
        <family val="2"/>
        <charset val="238"/>
      </rPr>
      <t> </t>
    </r>
  </si>
  <si>
    <r>
      <t>/ʌnˈfeɪvərəbli/</t>
    </r>
    <r>
      <rPr>
        <b/>
        <sz val="11"/>
        <color theme="0"/>
        <rFont val="Arial"/>
        <family val="2"/>
        <charset val="238"/>
      </rPr>
      <t> </t>
    </r>
  </si>
  <si>
    <r>
      <t>/ʌnˈfeɪnd/</t>
    </r>
    <r>
      <rPr>
        <b/>
        <sz val="11"/>
        <color theme="0"/>
        <rFont val="Arial"/>
        <family val="2"/>
        <charset val="238"/>
      </rPr>
      <t> </t>
    </r>
  </si>
  <si>
    <r>
      <t>/ʌnˈfɪt/</t>
    </r>
    <r>
      <rPr>
        <b/>
        <sz val="11"/>
        <color theme="0"/>
        <rFont val="Arial"/>
        <family val="2"/>
        <charset val="238"/>
      </rPr>
      <t> </t>
    </r>
  </si>
  <si>
    <r>
      <t>/ʌnˈhɜːd/ /ɒv/</t>
    </r>
    <r>
      <rPr>
        <b/>
        <sz val="11"/>
        <color theme="0"/>
        <rFont val="Arial"/>
        <family val="2"/>
        <charset val="238"/>
      </rPr>
      <t> </t>
    </r>
  </si>
  <si>
    <r>
      <t>/ˈjuːnɪfɔːm/</t>
    </r>
    <r>
      <rPr>
        <b/>
        <sz val="11"/>
        <color theme="0"/>
        <rFont val="Arial"/>
        <family val="2"/>
        <charset val="238"/>
      </rPr>
      <t> </t>
    </r>
  </si>
  <si>
    <r>
      <t>/ˌʌnɪnˈspaɪərɪŋ/</t>
    </r>
    <r>
      <rPr>
        <b/>
        <sz val="11"/>
        <color theme="0"/>
        <rFont val="Arial"/>
        <family val="2"/>
        <charset val="238"/>
      </rPr>
      <t> </t>
    </r>
  </si>
  <si>
    <r>
      <t>/juːˈniːk/</t>
    </r>
    <r>
      <rPr>
        <b/>
        <sz val="11"/>
        <color theme="0"/>
        <rFont val="Arial"/>
        <family val="2"/>
        <charset val="238"/>
      </rPr>
      <t> </t>
    </r>
  </si>
  <si>
    <r>
      <t>/ˌjuːnɪˈvɜːsəl/</t>
    </r>
    <r>
      <rPr>
        <b/>
        <sz val="11"/>
        <color theme="0"/>
        <rFont val="Arial"/>
        <family val="2"/>
        <charset val="238"/>
      </rPr>
      <t> </t>
    </r>
  </si>
  <si>
    <r>
      <t>/ənˈlɛs/</t>
    </r>
    <r>
      <rPr>
        <b/>
        <sz val="11"/>
        <color theme="0"/>
        <rFont val="Arial"/>
        <family val="2"/>
        <charset val="238"/>
      </rPr>
      <t> </t>
    </r>
  </si>
  <si>
    <r>
      <t>/ˌʌnprəˈdʌktɪv/</t>
    </r>
    <r>
      <rPr>
        <b/>
        <sz val="11"/>
        <color theme="0"/>
        <rFont val="Arial"/>
        <family val="2"/>
        <charset val="238"/>
      </rPr>
      <t> </t>
    </r>
  </si>
  <si>
    <r>
      <t>/ʌnˈkwɛsʧənəbli/</t>
    </r>
    <r>
      <rPr>
        <b/>
        <sz val="11"/>
        <color theme="0"/>
        <rFont val="Arial"/>
        <family val="2"/>
        <charset val="238"/>
      </rPr>
      <t> </t>
    </r>
  </si>
  <si>
    <r>
      <t>/ʌnˈskeɪðd/</t>
    </r>
    <r>
      <rPr>
        <b/>
        <sz val="11"/>
        <color theme="0"/>
        <rFont val="Arial"/>
        <family val="2"/>
        <charset val="238"/>
      </rPr>
      <t> </t>
    </r>
  </si>
  <si>
    <r>
      <t>/ʌnˈsɛtl/</t>
    </r>
    <r>
      <rPr>
        <b/>
        <sz val="11"/>
        <color theme="0"/>
        <rFont val="Arial"/>
        <family val="2"/>
        <charset val="238"/>
      </rPr>
      <t> </t>
    </r>
  </si>
  <si>
    <r>
      <t>/ˌʌnˈsjuːtɪd/</t>
    </r>
    <r>
      <rPr>
        <b/>
        <sz val="11"/>
        <color theme="0"/>
        <rFont val="Arial"/>
        <family val="2"/>
        <charset val="238"/>
      </rPr>
      <t> </t>
    </r>
  </si>
  <si>
    <r>
      <t>/ˌʌnsəsˈpɛktɪŋ/</t>
    </r>
    <r>
      <rPr>
        <b/>
        <sz val="11"/>
        <color theme="0"/>
        <rFont val="Arial"/>
        <family val="2"/>
        <charset val="238"/>
      </rPr>
      <t> </t>
    </r>
  </si>
  <si>
    <r>
      <t>/ʌnˈtəʊəd/</t>
    </r>
    <r>
      <rPr>
        <b/>
        <sz val="11"/>
        <color theme="0"/>
        <rFont val="Arial"/>
        <family val="2"/>
        <charset val="238"/>
      </rPr>
      <t> </t>
    </r>
  </si>
  <si>
    <r>
      <t>/ˌʌnˈtriːtəbl/</t>
    </r>
    <r>
      <rPr>
        <b/>
        <sz val="11"/>
        <color theme="0"/>
        <rFont val="Arial"/>
        <family val="2"/>
        <charset val="238"/>
      </rPr>
      <t> </t>
    </r>
  </si>
  <si>
    <r>
      <t>/ʌnˈveɪl/</t>
    </r>
    <r>
      <rPr>
        <b/>
        <sz val="11"/>
        <color theme="0"/>
        <rFont val="Arial"/>
        <family val="2"/>
        <charset val="238"/>
      </rPr>
      <t> </t>
    </r>
  </si>
  <si>
    <r>
      <t>/ʌnˈwɪlɪŋ/</t>
    </r>
    <r>
      <rPr>
        <b/>
        <sz val="11"/>
        <color theme="0"/>
        <rFont val="Arial"/>
        <family val="2"/>
        <charset val="238"/>
      </rPr>
      <t> </t>
    </r>
  </si>
  <si>
    <r>
      <t>/ʌp/ /tə/ /jər/ /ɪəz/ /ɪn/ /wɜːk/</t>
    </r>
    <r>
      <rPr>
        <b/>
        <sz val="11"/>
        <color theme="0"/>
        <rFont val="Arial"/>
        <family val="2"/>
        <charset val="238"/>
      </rPr>
      <t> </t>
    </r>
  </si>
  <si>
    <r>
      <t>/ʌpˈbiːt/</t>
    </r>
    <r>
      <rPr>
        <b/>
        <sz val="11"/>
        <color theme="0"/>
        <rFont val="Arial"/>
        <family val="2"/>
        <charset val="238"/>
      </rPr>
      <t> </t>
    </r>
  </si>
  <si>
    <r>
      <t>/ʌpˈbreɪd/</t>
    </r>
    <r>
      <rPr>
        <b/>
        <sz val="11"/>
        <color theme="0"/>
        <rFont val="Arial"/>
        <family val="2"/>
        <charset val="238"/>
      </rPr>
      <t> </t>
    </r>
  </si>
  <si>
    <r>
      <t>upfront</t>
    </r>
    <r>
      <rPr>
        <b/>
        <sz val="11"/>
        <color theme="0"/>
        <rFont val="Arial"/>
        <family val="2"/>
        <charset val="238"/>
      </rPr>
      <t> </t>
    </r>
  </si>
  <si>
    <r>
      <t>/ʌpˈlɪftɪŋ/</t>
    </r>
    <r>
      <rPr>
        <b/>
        <sz val="11"/>
        <color theme="0"/>
        <rFont val="Arial"/>
        <family val="2"/>
        <charset val="238"/>
      </rPr>
      <t>  </t>
    </r>
  </si>
  <si>
    <r>
      <t>/ˈʌprɔː/</t>
    </r>
    <r>
      <rPr>
        <b/>
        <sz val="11"/>
        <color theme="0"/>
        <rFont val="Arial"/>
        <family val="2"/>
        <charset val="238"/>
      </rPr>
      <t> </t>
    </r>
  </si>
  <si>
    <r>
      <t>/ˌʌpˈsteɪt/</t>
    </r>
    <r>
      <rPr>
        <b/>
        <sz val="11"/>
        <color theme="0"/>
        <rFont val="Arial"/>
        <family val="2"/>
        <charset val="238"/>
      </rPr>
      <t> </t>
    </r>
  </si>
  <si>
    <r>
      <t>/ˈɜːbən/ /rɪˈnju(ː)əl/</t>
    </r>
    <r>
      <rPr>
        <b/>
        <sz val="11"/>
        <color theme="0"/>
        <rFont val="Arial"/>
        <family val="2"/>
        <charset val="238"/>
      </rPr>
      <t> </t>
    </r>
  </si>
  <si>
    <r>
      <t>/ɜːˈbeɪn/</t>
    </r>
    <r>
      <rPr>
        <b/>
        <sz val="11"/>
        <color theme="0"/>
        <rFont val="Arial"/>
        <family val="2"/>
        <charset val="238"/>
      </rPr>
      <t> </t>
    </r>
  </si>
  <si>
    <r>
      <t>/ɜːʤ/</t>
    </r>
    <r>
      <rPr>
        <b/>
        <sz val="11"/>
        <color theme="0"/>
        <rFont val="Arial"/>
        <family val="2"/>
        <charset val="238"/>
      </rPr>
      <t> </t>
    </r>
  </si>
  <si>
    <r>
      <t>/ˈʌtə/</t>
    </r>
    <r>
      <rPr>
        <b/>
        <sz val="11"/>
        <color theme="0"/>
        <rFont val="Arial"/>
        <family val="2"/>
        <charset val="238"/>
      </rPr>
      <t> </t>
    </r>
  </si>
  <si>
    <r>
      <t>/ˌvæsɪˈleɪʃən/</t>
    </r>
    <r>
      <rPr>
        <b/>
        <sz val="11"/>
        <color theme="0"/>
        <rFont val="Arial"/>
        <family val="2"/>
        <charset val="238"/>
      </rPr>
      <t> </t>
    </r>
  </si>
  <si>
    <r>
      <t>/ˈveɪgəri/</t>
    </r>
    <r>
      <rPr>
        <b/>
        <sz val="11"/>
        <color theme="0"/>
        <rFont val="Arial"/>
        <family val="2"/>
        <charset val="238"/>
      </rPr>
      <t> </t>
    </r>
  </si>
  <si>
    <r>
      <t>/veɪn/</t>
    </r>
    <r>
      <rPr>
        <b/>
        <sz val="11"/>
        <color theme="0"/>
        <rFont val="Arial"/>
        <family val="2"/>
        <charset val="238"/>
      </rPr>
      <t> </t>
    </r>
  </si>
  <si>
    <r>
      <t>/ˈvæljənt/</t>
    </r>
    <r>
      <rPr>
        <b/>
        <sz val="11"/>
        <color theme="0"/>
        <rFont val="Arial"/>
        <family val="2"/>
        <charset val="238"/>
      </rPr>
      <t> </t>
    </r>
  </si>
  <si>
    <r>
      <t>/ˈvælɪd/</t>
    </r>
    <r>
      <rPr>
        <b/>
        <sz val="11"/>
        <color theme="0"/>
        <rFont val="Arial"/>
        <family val="2"/>
        <charset val="238"/>
      </rPr>
      <t>  </t>
    </r>
  </si>
  <si>
    <r>
      <t>/ˈvælɪdeɪt/</t>
    </r>
    <r>
      <rPr>
        <b/>
        <sz val="11"/>
        <color theme="0"/>
        <rFont val="Arial"/>
        <family val="2"/>
        <charset val="238"/>
      </rPr>
      <t> </t>
    </r>
  </si>
  <si>
    <r>
      <t>/vəˈlɪdɪti/</t>
    </r>
    <r>
      <rPr>
        <b/>
        <sz val="11"/>
        <color theme="0"/>
        <rFont val="Arial"/>
        <family val="2"/>
        <charset val="238"/>
      </rPr>
      <t> </t>
    </r>
  </si>
  <si>
    <r>
      <t>/ˈvælərəs/</t>
    </r>
    <r>
      <rPr>
        <b/>
        <sz val="11"/>
        <color theme="0"/>
        <rFont val="Arial"/>
        <family val="2"/>
        <charset val="238"/>
      </rPr>
      <t> </t>
    </r>
  </si>
  <si>
    <r>
      <t>/ˈvæmpaɪə/</t>
    </r>
    <r>
      <rPr>
        <b/>
        <sz val="11"/>
        <color theme="0"/>
        <rFont val="Arial"/>
        <family val="2"/>
        <charset val="238"/>
      </rPr>
      <t> </t>
    </r>
  </si>
  <si>
    <r>
      <t>/vəˈnɪlə/</t>
    </r>
    <r>
      <rPr>
        <b/>
        <sz val="11"/>
        <color theme="0"/>
        <rFont val="Arial"/>
        <family val="2"/>
        <charset val="238"/>
      </rPr>
      <t> </t>
    </r>
  </si>
  <si>
    <r>
      <t>/ˈvæŋkwɪʃ/</t>
    </r>
    <r>
      <rPr>
        <b/>
        <sz val="11"/>
        <color theme="0"/>
        <rFont val="Arial"/>
        <family val="2"/>
        <charset val="238"/>
      </rPr>
      <t> </t>
    </r>
  </si>
  <si>
    <r>
      <t>/vəˈraɪəti/</t>
    </r>
    <r>
      <rPr>
        <b/>
        <sz val="11"/>
        <color theme="0"/>
        <rFont val="Arial"/>
        <family val="2"/>
        <charset val="238"/>
      </rPr>
      <t> </t>
    </r>
  </si>
  <si>
    <r>
      <t>/vɪə/</t>
    </r>
    <r>
      <rPr>
        <b/>
        <sz val="11"/>
        <color theme="0"/>
        <rFont val="Arial"/>
        <family val="2"/>
        <charset val="238"/>
      </rPr>
      <t> </t>
    </r>
  </si>
  <si>
    <r>
      <t>/ˈviːɪmənt/</t>
    </r>
    <r>
      <rPr>
        <b/>
        <sz val="11"/>
        <color theme="0"/>
        <rFont val="Arial"/>
        <family val="2"/>
        <charset val="238"/>
      </rPr>
      <t> </t>
    </r>
  </si>
  <si>
    <r>
      <t>/ˈviːnl/</t>
    </r>
    <r>
      <rPr>
        <b/>
        <sz val="11"/>
        <color theme="0"/>
        <rFont val="Arial"/>
        <family val="2"/>
        <charset val="238"/>
      </rPr>
      <t> </t>
    </r>
  </si>
  <si>
    <r>
      <t>/vɪˈnɪə/</t>
    </r>
    <r>
      <rPr>
        <b/>
        <sz val="11"/>
        <color theme="0"/>
        <rFont val="Arial"/>
        <family val="2"/>
        <charset val="238"/>
      </rPr>
      <t> </t>
    </r>
  </si>
  <si>
    <r>
      <t>/ˌvɛnəˈreɪʃən/</t>
    </r>
    <r>
      <rPr>
        <b/>
        <sz val="11"/>
        <color theme="0"/>
        <rFont val="Arial"/>
        <family val="2"/>
        <charset val="238"/>
      </rPr>
      <t> </t>
    </r>
  </si>
  <si>
    <r>
      <t>/ˈvɛnʧə/</t>
    </r>
    <r>
      <rPr>
        <b/>
        <sz val="11"/>
        <color theme="0"/>
        <rFont val="Arial"/>
        <family val="2"/>
        <charset val="238"/>
      </rPr>
      <t> </t>
    </r>
  </si>
  <si>
    <r>
      <t>/vəˈræsɪti/</t>
    </r>
    <r>
      <rPr>
        <b/>
        <sz val="11"/>
        <color theme="0"/>
        <rFont val="Arial"/>
        <family val="2"/>
        <charset val="238"/>
      </rPr>
      <t> </t>
    </r>
  </si>
  <si>
    <r>
      <t>/ˈvɜːdənt/</t>
    </r>
    <r>
      <rPr>
        <b/>
        <sz val="11"/>
        <color theme="0"/>
        <rFont val="Arial"/>
        <family val="2"/>
        <charset val="238"/>
      </rPr>
      <t> </t>
    </r>
  </si>
  <si>
    <r>
      <t>/ˌvɛrɪsɪˈmɪlɪtjuːd/</t>
    </r>
    <r>
      <rPr>
        <b/>
        <sz val="11"/>
        <color theme="0"/>
        <rFont val="Arial"/>
        <family val="2"/>
        <charset val="238"/>
      </rPr>
      <t> </t>
    </r>
  </si>
  <si>
    <r>
      <t>/ˈvɛrɪtəbl/</t>
    </r>
    <r>
      <rPr>
        <b/>
        <sz val="11"/>
        <color theme="0"/>
        <rFont val="Arial"/>
        <family val="2"/>
        <charset val="238"/>
      </rPr>
      <t> </t>
    </r>
  </si>
  <si>
    <r>
      <t>/ˈvɜːʃən/</t>
    </r>
    <r>
      <rPr>
        <b/>
        <sz val="11"/>
        <color theme="0"/>
        <rFont val="Arial"/>
        <family val="2"/>
        <charset val="238"/>
      </rPr>
      <t>  </t>
    </r>
  </si>
  <si>
    <r>
      <t>/ˈvɛstɪʤ/</t>
    </r>
    <r>
      <rPr>
        <b/>
        <sz val="11"/>
        <color theme="0"/>
        <rFont val="Arial"/>
        <family val="2"/>
        <charset val="238"/>
      </rPr>
      <t> </t>
    </r>
  </si>
  <si>
    <r>
      <t>/vɛks/</t>
    </r>
    <r>
      <rPr>
        <b/>
        <sz val="11"/>
        <color theme="0"/>
        <rFont val="Arial"/>
        <family val="2"/>
        <charset val="238"/>
      </rPr>
      <t> </t>
    </r>
  </si>
  <si>
    <r>
      <t>/ˈvaɪə/</t>
    </r>
    <r>
      <rPr>
        <b/>
        <sz val="11"/>
        <color theme="0"/>
        <rFont val="Arial"/>
        <family val="2"/>
        <charset val="238"/>
      </rPr>
      <t> </t>
    </r>
  </si>
  <si>
    <r>
      <t>/ˈvaɪəbl/</t>
    </r>
    <r>
      <rPr>
        <b/>
        <sz val="11"/>
        <color theme="0"/>
        <rFont val="Arial"/>
        <family val="2"/>
        <charset val="238"/>
      </rPr>
      <t>  </t>
    </r>
  </si>
  <si>
    <r>
      <t>/ˈvaɪbrənt/</t>
    </r>
    <r>
      <rPr>
        <b/>
        <sz val="11"/>
        <color theme="0"/>
        <rFont val="Arial"/>
        <family val="2"/>
        <charset val="238"/>
      </rPr>
      <t> </t>
    </r>
  </si>
  <si>
    <r>
      <t>/ˈvɪktɪm/</t>
    </r>
    <r>
      <rPr>
        <b/>
        <sz val="11"/>
        <color theme="0"/>
        <rFont val="Arial"/>
        <family val="2"/>
        <charset val="238"/>
      </rPr>
      <t> </t>
    </r>
  </si>
  <si>
    <r>
      <t>/ˈvjuːə/</t>
    </r>
    <r>
      <rPr>
        <b/>
        <sz val="11"/>
        <color theme="0"/>
        <rFont val="Arial"/>
        <family val="2"/>
        <charset val="238"/>
      </rPr>
      <t> </t>
    </r>
  </si>
  <si>
    <r>
      <t>/ˈvɪʤɪl/</t>
    </r>
    <r>
      <rPr>
        <b/>
        <sz val="11"/>
        <color theme="0"/>
        <rFont val="Arial"/>
        <family val="2"/>
        <charset val="238"/>
      </rPr>
      <t> </t>
    </r>
  </si>
  <si>
    <r>
      <t>/ˈvɪʤɪləns/</t>
    </r>
    <r>
      <rPr>
        <b/>
        <sz val="11"/>
        <color theme="0"/>
        <rFont val="Arial"/>
        <family val="2"/>
        <charset val="238"/>
      </rPr>
      <t> </t>
    </r>
  </si>
  <si>
    <r>
      <t>/ˈvɪʤɪlənt/</t>
    </r>
    <r>
      <rPr>
        <b/>
        <sz val="11"/>
        <color theme="0"/>
        <rFont val="Arial"/>
        <family val="2"/>
        <charset val="238"/>
      </rPr>
      <t> </t>
    </r>
  </si>
  <si>
    <r>
      <t>/ˈvɪgərəs/</t>
    </r>
    <r>
      <rPr>
        <b/>
        <sz val="11"/>
        <color theme="0"/>
        <rFont val="Arial"/>
        <family val="2"/>
        <charset val="238"/>
      </rPr>
      <t> </t>
    </r>
  </si>
  <si>
    <r>
      <t>/ˈvɪlɪfaɪ/</t>
    </r>
    <r>
      <rPr>
        <b/>
        <sz val="11"/>
        <color theme="0"/>
        <rFont val="Arial"/>
        <family val="2"/>
        <charset val="238"/>
      </rPr>
      <t> </t>
    </r>
  </si>
  <si>
    <r>
      <t>/ˈvɪlən/</t>
    </r>
    <r>
      <rPr>
        <b/>
        <sz val="11"/>
        <color theme="0"/>
        <rFont val="Arial"/>
        <family val="2"/>
        <charset val="238"/>
      </rPr>
      <t>  </t>
    </r>
  </si>
  <si>
    <r>
      <t>/vɪnˈdɪktɪv/</t>
    </r>
    <r>
      <rPr>
        <b/>
        <sz val="11"/>
        <color theme="0"/>
        <rFont val="Arial"/>
        <family val="2"/>
        <charset val="238"/>
      </rPr>
      <t> </t>
    </r>
  </si>
  <si>
    <r>
      <t>/vɪˈrɑːgəʊ/</t>
    </r>
    <r>
      <rPr>
        <b/>
        <sz val="11"/>
        <color theme="0"/>
        <rFont val="Arial"/>
        <family val="2"/>
        <charset val="238"/>
      </rPr>
      <t> </t>
    </r>
  </si>
  <si>
    <r>
      <t>/ˈvɜːtjʊəl/</t>
    </r>
    <r>
      <rPr>
        <b/>
        <sz val="11"/>
        <color theme="0"/>
        <rFont val="Arial"/>
        <family val="2"/>
        <charset val="238"/>
      </rPr>
      <t> </t>
    </r>
  </si>
  <si>
    <r>
      <t>/ˈvɪsərəl/</t>
    </r>
    <r>
      <rPr>
        <b/>
        <sz val="11"/>
        <color theme="0"/>
        <rFont val="Arial"/>
        <family val="2"/>
        <charset val="238"/>
      </rPr>
      <t> </t>
    </r>
  </si>
  <si>
    <r>
      <t>/ˈvɪskəs/</t>
    </r>
    <r>
      <rPr>
        <b/>
        <sz val="11"/>
        <color theme="0"/>
        <rFont val="Arial"/>
        <family val="2"/>
        <charset val="238"/>
      </rPr>
      <t> </t>
    </r>
  </si>
  <si>
    <r>
      <t>/ˈvɪʒən/</t>
    </r>
    <r>
      <rPr>
        <b/>
        <sz val="11"/>
        <color theme="0"/>
        <rFont val="Arial"/>
        <family val="2"/>
        <charset val="238"/>
      </rPr>
      <t> </t>
    </r>
  </si>
  <si>
    <r>
      <t>/ˈvɪzjʊəl/</t>
    </r>
    <r>
      <rPr>
        <b/>
        <sz val="11"/>
        <color theme="0"/>
        <rFont val="Arial"/>
        <family val="2"/>
        <charset val="238"/>
      </rPr>
      <t> </t>
    </r>
  </si>
  <si>
    <r>
      <t>/ˈvɪʃɪeɪt/</t>
    </r>
    <r>
      <rPr>
        <b/>
        <sz val="11"/>
        <color theme="0"/>
        <rFont val="Arial"/>
        <family val="2"/>
        <charset val="238"/>
      </rPr>
      <t> </t>
    </r>
  </si>
  <si>
    <r>
      <t>/vɪˈtjuːpəreɪt/</t>
    </r>
    <r>
      <rPr>
        <b/>
        <sz val="11"/>
        <color theme="0"/>
        <rFont val="Arial"/>
        <family val="2"/>
        <charset val="238"/>
      </rPr>
      <t> </t>
    </r>
  </si>
  <si>
    <r>
      <t>/vɪˈveɪʃəs/</t>
    </r>
    <r>
      <rPr>
        <b/>
        <sz val="11"/>
        <color theme="0"/>
        <rFont val="Arial"/>
        <family val="2"/>
        <charset val="238"/>
      </rPr>
      <t> </t>
    </r>
  </si>
  <si>
    <r>
      <t>/ˈvɪvɪd/</t>
    </r>
    <r>
      <rPr>
        <b/>
        <sz val="11"/>
        <color theme="0"/>
        <rFont val="Arial"/>
        <family val="2"/>
        <charset val="238"/>
      </rPr>
      <t>  </t>
    </r>
  </si>
  <si>
    <r>
      <t>/ˈvɪvɪdli/</t>
    </r>
    <r>
      <rPr>
        <b/>
        <sz val="11"/>
        <color theme="0"/>
        <rFont val="Arial"/>
        <family val="2"/>
        <charset val="238"/>
      </rPr>
      <t> </t>
    </r>
  </si>
  <si>
    <r>
      <t>/ˈvəʊkəl/</t>
    </r>
    <r>
      <rPr>
        <b/>
        <sz val="11"/>
        <color theme="0"/>
        <rFont val="Arial"/>
        <family val="2"/>
        <charset val="238"/>
      </rPr>
      <t> </t>
    </r>
  </si>
  <si>
    <r>
      <t>/ˈvɒlətaɪl/</t>
    </r>
    <r>
      <rPr>
        <b/>
        <sz val="11"/>
        <color theme="0"/>
        <rFont val="Arial"/>
        <family val="2"/>
        <charset val="238"/>
      </rPr>
      <t> </t>
    </r>
  </si>
  <si>
    <r>
      <t>/ˌvɒljʊˈbɪlɪti/</t>
    </r>
    <r>
      <rPr>
        <b/>
        <sz val="11"/>
        <color theme="0"/>
        <rFont val="Arial"/>
        <family val="2"/>
        <charset val="238"/>
      </rPr>
      <t> </t>
    </r>
  </si>
  <si>
    <r>
      <t>/ˈvɒljʊbl/</t>
    </r>
    <r>
      <rPr>
        <b/>
        <sz val="11"/>
        <color theme="0"/>
        <rFont val="Arial"/>
        <family val="2"/>
        <charset val="238"/>
      </rPr>
      <t> </t>
    </r>
  </si>
  <si>
    <r>
      <t>/ˈwɒfl/</t>
    </r>
    <r>
      <rPr>
        <b/>
        <sz val="11"/>
        <color theme="0"/>
        <rFont val="Arial"/>
        <family val="2"/>
        <charset val="238"/>
      </rPr>
      <t> </t>
    </r>
  </si>
  <si>
    <r>
      <t>/wɑːft/</t>
    </r>
    <r>
      <rPr>
        <b/>
        <sz val="11"/>
        <color theme="0"/>
        <rFont val="Arial"/>
        <family val="2"/>
        <charset val="238"/>
      </rPr>
      <t> </t>
    </r>
  </si>
  <si>
    <r>
      <t>/wæg/</t>
    </r>
    <r>
      <rPr>
        <b/>
        <sz val="11"/>
        <color theme="0"/>
        <rFont val="Arial"/>
        <family val="2"/>
        <charset val="238"/>
      </rPr>
      <t> </t>
    </r>
  </si>
  <si>
    <r>
      <t>/weɪl/</t>
    </r>
    <r>
      <rPr>
        <b/>
        <sz val="11"/>
        <color theme="0"/>
        <rFont val="Arial"/>
        <family val="2"/>
        <charset val="238"/>
      </rPr>
      <t> </t>
    </r>
  </si>
  <si>
    <r>
      <t>/ˈwɒndə/</t>
    </r>
    <r>
      <rPr>
        <b/>
        <sz val="11"/>
        <color theme="0"/>
        <rFont val="Arial"/>
        <family val="2"/>
        <charset val="238"/>
      </rPr>
      <t> </t>
    </r>
  </si>
  <si>
    <r>
      <t>/wɔːm/</t>
    </r>
    <r>
      <rPr>
        <b/>
        <sz val="11"/>
        <color theme="0"/>
        <rFont val="Arial"/>
        <family val="2"/>
        <charset val="238"/>
      </rPr>
      <t> </t>
    </r>
  </si>
  <si>
    <r>
      <t>/ˈwɔːˌmʌŋgə/</t>
    </r>
    <r>
      <rPr>
        <b/>
        <sz val="11"/>
        <color theme="0"/>
        <rFont val="Arial"/>
        <family val="2"/>
        <charset val="238"/>
      </rPr>
      <t> </t>
    </r>
  </si>
  <si>
    <r>
      <t>/wɔːn/</t>
    </r>
    <r>
      <rPr>
        <b/>
        <sz val="11"/>
        <color theme="0"/>
        <rFont val="Arial"/>
        <family val="2"/>
        <charset val="238"/>
      </rPr>
      <t> </t>
    </r>
  </si>
  <si>
    <r>
      <t>/ˈwɒrənt/</t>
    </r>
    <r>
      <rPr>
        <b/>
        <sz val="11"/>
        <color theme="0"/>
        <rFont val="Arial"/>
        <family val="2"/>
        <charset val="238"/>
      </rPr>
      <t> </t>
    </r>
  </si>
  <si>
    <r>
      <t>/ˈwækswɜːk/</t>
    </r>
    <r>
      <rPr>
        <b/>
        <sz val="11"/>
        <color theme="0"/>
        <rFont val="Arial"/>
        <family val="2"/>
        <charset val="238"/>
      </rPr>
      <t> </t>
    </r>
  </si>
  <si>
    <r>
      <t>/wiːn/</t>
    </r>
    <r>
      <rPr>
        <b/>
        <sz val="11"/>
        <color theme="0"/>
        <rFont val="Arial"/>
        <family val="2"/>
        <charset val="238"/>
      </rPr>
      <t> </t>
    </r>
  </si>
  <si>
    <r>
      <t>/wiːd/</t>
    </r>
    <r>
      <rPr>
        <b/>
        <sz val="11"/>
        <color theme="0"/>
        <rFont val="Arial"/>
        <family val="2"/>
        <charset val="238"/>
      </rPr>
      <t> </t>
    </r>
  </si>
  <si>
    <r>
      <t>/wiːd/ /aʊt/</t>
    </r>
    <r>
      <rPr>
        <b/>
        <sz val="11"/>
        <color theme="0"/>
        <rFont val="Arial"/>
        <family val="2"/>
        <charset val="238"/>
      </rPr>
      <t> </t>
    </r>
  </si>
  <si>
    <r>
      <t>/weɪ/</t>
    </r>
    <r>
      <rPr>
        <b/>
        <sz val="11"/>
        <color theme="0"/>
        <rFont val="Arial"/>
        <family val="2"/>
        <charset val="238"/>
      </rPr>
      <t> </t>
    </r>
  </si>
  <si>
    <r>
      <t>/wɪəd/</t>
    </r>
    <r>
      <rPr>
        <b/>
        <sz val="11"/>
        <color theme="0"/>
        <rFont val="Arial"/>
        <family val="2"/>
        <charset val="238"/>
      </rPr>
      <t> </t>
    </r>
  </si>
  <si>
    <r>
      <t>/ˈwɛlfeə/</t>
    </r>
    <r>
      <rPr>
        <b/>
        <sz val="11"/>
        <color theme="0"/>
        <rFont val="Arial"/>
        <family val="2"/>
        <charset val="238"/>
      </rPr>
      <t> </t>
    </r>
  </si>
  <si>
    <r>
      <t>/wɛl/-/ˈfaʊndɪd/</t>
    </r>
    <r>
      <rPr>
        <b/>
        <sz val="11"/>
        <color theme="0"/>
        <rFont val="Arial"/>
        <family val="2"/>
        <charset val="238"/>
      </rPr>
      <t> </t>
    </r>
  </si>
  <si>
    <r>
      <t>/ˈwɛltə/</t>
    </r>
    <r>
      <rPr>
        <b/>
        <sz val="11"/>
        <color theme="0"/>
        <rFont val="Arial"/>
        <family val="2"/>
        <charset val="238"/>
      </rPr>
      <t> </t>
    </r>
  </si>
  <si>
    <r>
      <t>/wɛnd/</t>
    </r>
    <r>
      <rPr>
        <b/>
        <sz val="11"/>
        <color theme="0"/>
        <rFont val="Arial"/>
        <family val="2"/>
        <charset val="238"/>
      </rPr>
      <t> </t>
    </r>
  </si>
  <si>
    <r>
      <t>/ˌwɒtsəʊˈɛvə/</t>
    </r>
    <r>
      <rPr>
        <b/>
        <sz val="11"/>
        <color theme="0"/>
        <rFont val="Arial"/>
        <family val="2"/>
        <charset val="238"/>
      </rPr>
      <t> </t>
    </r>
  </si>
  <si>
    <r>
      <t>/wiːt/</t>
    </r>
    <r>
      <rPr>
        <b/>
        <sz val="11"/>
        <color theme="0"/>
        <rFont val="Arial"/>
        <family val="2"/>
        <charset val="238"/>
      </rPr>
      <t> </t>
    </r>
  </si>
  <si>
    <r>
      <t>/weərˈæz/</t>
    </r>
    <r>
      <rPr>
        <b/>
        <sz val="11"/>
        <color theme="0"/>
        <rFont val="Arial"/>
        <family val="2"/>
        <charset val="238"/>
      </rPr>
      <t> </t>
    </r>
  </si>
  <si>
    <r>
      <t>/ˈwɛðə/</t>
    </r>
    <r>
      <rPr>
        <b/>
        <sz val="11"/>
        <color theme="0"/>
        <rFont val="Arial"/>
        <family val="2"/>
        <charset val="238"/>
      </rPr>
      <t> </t>
    </r>
  </si>
  <si>
    <r>
      <t>/ˈwɪmzɪkəl/</t>
    </r>
    <r>
      <rPr>
        <b/>
        <sz val="11"/>
        <color theme="0"/>
        <rFont val="Arial"/>
        <family val="2"/>
        <charset val="238"/>
      </rPr>
      <t> </t>
    </r>
  </si>
  <si>
    <r>
      <t>/waɪn/</t>
    </r>
    <r>
      <rPr>
        <b/>
        <sz val="11"/>
        <color theme="0"/>
        <rFont val="Arial"/>
        <family val="2"/>
        <charset val="238"/>
      </rPr>
      <t> </t>
    </r>
  </si>
  <si>
    <r>
      <t>/ˈwɪspə/</t>
    </r>
    <r>
      <rPr>
        <b/>
        <sz val="11"/>
        <color theme="0"/>
        <rFont val="Arial"/>
        <family val="2"/>
        <charset val="238"/>
      </rPr>
      <t> </t>
    </r>
  </si>
  <si>
    <r>
      <t>/ˈhəʊlˈhɑːtɪdli/</t>
    </r>
    <r>
      <rPr>
        <b/>
        <sz val="11"/>
        <color theme="0"/>
        <rFont val="Arial"/>
        <family val="2"/>
        <charset val="238"/>
      </rPr>
      <t> </t>
    </r>
  </si>
  <si>
    <r>
      <t>whoosh</t>
    </r>
    <r>
      <rPr>
        <b/>
        <sz val="11"/>
        <color theme="0"/>
        <rFont val="Arial"/>
        <family val="2"/>
        <charset val="238"/>
      </rPr>
      <t> </t>
    </r>
  </si>
  <si>
    <r>
      <t>/wɪl/</t>
    </r>
    <r>
      <rPr>
        <b/>
        <sz val="11"/>
        <color theme="0"/>
        <rFont val="Arial"/>
        <family val="2"/>
        <charset val="238"/>
      </rPr>
      <t> </t>
    </r>
  </si>
  <si>
    <r>
      <t>/ˈwɪlɪŋ/</t>
    </r>
    <r>
      <rPr>
        <b/>
        <sz val="11"/>
        <color theme="0"/>
        <rFont val="Arial"/>
        <family val="2"/>
        <charset val="238"/>
      </rPr>
      <t> </t>
    </r>
  </si>
  <si>
    <r>
      <t>/wɪns/</t>
    </r>
    <r>
      <rPr>
        <b/>
        <sz val="11"/>
        <color theme="0"/>
        <rFont val="Arial"/>
        <family val="2"/>
        <charset val="238"/>
      </rPr>
      <t> </t>
    </r>
  </si>
  <si>
    <r>
      <t>/ˈwɪŋspæn/</t>
    </r>
    <r>
      <rPr>
        <b/>
        <sz val="11"/>
        <color theme="0"/>
        <rFont val="Arial"/>
        <family val="2"/>
        <charset val="238"/>
      </rPr>
      <t> </t>
    </r>
  </si>
  <si>
    <r>
      <t>/ˈwɪzdəm/</t>
    </r>
    <r>
      <rPr>
        <b/>
        <sz val="11"/>
        <color theme="0"/>
        <rFont val="Arial"/>
        <family val="2"/>
        <charset val="238"/>
      </rPr>
      <t> </t>
    </r>
  </si>
  <si>
    <r>
      <t>/ˈwaɪzli/</t>
    </r>
    <r>
      <rPr>
        <b/>
        <sz val="11"/>
        <color theme="0"/>
        <rFont val="Arial"/>
        <family val="2"/>
        <charset val="238"/>
      </rPr>
      <t> </t>
    </r>
  </si>
  <si>
    <r>
      <t>/ˈwɪʃfʊl/ /ˈθɪŋkɪŋ/</t>
    </r>
    <r>
      <rPr>
        <b/>
        <sz val="11"/>
        <color theme="0"/>
        <rFont val="Arial"/>
        <family val="2"/>
        <charset val="238"/>
      </rPr>
      <t> </t>
    </r>
  </si>
  <si>
    <r>
      <t>/wɪðˈdrɔː/</t>
    </r>
    <r>
      <rPr>
        <b/>
        <sz val="11"/>
        <color theme="0"/>
        <rFont val="Arial"/>
        <family val="2"/>
        <charset val="238"/>
      </rPr>
      <t> </t>
    </r>
  </si>
  <si>
    <r>
      <t>/ˈwɪtnɪs/</t>
    </r>
    <r>
      <rPr>
        <b/>
        <sz val="11"/>
        <color theme="0"/>
        <rFont val="Arial"/>
        <family val="2"/>
        <charset val="238"/>
      </rPr>
      <t> </t>
    </r>
  </si>
  <si>
    <r>
      <t>/ˈwɪti/</t>
    </r>
    <r>
      <rPr>
        <b/>
        <sz val="11"/>
        <color theme="0"/>
        <rFont val="Arial"/>
        <family val="2"/>
        <charset val="238"/>
      </rPr>
      <t> </t>
    </r>
  </si>
  <si>
    <r>
      <t>/ˈwɒbli/</t>
    </r>
    <r>
      <rPr>
        <b/>
        <sz val="11"/>
        <color theme="0"/>
        <rFont val="Arial"/>
        <family val="2"/>
        <charset val="238"/>
      </rPr>
      <t> </t>
    </r>
  </si>
  <si>
    <r>
      <t>/wəʊnt/ /hɪər/ /ɒv/</t>
    </r>
    <r>
      <rPr>
        <b/>
        <sz val="11"/>
        <color theme="0"/>
        <rFont val="Arial"/>
        <family val="2"/>
        <charset val="238"/>
      </rPr>
      <t> </t>
    </r>
  </si>
  <si>
    <r>
      <t>/wuː/</t>
    </r>
    <r>
      <rPr>
        <b/>
        <sz val="11"/>
        <color theme="0"/>
        <rFont val="Arial"/>
        <family val="2"/>
        <charset val="238"/>
      </rPr>
      <t> </t>
    </r>
  </si>
  <si>
    <r>
      <t>/wɜːk/-/laɪf/ /ˈbæləns/</t>
    </r>
    <r>
      <rPr>
        <b/>
        <sz val="11"/>
        <color theme="0"/>
        <rFont val="Arial"/>
        <family val="2"/>
        <charset val="238"/>
      </rPr>
      <t> </t>
    </r>
  </si>
  <si>
    <r>
      <t>/wɜːld/-/rɪˈnaʊnd/</t>
    </r>
    <r>
      <rPr>
        <b/>
        <sz val="11"/>
        <color theme="0"/>
        <rFont val="Arial"/>
        <family val="2"/>
        <charset val="238"/>
      </rPr>
      <t> </t>
    </r>
  </si>
  <si>
    <r>
      <t>/ˈwɜːʃɪp/</t>
    </r>
    <r>
      <rPr>
        <b/>
        <sz val="11"/>
        <color theme="0"/>
        <rFont val="Arial"/>
        <family val="2"/>
        <charset val="238"/>
      </rPr>
      <t> </t>
    </r>
  </si>
  <si>
    <r>
      <t>/ˈwɜːði/</t>
    </r>
    <r>
      <rPr>
        <b/>
        <sz val="11"/>
        <color theme="0"/>
        <rFont val="Arial"/>
        <family val="2"/>
        <charset val="238"/>
      </rPr>
      <t> </t>
    </r>
  </si>
  <si>
    <r>
      <t>/ˈræpə/</t>
    </r>
    <r>
      <rPr>
        <b/>
        <sz val="11"/>
        <color theme="0"/>
        <rFont val="Arial"/>
        <family val="2"/>
        <charset val="238"/>
      </rPr>
      <t> </t>
    </r>
  </si>
  <si>
    <r>
      <t>/rɪt/</t>
    </r>
    <r>
      <rPr>
        <b/>
        <sz val="11"/>
        <color theme="0"/>
        <rFont val="Arial"/>
        <family val="2"/>
        <charset val="238"/>
      </rPr>
      <t> </t>
    </r>
  </si>
  <si>
    <r>
      <t>/raɪt/ /ɒf/</t>
    </r>
    <r>
      <rPr>
        <b/>
        <sz val="11"/>
        <color theme="0"/>
        <rFont val="Arial"/>
        <family val="2"/>
        <charset val="238"/>
      </rPr>
      <t> </t>
    </r>
  </si>
  <si>
    <r>
      <t>/jɑːn/</t>
    </r>
    <r>
      <rPr>
        <b/>
        <sz val="11"/>
        <color theme="0"/>
        <rFont val="Arial"/>
        <family val="2"/>
        <charset val="238"/>
      </rPr>
      <t> </t>
    </r>
  </si>
  <si>
    <r>
      <t>/jiːld/</t>
    </r>
    <r>
      <rPr>
        <b/>
        <sz val="11"/>
        <color theme="0"/>
        <rFont val="Arial"/>
        <family val="2"/>
        <charset val="238"/>
      </rPr>
      <t> </t>
    </r>
  </si>
  <si>
    <r>
      <t>/juːθ/</t>
    </r>
    <r>
      <rPr>
        <b/>
        <sz val="11"/>
        <color theme="0"/>
        <rFont val="Arial"/>
        <family val="2"/>
        <charset val="238"/>
      </rPr>
      <t> </t>
    </r>
  </si>
  <si>
    <r>
      <t>/ˈjuːθfʊl/</t>
    </r>
    <r>
      <rPr>
        <b/>
        <sz val="11"/>
        <color theme="0"/>
        <rFont val="Arial"/>
        <family val="2"/>
        <charset val="238"/>
      </rPr>
      <t>  </t>
    </r>
  </si>
  <si>
    <r>
      <t>/ˈænəlaɪz/</t>
    </r>
    <r>
      <rPr>
        <b/>
        <sz val="11"/>
        <color theme="0"/>
        <rFont val="Arial"/>
        <family val="2"/>
        <charset val="238"/>
      </rPr>
      <t> </t>
    </r>
  </si>
  <si>
    <r>
      <t>/əˈnæləsɪs/</t>
    </r>
    <r>
      <rPr>
        <b/>
        <sz val="11"/>
        <color theme="0"/>
        <rFont val="Arial"/>
        <family val="2"/>
        <charset val="238"/>
      </rPr>
      <t> </t>
    </r>
  </si>
  <si>
    <r>
      <t>/ˈænəlɪst/</t>
    </r>
    <r>
      <rPr>
        <b/>
        <sz val="11"/>
        <color theme="0"/>
        <rFont val="Arial"/>
        <family val="2"/>
        <charset val="238"/>
      </rPr>
      <t> </t>
    </r>
  </si>
  <si>
    <r>
      <t>/ˌænəˈlɪtɪk/</t>
    </r>
    <r>
      <rPr>
        <b/>
        <sz val="11"/>
        <color theme="0"/>
        <rFont val="Arial"/>
        <family val="2"/>
        <charset val="238"/>
      </rPr>
      <t> </t>
    </r>
  </si>
  <si>
    <r>
      <t>/ˌænəˈlɪtɪkəl/</t>
    </r>
    <r>
      <rPr>
        <b/>
        <sz val="11"/>
        <color theme="0"/>
        <rFont val="Arial"/>
        <family val="2"/>
        <charset val="238"/>
      </rPr>
      <t> </t>
    </r>
  </si>
  <si>
    <r>
      <t>/ˌænəˈlɪtɪkəli/</t>
    </r>
    <r>
      <rPr>
        <b/>
        <sz val="11"/>
        <color theme="0"/>
        <rFont val="Arial"/>
        <family val="2"/>
        <charset val="238"/>
      </rPr>
      <t> </t>
    </r>
  </si>
  <si>
    <r>
      <t>/əˈprəʊʧ/</t>
    </r>
    <r>
      <rPr>
        <b/>
        <sz val="11"/>
        <color theme="0"/>
        <rFont val="Arial"/>
        <family val="2"/>
        <charset val="238"/>
      </rPr>
      <t> </t>
    </r>
  </si>
  <si>
    <r>
      <t>/əˈprəʊʧəbl/</t>
    </r>
    <r>
      <rPr>
        <b/>
        <sz val="11"/>
        <color theme="0"/>
        <rFont val="Arial"/>
        <family val="2"/>
        <charset val="238"/>
      </rPr>
      <t> </t>
    </r>
  </si>
  <si>
    <r>
      <t>/əˈsɛs/</t>
    </r>
    <r>
      <rPr>
        <b/>
        <sz val="11"/>
        <color theme="0"/>
        <rFont val="Arial"/>
        <family val="2"/>
        <charset val="238"/>
      </rPr>
      <t> </t>
    </r>
  </si>
  <si>
    <r>
      <t>/əˈsɛsəbl/</t>
    </r>
    <r>
      <rPr>
        <b/>
        <sz val="11"/>
        <color theme="0"/>
        <rFont val="Arial"/>
        <family val="2"/>
        <charset val="238"/>
      </rPr>
      <t> </t>
    </r>
  </si>
  <si>
    <r>
      <t>/əˈsɛsmənt/</t>
    </r>
    <r>
      <rPr>
        <b/>
        <sz val="11"/>
        <color theme="0"/>
        <rFont val="Arial"/>
        <family val="2"/>
        <charset val="238"/>
      </rPr>
      <t> </t>
    </r>
  </si>
  <si>
    <r>
      <t>/əˈsjuːmd/</t>
    </r>
    <r>
      <rPr>
        <b/>
        <sz val="11"/>
        <color theme="0"/>
        <rFont val="Arial"/>
        <family val="2"/>
        <charset val="238"/>
      </rPr>
      <t> </t>
    </r>
  </si>
  <si>
    <r>
      <t>/əˈsjuːmɪŋ/</t>
    </r>
    <r>
      <rPr>
        <b/>
        <sz val="11"/>
        <color theme="0"/>
        <rFont val="Arial"/>
        <family val="2"/>
        <charset val="238"/>
      </rPr>
      <t> </t>
    </r>
  </si>
  <si>
    <r>
      <t>/ɔːˈθɒrɪti/</t>
    </r>
    <r>
      <rPr>
        <b/>
        <sz val="11"/>
        <color theme="0"/>
        <rFont val="Arial"/>
        <family val="2"/>
        <charset val="238"/>
      </rPr>
      <t> </t>
    </r>
  </si>
  <si>
    <r>
      <t>/əˌveɪləˈbɪlɪti/</t>
    </r>
    <r>
      <rPr>
        <b/>
        <sz val="11"/>
        <color theme="0"/>
        <rFont val="Arial"/>
        <family val="2"/>
        <charset val="238"/>
      </rPr>
      <t> </t>
    </r>
  </si>
  <si>
    <r>
      <t>/əˈveɪləbl/</t>
    </r>
    <r>
      <rPr>
        <b/>
        <sz val="11"/>
        <color theme="0"/>
        <rFont val="Arial"/>
        <family val="2"/>
        <charset val="238"/>
      </rPr>
      <t> </t>
    </r>
  </si>
  <si>
    <r>
      <t>/ˌbɛnɪˈfɪʃəl/</t>
    </r>
    <r>
      <rPr>
        <b/>
        <sz val="11"/>
        <color theme="0"/>
        <rFont val="Arial"/>
        <family val="2"/>
        <charset val="238"/>
      </rPr>
      <t> </t>
    </r>
  </si>
  <si>
    <r>
      <t>/ˌbɛnɪˈfɪʃəri/</t>
    </r>
    <r>
      <rPr>
        <b/>
        <sz val="11"/>
        <color theme="0"/>
        <rFont val="Arial"/>
        <family val="2"/>
        <charset val="238"/>
      </rPr>
      <t> </t>
    </r>
  </si>
  <si>
    <r>
      <t>/kənˈsɛpʃən/</t>
    </r>
    <r>
      <rPr>
        <b/>
        <sz val="11"/>
        <color theme="0"/>
        <rFont val="Arial"/>
        <family val="2"/>
        <charset val="238"/>
      </rPr>
      <t> </t>
    </r>
  </si>
  <si>
    <r>
      <t>/kənˈsɛptjʊəl/</t>
    </r>
    <r>
      <rPr>
        <b/>
        <sz val="11"/>
        <color theme="0"/>
        <rFont val="Arial"/>
        <family val="2"/>
        <charset val="238"/>
      </rPr>
      <t> </t>
    </r>
  </si>
  <si>
    <r>
      <t>/kənˈsɛptjʊəli/</t>
    </r>
    <r>
      <rPr>
        <b/>
        <sz val="11"/>
        <color theme="0"/>
        <rFont val="Arial"/>
        <family val="2"/>
        <charset val="238"/>
      </rPr>
      <t> </t>
    </r>
  </si>
  <si>
    <r>
      <t>/kənˈsɪst/</t>
    </r>
    <r>
      <rPr>
        <b/>
        <sz val="11"/>
        <color theme="0"/>
        <rFont val="Arial"/>
        <family val="2"/>
        <charset val="238"/>
      </rPr>
      <t> </t>
    </r>
  </si>
  <si>
    <r>
      <t>/kənˈsɪstənt/</t>
    </r>
    <r>
      <rPr>
        <b/>
        <sz val="11"/>
        <color theme="0"/>
        <rFont val="Arial"/>
        <family val="2"/>
        <charset val="238"/>
      </rPr>
      <t> </t>
    </r>
  </si>
  <si>
    <r>
      <t>/kənˈsɪstəntli/</t>
    </r>
    <r>
      <rPr>
        <b/>
        <sz val="11"/>
        <color theme="0"/>
        <rFont val="Arial"/>
        <family val="2"/>
        <charset val="238"/>
      </rPr>
      <t> </t>
    </r>
  </si>
  <si>
    <r>
      <t>/kənˈstɪtjʊənsi/</t>
    </r>
    <r>
      <rPr>
        <b/>
        <sz val="11"/>
        <color theme="0"/>
        <rFont val="Arial"/>
        <family val="2"/>
        <charset val="238"/>
      </rPr>
      <t> </t>
    </r>
  </si>
  <si>
    <r>
      <t>/kənˈstɪtjʊənt/</t>
    </r>
    <r>
      <rPr>
        <b/>
        <sz val="11"/>
        <color theme="0"/>
        <rFont val="Arial"/>
        <family val="2"/>
        <charset val="238"/>
      </rPr>
      <t> </t>
    </r>
  </si>
  <si>
    <r>
      <t>/ˈkɒnstɪtjuːt/</t>
    </r>
    <r>
      <rPr>
        <b/>
        <sz val="11"/>
        <color theme="0"/>
        <rFont val="Arial"/>
        <family val="2"/>
        <charset val="238"/>
      </rPr>
      <t> </t>
    </r>
  </si>
  <si>
    <r>
      <t>/ˌkɒnstɪˈtjuːʃən/</t>
    </r>
    <r>
      <rPr>
        <b/>
        <sz val="11"/>
        <color theme="0"/>
        <rFont val="Arial"/>
        <family val="2"/>
        <charset val="238"/>
      </rPr>
      <t> </t>
    </r>
  </si>
  <si>
    <r>
      <t>/ˌkɒnstɪˈtjuːʃənl/</t>
    </r>
    <r>
      <rPr>
        <b/>
        <sz val="11"/>
        <color theme="0"/>
        <rFont val="Arial"/>
        <family val="2"/>
        <charset val="238"/>
      </rPr>
      <t> </t>
    </r>
  </si>
  <si>
    <r>
      <t>/ˌkɒnstɪˈtjuːʃənli/</t>
    </r>
    <r>
      <rPr>
        <b/>
        <sz val="11"/>
        <color theme="0"/>
        <rFont val="Arial"/>
        <family val="2"/>
        <charset val="238"/>
      </rPr>
      <t> </t>
    </r>
  </si>
  <si>
    <r>
      <t>/ˈkɒnstɪtjuːtɪv/</t>
    </r>
    <r>
      <rPr>
        <b/>
        <sz val="11"/>
        <color theme="0"/>
        <rFont val="Arial"/>
        <family val="2"/>
        <charset val="238"/>
      </rPr>
      <t> </t>
    </r>
  </si>
  <si>
    <r>
      <t>/ˈkɒntɛkst/</t>
    </r>
    <r>
      <rPr>
        <b/>
        <sz val="11"/>
        <color theme="0"/>
        <rFont val="Arial"/>
        <family val="2"/>
        <charset val="238"/>
      </rPr>
      <t> </t>
    </r>
  </si>
  <si>
    <r>
      <t>/kɒnˈtɛkstjʊəl/</t>
    </r>
    <r>
      <rPr>
        <b/>
        <sz val="11"/>
        <color theme="0"/>
        <rFont val="Arial"/>
        <family val="2"/>
        <charset val="238"/>
      </rPr>
      <t> </t>
    </r>
  </si>
  <si>
    <r>
      <t>contextualize</t>
    </r>
    <r>
      <rPr>
        <b/>
        <sz val="11"/>
        <color theme="0"/>
        <rFont val="Arial"/>
        <family val="2"/>
        <charset val="238"/>
      </rPr>
      <t> </t>
    </r>
  </si>
  <si>
    <r>
      <t>/kənˈtræktə/</t>
    </r>
    <r>
      <rPr>
        <b/>
        <sz val="11"/>
        <color theme="0"/>
        <rFont val="Arial"/>
        <family val="2"/>
        <charset val="238"/>
      </rPr>
      <t> </t>
    </r>
  </si>
  <si>
    <r>
      <t>/kri(ː)ˈeɪt/</t>
    </r>
    <r>
      <rPr>
        <b/>
        <sz val="11"/>
        <color theme="0"/>
        <rFont val="Arial"/>
        <family val="2"/>
        <charset val="238"/>
      </rPr>
      <t> </t>
    </r>
  </si>
  <si>
    <r>
      <t>/kri(ː)ˈeɪʃən/</t>
    </r>
    <r>
      <rPr>
        <b/>
        <sz val="11"/>
        <color theme="0"/>
        <rFont val="Arial"/>
        <family val="2"/>
        <charset val="238"/>
      </rPr>
      <t> </t>
    </r>
  </si>
  <si>
    <r>
      <t>/kri(ː)ˈeɪtɪv/</t>
    </r>
    <r>
      <rPr>
        <b/>
        <sz val="11"/>
        <color theme="0"/>
        <rFont val="Arial"/>
        <family val="2"/>
        <charset val="238"/>
      </rPr>
      <t> </t>
    </r>
  </si>
  <si>
    <r>
      <t>/kri(ː)ˈeɪtɪvli/</t>
    </r>
    <r>
      <rPr>
        <b/>
        <sz val="11"/>
        <color theme="0"/>
        <rFont val="Arial"/>
        <family val="2"/>
        <charset val="238"/>
      </rPr>
      <t> </t>
    </r>
  </si>
  <si>
    <r>
      <t>/kri(ː)ˈeɪtə/</t>
    </r>
    <r>
      <rPr>
        <b/>
        <sz val="11"/>
        <color theme="0"/>
        <rFont val="Arial"/>
        <family val="2"/>
        <charset val="238"/>
      </rPr>
      <t> </t>
    </r>
  </si>
  <si>
    <r>
      <t>/ˈdeɪtə/</t>
    </r>
    <r>
      <rPr>
        <b/>
        <sz val="11"/>
        <color theme="0"/>
        <rFont val="Arial"/>
        <family val="2"/>
        <charset val="238"/>
      </rPr>
      <t> </t>
    </r>
  </si>
  <si>
    <r>
      <t>/dɪˈfaɪnəbl/</t>
    </r>
    <r>
      <rPr>
        <b/>
        <sz val="11"/>
        <color theme="0"/>
        <rFont val="Arial"/>
        <family val="2"/>
        <charset val="238"/>
      </rPr>
      <t> </t>
    </r>
  </si>
  <si>
    <r>
      <t>/dɪˈfaɪn/</t>
    </r>
    <r>
      <rPr>
        <b/>
        <sz val="11"/>
        <color theme="0"/>
        <rFont val="Arial"/>
        <family val="2"/>
        <charset val="238"/>
      </rPr>
      <t> </t>
    </r>
  </si>
  <si>
    <r>
      <t>/ˌdɛfɪˈnɪʃən/</t>
    </r>
    <r>
      <rPr>
        <b/>
        <sz val="11"/>
        <color theme="0"/>
        <rFont val="Arial"/>
        <family val="2"/>
        <charset val="238"/>
      </rPr>
      <t> </t>
    </r>
  </si>
  <si>
    <r>
      <t>/ˌdɛrɪˈveɪʃən/</t>
    </r>
    <r>
      <rPr>
        <b/>
        <sz val="11"/>
        <color theme="0"/>
        <rFont val="Arial"/>
        <family val="2"/>
        <charset val="238"/>
      </rPr>
      <t> </t>
    </r>
  </si>
  <si>
    <r>
      <t>/dɪˈraɪv/</t>
    </r>
    <r>
      <rPr>
        <b/>
        <sz val="11"/>
        <color theme="0"/>
        <rFont val="Arial"/>
        <family val="2"/>
        <charset val="238"/>
      </rPr>
      <t> </t>
    </r>
  </si>
  <si>
    <r>
      <t>/ˌdɪsɪsˈtæblɪʃ/</t>
    </r>
    <r>
      <rPr>
        <b/>
        <sz val="11"/>
        <color theme="0"/>
        <rFont val="Arial"/>
        <family val="2"/>
        <charset val="238"/>
      </rPr>
      <t> </t>
    </r>
  </si>
  <si>
    <r>
      <t>/ˌdɪsɪsˈtæblɪʃmənt/</t>
    </r>
    <r>
      <rPr>
        <b/>
        <sz val="11"/>
        <color theme="0"/>
        <rFont val="Arial"/>
        <family val="2"/>
        <charset val="238"/>
      </rPr>
      <t> </t>
    </r>
  </si>
  <si>
    <r>
      <t>/ˌdɪˈsɪmɪlə/</t>
    </r>
    <r>
      <rPr>
        <b/>
        <sz val="11"/>
        <color theme="0"/>
        <rFont val="Arial"/>
        <family val="2"/>
        <charset val="238"/>
      </rPr>
      <t> </t>
    </r>
  </si>
  <si>
    <r>
      <t>/dɪsˈtrɪbju(ː)t/</t>
    </r>
    <r>
      <rPr>
        <b/>
        <sz val="11"/>
        <color theme="0"/>
        <rFont val="Arial"/>
        <family val="2"/>
        <charset val="238"/>
      </rPr>
      <t> </t>
    </r>
  </si>
  <si>
    <r>
      <t>/ˌdɪstrɪˈbjuːʃən/</t>
    </r>
    <r>
      <rPr>
        <b/>
        <sz val="11"/>
        <color theme="0"/>
        <rFont val="Arial"/>
        <family val="2"/>
        <charset val="238"/>
      </rPr>
      <t> </t>
    </r>
  </si>
  <si>
    <r>
      <t>/ˌdɪstrɪˈbjuːʃən(ə)l/</t>
    </r>
    <r>
      <rPr>
        <b/>
        <sz val="11"/>
        <color theme="0"/>
        <rFont val="Arial"/>
        <family val="2"/>
        <charset val="238"/>
      </rPr>
      <t> </t>
    </r>
  </si>
  <si>
    <r>
      <t>/dɪsˈtrɪbjʊtɪv/</t>
    </r>
    <r>
      <rPr>
        <b/>
        <sz val="11"/>
        <color theme="0"/>
        <rFont val="Arial"/>
        <family val="2"/>
        <charset val="238"/>
      </rPr>
      <t> </t>
    </r>
  </si>
  <si>
    <r>
      <t>/dɪsˈtrɪbjʊtə/</t>
    </r>
    <r>
      <rPr>
        <b/>
        <sz val="11"/>
        <color theme="0"/>
        <rFont val="Arial"/>
        <family val="2"/>
        <charset val="238"/>
      </rPr>
      <t> </t>
    </r>
  </si>
  <si>
    <r>
      <t>/ˌiːkəˈnɒmɪk/</t>
    </r>
    <r>
      <rPr>
        <b/>
        <sz val="11"/>
        <color theme="0"/>
        <rFont val="Arial"/>
        <family val="2"/>
        <charset val="238"/>
      </rPr>
      <t> </t>
    </r>
  </si>
  <si>
    <r>
      <t>/ˌiːkəˈnɒmɪkəl/</t>
    </r>
    <r>
      <rPr>
        <b/>
        <sz val="11"/>
        <color theme="0"/>
        <rFont val="Arial"/>
        <family val="2"/>
        <charset val="238"/>
      </rPr>
      <t> </t>
    </r>
  </si>
  <si>
    <r>
      <t>/ˌiːkəˈnɒmɪkəli/</t>
    </r>
    <r>
      <rPr>
        <b/>
        <sz val="11"/>
        <color theme="0"/>
        <rFont val="Arial"/>
        <family val="2"/>
        <charset val="238"/>
      </rPr>
      <t> </t>
    </r>
  </si>
  <si>
    <r>
      <t>/ˌiːkəˈnɒmɪks/</t>
    </r>
    <r>
      <rPr>
        <b/>
        <sz val="11"/>
        <color theme="0"/>
        <rFont val="Arial"/>
        <family val="2"/>
        <charset val="238"/>
      </rPr>
      <t> </t>
    </r>
  </si>
  <si>
    <r>
      <t>/i(ː)ˈkɒnəmɪst/</t>
    </r>
    <r>
      <rPr>
        <b/>
        <sz val="11"/>
        <color theme="0"/>
        <rFont val="Arial"/>
        <family val="2"/>
        <charset val="238"/>
      </rPr>
      <t> </t>
    </r>
  </si>
  <si>
    <r>
      <t>/i(ː)ˈkɒnəmi/</t>
    </r>
    <r>
      <rPr>
        <b/>
        <sz val="11"/>
        <color theme="0"/>
        <rFont val="Arial"/>
        <family val="2"/>
        <charset val="238"/>
      </rPr>
      <t> </t>
    </r>
  </si>
  <si>
    <r>
      <t>/ɪnˈvaɪərənmənt/</t>
    </r>
    <r>
      <rPr>
        <b/>
        <sz val="11"/>
        <color theme="0"/>
        <rFont val="Arial"/>
        <family val="2"/>
        <charset val="238"/>
      </rPr>
      <t> </t>
    </r>
  </si>
  <si>
    <r>
      <t>/ɪnˌvaɪərənˈmɛntl/</t>
    </r>
    <r>
      <rPr>
        <b/>
        <sz val="11"/>
        <color theme="0"/>
        <rFont val="Arial"/>
        <family val="2"/>
        <charset val="238"/>
      </rPr>
      <t> </t>
    </r>
  </si>
  <si>
    <r>
      <t>/ɪnˌvaɪərənˈmɛntəlɪst/</t>
    </r>
    <r>
      <rPr>
        <b/>
        <sz val="11"/>
        <color theme="0"/>
        <rFont val="Arial"/>
        <family val="2"/>
        <charset val="238"/>
      </rPr>
      <t> </t>
    </r>
  </si>
  <si>
    <r>
      <t>/ɪnˌvaɪərənˈmɛntli/</t>
    </r>
    <r>
      <rPr>
        <b/>
        <sz val="11"/>
        <color theme="0"/>
        <rFont val="Arial"/>
        <family val="2"/>
        <charset val="238"/>
      </rPr>
      <t> </t>
    </r>
  </si>
  <si>
    <r>
      <t>/ɪsˈtæblɪʃ/</t>
    </r>
    <r>
      <rPr>
        <b/>
        <sz val="11"/>
        <color theme="0"/>
        <rFont val="Arial"/>
        <family val="2"/>
        <charset val="238"/>
      </rPr>
      <t> </t>
    </r>
  </si>
  <si>
    <r>
      <t>/ɪsˈtæblɪʃt/</t>
    </r>
    <r>
      <rPr>
        <b/>
        <sz val="11"/>
        <color theme="0"/>
        <rFont val="Arial"/>
        <family val="2"/>
        <charset val="238"/>
      </rPr>
      <t> </t>
    </r>
  </si>
  <si>
    <r>
      <t>/ɪsˈtæblɪʃmənt/</t>
    </r>
    <r>
      <rPr>
        <b/>
        <sz val="11"/>
        <color theme="0"/>
        <rFont val="Arial"/>
        <family val="2"/>
        <charset val="238"/>
      </rPr>
      <t> </t>
    </r>
  </si>
  <si>
    <r>
      <t>/ˌɛstɪˈmeɪʃən/</t>
    </r>
    <r>
      <rPr>
        <b/>
        <sz val="11"/>
        <color theme="0"/>
        <rFont val="Arial"/>
        <family val="2"/>
        <charset val="238"/>
      </rPr>
      <t> </t>
    </r>
  </si>
  <si>
    <r>
      <t>/ˈɛvɪdənt/</t>
    </r>
    <r>
      <rPr>
        <b/>
        <sz val="11"/>
        <color theme="0"/>
        <rFont val="Arial"/>
        <family val="2"/>
        <charset val="238"/>
      </rPr>
      <t> </t>
    </r>
  </si>
  <si>
    <r>
      <t>/ˌɛvɪˈdɛnʃəl/</t>
    </r>
    <r>
      <rPr>
        <b/>
        <sz val="11"/>
        <color theme="0"/>
        <rFont val="Arial"/>
        <family val="2"/>
        <charset val="238"/>
      </rPr>
      <t> </t>
    </r>
  </si>
  <si>
    <r>
      <t>/ˈɛvɪdəntli/</t>
    </r>
    <r>
      <rPr>
        <b/>
        <sz val="11"/>
        <color theme="0"/>
        <rFont val="Arial"/>
        <family val="2"/>
        <charset val="238"/>
      </rPr>
      <t> </t>
    </r>
  </si>
  <si>
    <r>
      <t>/ɛksˈpɔːtə/</t>
    </r>
    <r>
      <rPr>
        <b/>
        <sz val="11"/>
        <color theme="0"/>
        <rFont val="Arial"/>
        <family val="2"/>
        <charset val="238"/>
      </rPr>
      <t> </t>
    </r>
  </si>
  <si>
    <r>
      <t>/ˈfæktə/</t>
    </r>
    <r>
      <rPr>
        <b/>
        <sz val="11"/>
        <color theme="0"/>
        <rFont val="Arial"/>
        <family val="2"/>
        <charset val="238"/>
      </rPr>
      <t> </t>
    </r>
  </si>
  <si>
    <r>
      <t>/faɪˈnæns/</t>
    </r>
    <r>
      <rPr>
        <b/>
        <sz val="11"/>
        <color theme="0"/>
        <rFont val="Arial"/>
        <family val="2"/>
        <charset val="238"/>
      </rPr>
      <t> </t>
    </r>
  </si>
  <si>
    <r>
      <t>/faɪˈnænʃəl/</t>
    </r>
    <r>
      <rPr>
        <b/>
        <sz val="11"/>
        <color theme="0"/>
        <rFont val="Arial"/>
        <family val="2"/>
        <charset val="238"/>
      </rPr>
      <t> </t>
    </r>
  </si>
  <si>
    <r>
      <t>/faɪˈnænʃəli/</t>
    </r>
    <r>
      <rPr>
        <b/>
        <sz val="11"/>
        <color theme="0"/>
        <rFont val="Arial"/>
        <family val="2"/>
        <charset val="238"/>
      </rPr>
      <t> </t>
    </r>
  </si>
  <si>
    <r>
      <t>/faɪˈnænsɪə/</t>
    </r>
    <r>
      <rPr>
        <b/>
        <sz val="11"/>
        <color theme="0"/>
        <rFont val="Arial"/>
        <family val="2"/>
        <charset val="238"/>
      </rPr>
      <t> </t>
    </r>
  </si>
  <si>
    <r>
      <t>/ˈfɔːmjʊlə/</t>
    </r>
    <r>
      <rPr>
        <b/>
        <sz val="11"/>
        <color theme="0"/>
        <rFont val="Arial"/>
        <family val="2"/>
        <charset val="238"/>
      </rPr>
      <t> </t>
    </r>
  </si>
  <si>
    <r>
      <t>/ˈfɔːmjʊleɪt/</t>
    </r>
    <r>
      <rPr>
        <b/>
        <sz val="11"/>
        <color theme="0"/>
        <rFont val="Arial"/>
        <family val="2"/>
        <charset val="238"/>
      </rPr>
      <t> </t>
    </r>
  </si>
  <si>
    <r>
      <t>/ˌfɔːmjʊˈleɪʃən/</t>
    </r>
    <r>
      <rPr>
        <b/>
        <sz val="11"/>
        <color theme="0"/>
        <rFont val="Arial"/>
        <family val="2"/>
        <charset val="238"/>
      </rPr>
      <t> </t>
    </r>
  </si>
  <si>
    <r>
      <t>/ˈfʌnŋkʃən/</t>
    </r>
    <r>
      <rPr>
        <b/>
        <sz val="11"/>
        <color theme="0"/>
        <rFont val="Arial"/>
        <family val="2"/>
        <charset val="238"/>
      </rPr>
      <t> </t>
    </r>
  </si>
  <si>
    <r>
      <t>/ˈfʌŋkʃənl/</t>
    </r>
    <r>
      <rPr>
        <b/>
        <sz val="11"/>
        <color theme="0"/>
        <rFont val="Arial"/>
        <family val="2"/>
        <charset val="238"/>
      </rPr>
      <t> </t>
    </r>
  </si>
  <si>
    <r>
      <t>/ˈfʌŋkʃənli/</t>
    </r>
    <r>
      <rPr>
        <b/>
        <sz val="11"/>
        <color theme="0"/>
        <rFont val="Arial"/>
        <family val="2"/>
        <charset val="238"/>
      </rPr>
      <t> </t>
    </r>
  </si>
  <si>
    <r>
      <t>/aɪˈdɛntɪfaɪəbl/</t>
    </r>
    <r>
      <rPr>
        <b/>
        <sz val="11"/>
        <color theme="0"/>
        <rFont val="Arial"/>
        <family val="2"/>
        <charset val="238"/>
      </rPr>
      <t> </t>
    </r>
  </si>
  <si>
    <r>
      <t>/aɪˌdɛntɪfɪˈkeɪʃən/</t>
    </r>
    <r>
      <rPr>
        <b/>
        <sz val="11"/>
        <color theme="0"/>
        <rFont val="Arial"/>
        <family val="2"/>
        <charset val="238"/>
      </rPr>
      <t> </t>
    </r>
  </si>
  <si>
    <r>
      <t>/aɪˈdɛntɪfaɪ/</t>
    </r>
    <r>
      <rPr>
        <b/>
        <sz val="11"/>
        <color theme="0"/>
        <rFont val="Arial"/>
        <family val="2"/>
        <charset val="238"/>
      </rPr>
      <t> </t>
    </r>
  </si>
  <si>
    <r>
      <t>/aɪˈdɛntɪti/</t>
    </r>
    <r>
      <rPr>
        <b/>
        <sz val="11"/>
        <color theme="0"/>
        <rFont val="Arial"/>
        <family val="2"/>
        <charset val="238"/>
      </rPr>
      <t> </t>
    </r>
  </si>
  <si>
    <r>
      <t>/ɪˈliːgəl/</t>
    </r>
    <r>
      <rPr>
        <b/>
        <sz val="11"/>
        <color theme="0"/>
        <rFont val="Arial"/>
        <family val="2"/>
        <charset val="238"/>
      </rPr>
      <t> </t>
    </r>
  </si>
  <si>
    <r>
      <t>/ˌɪli(ː)ˈgælɪti/</t>
    </r>
    <r>
      <rPr>
        <b/>
        <sz val="11"/>
        <color theme="0"/>
        <rFont val="Arial"/>
        <family val="2"/>
        <charset val="238"/>
      </rPr>
      <t> </t>
    </r>
  </si>
  <si>
    <r>
      <t>/ɪˈliːgəli/</t>
    </r>
    <r>
      <rPr>
        <b/>
        <sz val="11"/>
        <color theme="0"/>
        <rFont val="Arial"/>
        <family val="2"/>
        <charset val="238"/>
      </rPr>
      <t> </t>
    </r>
  </si>
  <si>
    <r>
      <t>/ˌɪnkənˈsɪstənsi/</t>
    </r>
    <r>
      <rPr>
        <b/>
        <sz val="11"/>
        <color theme="0"/>
        <rFont val="Arial"/>
        <family val="2"/>
        <charset val="238"/>
      </rPr>
      <t> </t>
    </r>
  </si>
  <si>
    <r>
      <t>/ˌɪnkənˈsɪstənt/</t>
    </r>
    <r>
      <rPr>
        <b/>
        <sz val="11"/>
        <color theme="0"/>
        <rFont val="Arial"/>
        <family val="2"/>
        <charset val="238"/>
      </rPr>
      <t> </t>
    </r>
  </si>
  <si>
    <r>
      <t>/ˌɪndɪˈkeɪʃən/</t>
    </r>
    <r>
      <rPr>
        <b/>
        <sz val="11"/>
        <color theme="0"/>
        <rFont val="Arial"/>
        <family val="2"/>
        <charset val="238"/>
      </rPr>
      <t> </t>
    </r>
  </si>
  <si>
    <r>
      <t>/ɪnˈdɪkətɪv/</t>
    </r>
    <r>
      <rPr>
        <b/>
        <sz val="11"/>
        <color theme="0"/>
        <rFont val="Arial"/>
        <family val="2"/>
        <charset val="238"/>
      </rPr>
      <t> </t>
    </r>
  </si>
  <si>
    <r>
      <t>/ˈɪndɪkeɪtə/</t>
    </r>
    <r>
      <rPr>
        <b/>
        <sz val="11"/>
        <color theme="0"/>
        <rFont val="Arial"/>
        <family val="2"/>
        <charset val="238"/>
      </rPr>
      <t> </t>
    </r>
  </si>
  <si>
    <r>
      <t>/ˌɪndɪˈvɪdjʊəl/</t>
    </r>
    <r>
      <rPr>
        <b/>
        <sz val="11"/>
        <color theme="0"/>
        <rFont val="Arial"/>
        <family val="2"/>
        <charset val="238"/>
      </rPr>
      <t> </t>
    </r>
  </si>
  <si>
    <r>
      <t>/ˌɪndɪˈvɪdjʊəlɪz(ə)m/</t>
    </r>
    <r>
      <rPr>
        <b/>
        <sz val="11"/>
        <color theme="0"/>
        <rFont val="Arial"/>
        <family val="2"/>
        <charset val="238"/>
      </rPr>
      <t> </t>
    </r>
  </si>
  <si>
    <r>
      <t>/ˌɪndɪˈvɪdjʊəlɪst/</t>
    </r>
    <r>
      <rPr>
        <b/>
        <sz val="11"/>
        <color theme="0"/>
        <rFont val="Arial"/>
        <family val="2"/>
        <charset val="238"/>
      </rPr>
      <t> </t>
    </r>
  </si>
  <si>
    <r>
      <t>/ˌɪndɪˌvɪdjʊˈælɪti/</t>
    </r>
    <r>
      <rPr>
        <b/>
        <sz val="11"/>
        <color theme="0"/>
        <rFont val="Arial"/>
        <family val="2"/>
        <charset val="238"/>
      </rPr>
      <t> </t>
    </r>
  </si>
  <si>
    <r>
      <t>/ˌɪndɪˈvɪdjʊəli/</t>
    </r>
    <r>
      <rPr>
        <b/>
        <sz val="11"/>
        <color theme="0"/>
        <rFont val="Arial"/>
        <family val="2"/>
        <charset val="238"/>
      </rPr>
      <t> </t>
    </r>
  </si>
  <si>
    <r>
      <t>/ˌɪnsɪgˈnɪfɪkənt/</t>
    </r>
    <r>
      <rPr>
        <b/>
        <sz val="11"/>
        <color theme="0"/>
        <rFont val="Arial"/>
        <family val="2"/>
        <charset val="238"/>
      </rPr>
      <t> </t>
    </r>
  </si>
  <si>
    <r>
      <t>/ɪnˈtɜːprɪt/</t>
    </r>
    <r>
      <rPr>
        <b/>
        <sz val="11"/>
        <color theme="0"/>
        <rFont val="Arial"/>
        <family val="2"/>
        <charset val="238"/>
      </rPr>
      <t> </t>
    </r>
  </si>
  <si>
    <r>
      <t>/ɪnˌtɜːprɪˈteɪʃən/</t>
    </r>
    <r>
      <rPr>
        <b/>
        <sz val="11"/>
        <color theme="0"/>
        <rFont val="Arial"/>
        <family val="2"/>
        <charset val="238"/>
      </rPr>
      <t> </t>
    </r>
  </si>
  <si>
    <r>
      <t>/ɪnˈtɜːprɪtətɪv/</t>
    </r>
    <r>
      <rPr>
        <b/>
        <sz val="11"/>
        <color theme="0"/>
        <rFont val="Arial"/>
        <family val="2"/>
        <charset val="238"/>
      </rPr>
      <t> </t>
    </r>
  </si>
  <si>
    <r>
      <t>/ɪnˈveərɪəbl/</t>
    </r>
    <r>
      <rPr>
        <b/>
        <sz val="11"/>
        <color theme="0"/>
        <rFont val="Arial"/>
        <family val="2"/>
        <charset val="238"/>
      </rPr>
      <t> </t>
    </r>
  </si>
  <si>
    <r>
      <t>/ɪnˈveərɪəbli/</t>
    </r>
    <r>
      <rPr>
        <b/>
        <sz val="11"/>
        <color theme="0"/>
        <rFont val="Arial"/>
        <family val="2"/>
        <charset val="238"/>
      </rPr>
      <t> </t>
    </r>
  </si>
  <si>
    <r>
      <t>/ɪnˈvɒlv/</t>
    </r>
    <r>
      <rPr>
        <b/>
        <sz val="11"/>
        <color theme="0"/>
        <rFont val="Arial"/>
        <family val="2"/>
        <charset val="238"/>
      </rPr>
      <t> </t>
    </r>
  </si>
  <si>
    <r>
      <t>/ɪnˈvɒlvd/</t>
    </r>
    <r>
      <rPr>
        <b/>
        <sz val="11"/>
        <color theme="0"/>
        <rFont val="Arial"/>
        <family val="2"/>
        <charset val="238"/>
      </rPr>
      <t> </t>
    </r>
  </si>
  <si>
    <r>
      <t>/ɪnˈvɒlvmənt/</t>
    </r>
    <r>
      <rPr>
        <b/>
        <sz val="11"/>
        <color theme="0"/>
        <rFont val="Arial"/>
        <family val="2"/>
        <charset val="238"/>
      </rPr>
      <t> </t>
    </r>
  </si>
  <si>
    <r>
      <t>/ˈleɪbə/</t>
    </r>
    <r>
      <rPr>
        <b/>
        <sz val="11"/>
        <color theme="0"/>
        <rFont val="Arial"/>
        <family val="2"/>
        <charset val="238"/>
      </rPr>
      <t> </t>
    </r>
  </si>
  <si>
    <r>
      <t>/ˈliːgəl/</t>
    </r>
    <r>
      <rPr>
        <b/>
        <sz val="11"/>
        <color theme="0"/>
        <rFont val="Arial"/>
        <family val="2"/>
        <charset val="238"/>
      </rPr>
      <t> </t>
    </r>
  </si>
  <si>
    <r>
      <t>/li(ː)ˈgælɪti/</t>
    </r>
    <r>
      <rPr>
        <b/>
        <sz val="11"/>
        <color theme="0"/>
        <rFont val="Arial"/>
        <family val="2"/>
        <charset val="238"/>
      </rPr>
      <t> </t>
    </r>
  </si>
  <si>
    <r>
      <t>/ˈliːgəli/</t>
    </r>
    <r>
      <rPr>
        <b/>
        <sz val="11"/>
        <color theme="0"/>
        <rFont val="Arial"/>
        <family val="2"/>
        <charset val="238"/>
      </rPr>
      <t> </t>
    </r>
  </si>
  <si>
    <r>
      <t>/ˈlɛʤɪsleɪt/</t>
    </r>
    <r>
      <rPr>
        <b/>
        <sz val="11"/>
        <color theme="0"/>
        <rFont val="Arial"/>
        <family val="2"/>
        <charset val="238"/>
      </rPr>
      <t> </t>
    </r>
  </si>
  <si>
    <r>
      <t>/ˌlɛʤɪsˈleɪʃən/</t>
    </r>
    <r>
      <rPr>
        <b/>
        <sz val="11"/>
        <color theme="0"/>
        <rFont val="Arial"/>
        <family val="2"/>
        <charset val="238"/>
      </rPr>
      <t> </t>
    </r>
  </si>
  <si>
    <r>
      <t>/ˈlɛʤɪslətɪv/</t>
    </r>
    <r>
      <rPr>
        <b/>
        <sz val="11"/>
        <color theme="0"/>
        <rFont val="Arial"/>
        <family val="2"/>
        <charset val="238"/>
      </rPr>
      <t> </t>
    </r>
  </si>
  <si>
    <r>
      <t>/ˈlɛʤɪsleɪtə/</t>
    </r>
    <r>
      <rPr>
        <b/>
        <sz val="11"/>
        <color theme="0"/>
        <rFont val="Arial"/>
        <family val="2"/>
        <charset val="238"/>
      </rPr>
      <t> </t>
    </r>
  </si>
  <si>
    <r>
      <t>/ˈlɛʤɪsleɪʧə/</t>
    </r>
    <r>
      <rPr>
        <b/>
        <sz val="11"/>
        <color theme="0"/>
        <rFont val="Arial"/>
        <family val="2"/>
        <charset val="238"/>
      </rPr>
      <t> </t>
    </r>
  </si>
  <si>
    <r>
      <t>/ˈmeɪʤə/</t>
    </r>
    <r>
      <rPr>
        <b/>
        <sz val="11"/>
        <color theme="0"/>
        <rFont val="Arial"/>
        <family val="2"/>
        <charset val="238"/>
      </rPr>
      <t> </t>
    </r>
  </si>
  <si>
    <r>
      <t>/məˈʤɒrɪti/</t>
    </r>
    <r>
      <rPr>
        <b/>
        <sz val="11"/>
        <color theme="0"/>
        <rFont val="Arial"/>
        <family val="2"/>
        <charset val="238"/>
      </rPr>
      <t> </t>
    </r>
  </si>
  <si>
    <r>
      <t>/ˈmɛθəd/</t>
    </r>
    <r>
      <rPr>
        <b/>
        <sz val="11"/>
        <color theme="0"/>
        <rFont val="Arial"/>
        <family val="2"/>
        <charset val="238"/>
      </rPr>
      <t> </t>
    </r>
  </si>
  <si>
    <r>
      <t>/mɪˈθɒdɪkəl/</t>
    </r>
    <r>
      <rPr>
        <b/>
        <sz val="11"/>
        <color theme="0"/>
        <rFont val="Arial"/>
        <family val="2"/>
        <charset val="238"/>
      </rPr>
      <t> </t>
    </r>
  </si>
  <si>
    <r>
      <t>/ˌmɛθəd(ə)lˈɒʤɪk(ə)l/</t>
    </r>
    <r>
      <rPr>
        <b/>
        <sz val="11"/>
        <color theme="0"/>
        <rFont val="Arial"/>
        <family val="2"/>
        <charset val="238"/>
      </rPr>
      <t> </t>
    </r>
  </si>
  <si>
    <r>
      <t>/ˌmɪsɪnˈtɜːprɪt/</t>
    </r>
    <r>
      <rPr>
        <b/>
        <sz val="11"/>
        <color theme="0"/>
        <rFont val="Arial"/>
        <family val="2"/>
        <charset val="238"/>
      </rPr>
      <t> </t>
    </r>
  </si>
  <si>
    <r>
      <t>/əˈkɜː/</t>
    </r>
    <r>
      <rPr>
        <b/>
        <sz val="11"/>
        <color theme="0"/>
        <rFont val="Arial"/>
        <family val="2"/>
        <charset val="238"/>
      </rPr>
      <t> </t>
    </r>
  </si>
  <si>
    <r>
      <t>/əˈkʌrəns/</t>
    </r>
    <r>
      <rPr>
        <b/>
        <sz val="11"/>
        <color theme="0"/>
        <rFont val="Arial"/>
        <family val="2"/>
        <charset val="238"/>
      </rPr>
      <t> </t>
    </r>
  </si>
  <si>
    <r>
      <t>/pəˈsɛntɪʤ/</t>
    </r>
    <r>
      <rPr>
        <b/>
        <sz val="11"/>
        <color theme="0"/>
        <rFont val="Arial"/>
        <family val="2"/>
        <charset val="238"/>
      </rPr>
      <t> </t>
    </r>
  </si>
  <si>
    <r>
      <t>/ˈpɪərɪəd/</t>
    </r>
    <r>
      <rPr>
        <b/>
        <sz val="11"/>
        <color theme="0"/>
        <rFont val="Arial"/>
        <family val="2"/>
        <charset val="238"/>
      </rPr>
      <t> </t>
    </r>
  </si>
  <si>
    <r>
      <t>/ˌpɪərɪˈɒdɪkəl/</t>
    </r>
    <r>
      <rPr>
        <b/>
        <sz val="11"/>
        <color theme="0"/>
        <rFont val="Arial"/>
        <family val="2"/>
        <charset val="238"/>
      </rPr>
      <t> </t>
    </r>
  </si>
  <si>
    <r>
      <t>/ˈpɒlɪsi/</t>
    </r>
    <r>
      <rPr>
        <b/>
        <sz val="11"/>
        <color theme="0"/>
        <rFont val="Arial"/>
        <family val="2"/>
        <charset val="238"/>
      </rPr>
      <t> </t>
    </r>
  </si>
  <si>
    <r>
      <t>/ˈprɪnsəpld/</t>
    </r>
    <r>
      <rPr>
        <b/>
        <sz val="11"/>
        <color theme="0"/>
        <rFont val="Arial"/>
        <family val="2"/>
        <charset val="238"/>
      </rPr>
      <t> </t>
    </r>
  </si>
  <si>
    <r>
      <t>/prəˈsɪʤərəl/</t>
    </r>
    <r>
      <rPr>
        <b/>
        <sz val="11"/>
        <color theme="0"/>
        <rFont val="Arial"/>
        <family val="2"/>
        <charset val="238"/>
      </rPr>
      <t> </t>
    </r>
  </si>
  <si>
    <r>
      <t>/prəˈsiːʤə/</t>
    </r>
    <r>
      <rPr>
        <b/>
        <sz val="11"/>
        <color theme="0"/>
        <rFont val="Arial"/>
        <family val="2"/>
        <charset val="238"/>
      </rPr>
      <t> </t>
    </r>
  </si>
  <si>
    <r>
      <t>/prəˈsiːd/</t>
    </r>
    <r>
      <rPr>
        <b/>
        <sz val="11"/>
        <color theme="0"/>
        <rFont val="Arial"/>
        <family val="2"/>
        <charset val="238"/>
      </rPr>
      <t> </t>
    </r>
  </si>
  <si>
    <r>
      <t>/prəˈsiːdɪŋ/</t>
    </r>
    <r>
      <rPr>
        <b/>
        <sz val="11"/>
        <color theme="0"/>
        <rFont val="Arial"/>
        <family val="2"/>
        <charset val="238"/>
      </rPr>
      <t> </t>
    </r>
  </si>
  <si>
    <r>
      <t>/ˈprəʊsiːdz/</t>
    </r>
    <r>
      <rPr>
        <b/>
        <sz val="11"/>
        <color theme="0"/>
        <rFont val="Arial"/>
        <family val="2"/>
        <charset val="238"/>
      </rPr>
      <t> </t>
    </r>
  </si>
  <si>
    <r>
      <t>/ˈprəʊsɛsɪŋ/</t>
    </r>
    <r>
      <rPr>
        <b/>
        <sz val="11"/>
        <color theme="0"/>
        <rFont val="Arial"/>
        <family val="2"/>
        <charset val="238"/>
      </rPr>
      <t> </t>
    </r>
  </si>
  <si>
    <r>
      <t>/ˌriːəˈsɛs/</t>
    </r>
    <r>
      <rPr>
        <b/>
        <sz val="11"/>
        <color theme="0"/>
        <rFont val="Arial"/>
        <family val="2"/>
        <charset val="238"/>
      </rPr>
      <t> </t>
    </r>
  </si>
  <si>
    <r>
      <t>/ˌriːəˈsɛsmənt/</t>
    </r>
    <r>
      <rPr>
        <b/>
        <sz val="11"/>
        <color theme="0"/>
        <rFont val="Arial"/>
        <family val="2"/>
        <charset val="238"/>
      </rPr>
      <t> </t>
    </r>
  </si>
  <si>
    <r>
      <t>/ˌriːdɪˈfaɪn/</t>
    </r>
    <r>
      <rPr>
        <b/>
        <sz val="11"/>
        <color theme="0"/>
        <rFont val="Arial"/>
        <family val="2"/>
        <charset val="238"/>
      </rPr>
      <t> </t>
    </r>
  </si>
  <si>
    <r>
      <t>/ˌriːdɪsˈtrɪbju(ː)t/</t>
    </r>
    <r>
      <rPr>
        <b/>
        <sz val="11"/>
        <color theme="0"/>
        <rFont val="Arial"/>
        <family val="2"/>
        <charset val="238"/>
      </rPr>
      <t> </t>
    </r>
  </si>
  <si>
    <r>
      <t>/ˌriːˌdɪstrɪˈbjuːʃən/</t>
    </r>
    <r>
      <rPr>
        <b/>
        <sz val="11"/>
        <color theme="0"/>
        <rFont val="Arial"/>
        <family val="2"/>
        <charset val="238"/>
      </rPr>
      <t> </t>
    </r>
  </si>
  <si>
    <r>
      <t>/ˌriːˈfɔːmjʊleɪt/</t>
    </r>
    <r>
      <rPr>
        <b/>
        <sz val="11"/>
        <color theme="0"/>
        <rFont val="Arial"/>
        <family val="2"/>
        <charset val="238"/>
      </rPr>
      <t> </t>
    </r>
  </si>
  <si>
    <r>
      <t>/ˌriːˌfɔːmjʊˈleɪʃən/</t>
    </r>
    <r>
      <rPr>
        <b/>
        <sz val="11"/>
        <color theme="0"/>
        <rFont val="Arial"/>
        <family val="2"/>
        <charset val="238"/>
      </rPr>
      <t> </t>
    </r>
  </si>
  <si>
    <r>
      <t>/ˌriːɪnˈtɜːprɪt/</t>
    </r>
    <r>
      <rPr>
        <b/>
        <sz val="11"/>
        <color theme="0"/>
        <rFont val="Arial"/>
        <family val="2"/>
        <charset val="238"/>
      </rPr>
      <t> </t>
    </r>
  </si>
  <si>
    <r>
      <t>/ˌriːɪnˌtɜːprɪˈteɪʃən/</t>
    </r>
    <r>
      <rPr>
        <b/>
        <sz val="11"/>
        <color theme="0"/>
        <rFont val="Arial"/>
        <family val="2"/>
        <charset val="238"/>
      </rPr>
      <t> </t>
    </r>
  </si>
  <si>
    <r>
      <t>/ˌriːəˈkɜː/</t>
    </r>
    <r>
      <rPr>
        <b/>
        <sz val="11"/>
        <color theme="0"/>
        <rFont val="Arial"/>
        <family val="2"/>
        <charset val="238"/>
      </rPr>
      <t> </t>
    </r>
  </si>
  <si>
    <r>
      <t>/rɪˈkwaɪə/</t>
    </r>
    <r>
      <rPr>
        <b/>
        <sz val="11"/>
        <color theme="0"/>
        <rFont val="Arial"/>
        <family val="2"/>
        <charset val="238"/>
      </rPr>
      <t> </t>
    </r>
  </si>
  <si>
    <r>
      <t>/rɪˈkwaɪəmənt/</t>
    </r>
    <r>
      <rPr>
        <b/>
        <sz val="11"/>
        <color theme="0"/>
        <rFont val="Arial"/>
        <family val="2"/>
        <charset val="238"/>
      </rPr>
      <t> </t>
    </r>
  </si>
  <si>
    <r>
      <t>/rɪˈsɜːʧ/</t>
    </r>
    <r>
      <rPr>
        <b/>
        <sz val="11"/>
        <color theme="0"/>
        <rFont val="Arial"/>
        <family val="2"/>
        <charset val="238"/>
      </rPr>
      <t> </t>
    </r>
  </si>
  <si>
    <r>
      <t>/rɪˈsɜːʧə/</t>
    </r>
    <r>
      <rPr>
        <b/>
        <sz val="11"/>
        <color theme="0"/>
        <rFont val="Arial"/>
        <family val="2"/>
        <charset val="238"/>
      </rPr>
      <t> </t>
    </r>
  </si>
  <si>
    <r>
      <t>/rɪsˈpɒnd/</t>
    </r>
    <r>
      <rPr>
        <b/>
        <sz val="11"/>
        <color theme="0"/>
        <rFont val="Arial"/>
        <family val="2"/>
        <charset val="238"/>
      </rPr>
      <t> </t>
    </r>
  </si>
  <si>
    <r>
      <t>/rɪsˈpɒnsɪv/</t>
    </r>
    <r>
      <rPr>
        <b/>
        <sz val="11"/>
        <color theme="0"/>
        <rFont val="Arial"/>
        <family val="2"/>
        <charset val="238"/>
      </rPr>
      <t> </t>
    </r>
  </si>
  <si>
    <r>
      <t>/ˌriːˈstrʌkʧə/</t>
    </r>
    <r>
      <rPr>
        <b/>
        <sz val="11"/>
        <color theme="0"/>
        <rFont val="Arial"/>
        <family val="2"/>
        <charset val="238"/>
      </rPr>
      <t> </t>
    </r>
  </si>
  <si>
    <r>
      <t>/ˌriːˈstrʌkʧ(ə)rɪŋ/</t>
    </r>
    <r>
      <rPr>
        <b/>
        <sz val="11"/>
        <color theme="0"/>
        <rFont val="Arial"/>
        <family val="2"/>
        <charset val="238"/>
      </rPr>
      <t> </t>
    </r>
  </si>
  <si>
    <r>
      <t>/ˈsɛkʃən/</t>
    </r>
    <r>
      <rPr>
        <b/>
        <sz val="11"/>
        <color theme="0"/>
        <rFont val="Arial"/>
        <family val="2"/>
        <charset val="238"/>
      </rPr>
      <t> </t>
    </r>
  </si>
  <si>
    <r>
      <t>/ˈsɛktə/</t>
    </r>
    <r>
      <rPr>
        <b/>
        <sz val="11"/>
        <color theme="0"/>
        <rFont val="Arial"/>
        <family val="2"/>
        <charset val="238"/>
      </rPr>
      <t> </t>
    </r>
  </si>
  <si>
    <r>
      <t>/sɪgˈnɪfɪkəns/</t>
    </r>
    <r>
      <rPr>
        <b/>
        <sz val="11"/>
        <color theme="0"/>
        <rFont val="Arial"/>
        <family val="2"/>
        <charset val="238"/>
      </rPr>
      <t> </t>
    </r>
  </si>
  <si>
    <r>
      <t>/sɪgˈnɪfɪkəntli/</t>
    </r>
    <r>
      <rPr>
        <b/>
        <sz val="11"/>
        <color theme="0"/>
        <rFont val="Arial"/>
        <family val="2"/>
        <charset val="238"/>
      </rPr>
      <t> </t>
    </r>
  </si>
  <si>
    <r>
      <t>/ˈsɪmɪlə/</t>
    </r>
    <r>
      <rPr>
        <b/>
        <sz val="11"/>
        <color theme="0"/>
        <rFont val="Arial"/>
        <family val="2"/>
        <charset val="238"/>
      </rPr>
      <t> </t>
    </r>
  </si>
  <si>
    <r>
      <t>/ˌsɪmɪˈlærɪti/</t>
    </r>
    <r>
      <rPr>
        <b/>
        <sz val="11"/>
        <color theme="0"/>
        <rFont val="Arial"/>
        <family val="2"/>
        <charset val="238"/>
      </rPr>
      <t> </t>
    </r>
  </si>
  <si>
    <r>
      <t>/ˈsɪmɪləli/</t>
    </r>
    <r>
      <rPr>
        <b/>
        <sz val="11"/>
        <color theme="0"/>
        <rFont val="Arial"/>
        <family val="2"/>
        <charset val="238"/>
      </rPr>
      <t> </t>
    </r>
  </si>
  <si>
    <r>
      <t>/spəˈsɪfɪk(ə)li/</t>
    </r>
    <r>
      <rPr>
        <b/>
        <sz val="11"/>
        <color theme="0"/>
        <rFont val="Arial"/>
        <family val="2"/>
        <charset val="238"/>
      </rPr>
      <t> </t>
    </r>
  </si>
  <si>
    <r>
      <t>/ˌspɛsəˈfɪsɪti/</t>
    </r>
    <r>
      <rPr>
        <b/>
        <sz val="11"/>
        <color theme="0"/>
        <rFont val="Arial"/>
        <family val="2"/>
        <charset val="238"/>
      </rPr>
      <t> </t>
    </r>
  </si>
  <si>
    <r>
      <t>/spɪˈsɪfɪks/</t>
    </r>
    <r>
      <rPr>
        <b/>
        <sz val="11"/>
        <color theme="0"/>
        <rFont val="Arial"/>
        <family val="2"/>
        <charset val="238"/>
      </rPr>
      <t> </t>
    </r>
  </si>
  <si>
    <r>
      <t>/ˈstrʌkʧərəl/</t>
    </r>
    <r>
      <rPr>
        <b/>
        <sz val="11"/>
        <color theme="0"/>
        <rFont val="Arial"/>
        <family val="2"/>
        <charset val="238"/>
      </rPr>
      <t> </t>
    </r>
  </si>
  <si>
    <r>
      <t>/ˈstrʌkʧərəli/</t>
    </r>
    <r>
      <rPr>
        <b/>
        <sz val="11"/>
        <color theme="0"/>
        <rFont val="Arial"/>
        <family val="2"/>
        <charset val="238"/>
      </rPr>
      <t> </t>
    </r>
  </si>
  <si>
    <r>
      <t>/ˈstrʌkʧə/</t>
    </r>
    <r>
      <rPr>
        <b/>
        <sz val="11"/>
        <color theme="0"/>
        <rFont val="Arial"/>
        <family val="2"/>
        <charset val="238"/>
      </rPr>
      <t> </t>
    </r>
  </si>
  <si>
    <r>
      <t>/θɪəˈrɛtɪkəl/</t>
    </r>
    <r>
      <rPr>
        <b/>
        <sz val="11"/>
        <color theme="0"/>
        <rFont val="Arial"/>
        <family val="2"/>
        <charset val="238"/>
      </rPr>
      <t> </t>
    </r>
  </si>
  <si>
    <r>
      <t>/θɪəˈrɛtɪkəli/</t>
    </r>
    <r>
      <rPr>
        <b/>
        <sz val="11"/>
        <color theme="0"/>
        <rFont val="Arial"/>
        <family val="2"/>
        <charset val="238"/>
      </rPr>
      <t> </t>
    </r>
  </si>
  <si>
    <r>
      <t>/ˈθɪərɪst/</t>
    </r>
    <r>
      <rPr>
        <b/>
        <sz val="11"/>
        <color theme="0"/>
        <rFont val="Arial"/>
        <family val="2"/>
        <charset val="238"/>
      </rPr>
      <t> </t>
    </r>
  </si>
  <si>
    <r>
      <t>/ˈθɪəri/</t>
    </r>
    <r>
      <rPr>
        <b/>
        <sz val="11"/>
        <color theme="0"/>
        <rFont val="Arial"/>
        <family val="2"/>
        <charset val="238"/>
      </rPr>
      <t> </t>
    </r>
  </si>
  <si>
    <r>
      <t>/ˌʌnəˈprəʊʧəbl/</t>
    </r>
    <r>
      <rPr>
        <b/>
        <sz val="11"/>
        <color theme="0"/>
        <rFont val="Arial"/>
        <family val="2"/>
        <charset val="238"/>
      </rPr>
      <t> </t>
    </r>
  </si>
  <si>
    <r>
      <t>/ˌʌnəˈveɪləbl/</t>
    </r>
    <r>
      <rPr>
        <b/>
        <sz val="11"/>
        <color theme="0"/>
        <rFont val="Arial"/>
        <family val="2"/>
        <charset val="238"/>
      </rPr>
      <t> </t>
    </r>
  </si>
  <si>
    <r>
      <t>/ˌʌnˌkɒnstɪˈtjuːʃənl/</t>
    </r>
    <r>
      <rPr>
        <b/>
        <sz val="11"/>
        <color theme="0"/>
        <rFont val="Arial"/>
        <family val="2"/>
        <charset val="238"/>
      </rPr>
      <t> </t>
    </r>
  </si>
  <si>
    <r>
      <t>/ˌʌndɪˈfaɪnd/</t>
    </r>
    <r>
      <rPr>
        <b/>
        <sz val="11"/>
        <color theme="0"/>
        <rFont val="Arial"/>
        <family val="2"/>
        <charset val="238"/>
      </rPr>
      <t> </t>
    </r>
  </si>
  <si>
    <r>
      <t>/ˌʌnˌiːkəˈnɒmɪkəl/</t>
    </r>
    <r>
      <rPr>
        <b/>
        <sz val="11"/>
        <color theme="0"/>
        <rFont val="Arial"/>
        <family val="2"/>
        <charset val="238"/>
      </rPr>
      <t> </t>
    </r>
  </si>
  <si>
    <r>
      <t>/ˌʌnaɪˈdɛntɪfaɪəbl/</t>
    </r>
    <r>
      <rPr>
        <b/>
        <sz val="11"/>
        <color theme="0"/>
        <rFont val="Arial"/>
        <family val="2"/>
        <charset val="238"/>
      </rPr>
      <t> </t>
    </r>
  </si>
  <si>
    <r>
      <t>/ˌʌnɪnˈvɒlvd/</t>
    </r>
    <r>
      <rPr>
        <b/>
        <sz val="11"/>
        <color theme="0"/>
        <rFont val="Arial"/>
        <family val="2"/>
        <charset val="238"/>
      </rPr>
      <t> </t>
    </r>
  </si>
  <si>
    <r>
      <t>/ʌnˈprɪnsəpld/</t>
    </r>
    <r>
      <rPr>
        <b/>
        <sz val="11"/>
        <color theme="0"/>
        <rFont val="Arial"/>
        <family val="2"/>
        <charset val="238"/>
      </rPr>
      <t> </t>
    </r>
  </si>
  <si>
    <r>
      <t>/ˌʌnrɪsˈpɒnsɪv/</t>
    </r>
    <r>
      <rPr>
        <b/>
        <sz val="11"/>
        <color theme="0"/>
        <rFont val="Arial"/>
        <family val="2"/>
        <charset val="238"/>
      </rPr>
      <t> </t>
    </r>
  </si>
  <si>
    <r>
      <t>/ˌʌnˈstrʌkʧəd/</t>
    </r>
    <r>
      <rPr>
        <b/>
        <sz val="11"/>
        <color theme="0"/>
        <rFont val="Arial"/>
        <family val="2"/>
        <charset val="238"/>
      </rPr>
      <t> </t>
    </r>
  </si>
  <si>
    <r>
      <t>/ˌveərɪəˈbɪlɪti/</t>
    </r>
    <r>
      <rPr>
        <b/>
        <sz val="11"/>
        <color theme="0"/>
        <rFont val="Arial"/>
        <family val="2"/>
        <charset val="238"/>
      </rPr>
      <t> </t>
    </r>
  </si>
  <si>
    <r>
      <t>/ˈveərɪəbl/</t>
    </r>
    <r>
      <rPr>
        <b/>
        <sz val="11"/>
        <color theme="0"/>
        <rFont val="Arial"/>
        <family val="2"/>
        <charset val="238"/>
      </rPr>
      <t> </t>
    </r>
  </si>
  <si>
    <r>
      <t>/ˈveərɪəbli/</t>
    </r>
    <r>
      <rPr>
        <b/>
        <sz val="11"/>
        <color theme="0"/>
        <rFont val="Arial"/>
        <family val="2"/>
        <charset val="238"/>
      </rPr>
      <t> </t>
    </r>
  </si>
  <si>
    <r>
      <t>/ˈveərɪəns/</t>
    </r>
    <r>
      <rPr>
        <b/>
        <sz val="11"/>
        <color theme="0"/>
        <rFont val="Arial"/>
        <family val="2"/>
        <charset val="238"/>
      </rPr>
      <t> </t>
    </r>
  </si>
  <si>
    <r>
      <t>/ˈveərɪənt/</t>
    </r>
    <r>
      <rPr>
        <b/>
        <sz val="11"/>
        <color theme="0"/>
        <rFont val="Arial"/>
        <family val="2"/>
        <charset val="238"/>
      </rPr>
      <t> </t>
    </r>
  </si>
  <si>
    <r>
      <t>/ˌveərɪˈeɪʃən/</t>
    </r>
    <r>
      <rPr>
        <b/>
        <sz val="11"/>
        <color theme="0"/>
        <rFont val="Arial"/>
        <family val="2"/>
        <charset val="238"/>
      </rPr>
      <t> </t>
    </r>
  </si>
  <si>
    <r>
      <t>/ˈveərɪd/</t>
    </r>
    <r>
      <rPr>
        <b/>
        <sz val="11"/>
        <color theme="0"/>
        <rFont val="Arial"/>
        <family val="2"/>
        <charset val="238"/>
      </rPr>
      <t> </t>
    </r>
  </si>
  <si>
    <r>
      <t>/ˈveəri/</t>
    </r>
    <r>
      <rPr>
        <b/>
        <sz val="11"/>
        <color theme="0"/>
        <rFont val="Arial"/>
        <family val="2"/>
        <charset val="238"/>
      </rPr>
      <t> </t>
    </r>
  </si>
  <si>
    <r>
      <t>eɪʤ/ /gruːp/</t>
    </r>
    <r>
      <rPr>
        <b/>
        <sz val="11"/>
        <color theme="0"/>
        <rFont val="Arial"/>
        <family val="2"/>
        <charset val="238"/>
      </rPr>
      <t> </t>
    </r>
  </si>
  <si>
    <r>
      <t>/ɔːl/ /sɔːts/ /əv/ /θɪŋz/</t>
    </r>
    <r>
      <rPr>
        <b/>
        <sz val="11"/>
        <color theme="0"/>
        <rFont val="Arial"/>
        <family val="2"/>
        <charset val="238"/>
      </rPr>
      <t> </t>
    </r>
  </si>
  <si>
    <r>
      <t>/</t>
    </r>
    <r>
      <rPr>
        <sz val="11"/>
        <color theme="0"/>
        <rFont val="Inherit"/>
      </rPr>
      <t>ənd</t>
    </r>
    <r>
      <rPr>
        <sz val="11"/>
        <color theme="0"/>
        <rFont val="Arial"/>
        <family val="2"/>
        <charset val="238"/>
      </rPr>
      <t>/ /wɒt/ /</t>
    </r>
    <r>
      <rPr>
        <sz val="11"/>
        <color theme="0"/>
        <rFont val="Inherit"/>
      </rPr>
      <t>həv</t>
    </r>
    <r>
      <rPr>
        <sz val="11"/>
        <color theme="0"/>
        <rFont val="Arial"/>
        <family val="2"/>
        <charset val="238"/>
      </rPr>
      <t>/ /</t>
    </r>
    <r>
      <rPr>
        <sz val="11"/>
        <color theme="0"/>
        <rFont val="Inherit"/>
      </rPr>
      <t>juː</t>
    </r>
    <r>
      <rPr>
        <sz val="11"/>
        <color theme="0"/>
        <rFont val="Arial"/>
        <family val="2"/>
        <charset val="238"/>
      </rPr>
      <t>/</t>
    </r>
    <r>
      <rPr>
        <b/>
        <sz val="11"/>
        <color theme="0"/>
        <rFont val="Arial"/>
        <family val="2"/>
        <charset val="238"/>
      </rPr>
      <t> </t>
    </r>
  </si>
  <si>
    <r>
      <t>/bæʤ/</t>
    </r>
    <r>
      <rPr>
        <b/>
        <sz val="11"/>
        <color theme="0"/>
        <rFont val="Arial"/>
        <family val="2"/>
        <charset val="238"/>
      </rPr>
      <t> </t>
    </r>
  </si>
  <si>
    <r>
      <t>/ˈbæləns/</t>
    </r>
    <r>
      <rPr>
        <b/>
        <sz val="11"/>
        <color theme="0"/>
        <rFont val="Arial"/>
        <family val="2"/>
        <charset val="238"/>
      </rPr>
      <t> </t>
    </r>
  </si>
  <si>
    <r>
      <t>/beɪs/</t>
    </r>
    <r>
      <rPr>
        <b/>
        <sz val="11"/>
        <color theme="0"/>
        <rFont val="Arial"/>
        <family val="2"/>
        <charset val="238"/>
      </rPr>
      <t> </t>
    </r>
  </si>
  <si>
    <r>
      <t>/brɔːd/</t>
    </r>
    <r>
      <rPr>
        <b/>
        <sz val="11"/>
        <color theme="0"/>
        <rFont val="Arial"/>
        <family val="2"/>
        <charset val="238"/>
      </rPr>
      <t> </t>
    </r>
  </si>
  <si>
    <r>
      <t>/bɪld/ /ʌp/</t>
    </r>
    <r>
      <rPr>
        <b/>
        <sz val="11"/>
        <color theme="0"/>
        <rFont val="Arial"/>
        <family val="2"/>
        <charset val="238"/>
      </rPr>
      <t> </t>
    </r>
  </si>
  <si>
    <r>
      <t>/ʧɛk/-/aʊt/</t>
    </r>
    <r>
      <rPr>
        <b/>
        <sz val="11"/>
        <color theme="0"/>
        <rFont val="Arial"/>
        <family val="2"/>
        <charset val="238"/>
      </rPr>
      <t> </t>
    </r>
  </si>
  <si>
    <r>
      <t>/kəˈmjuːnɪkeɪtə/</t>
    </r>
    <r>
      <rPr>
        <b/>
        <sz val="11"/>
        <color theme="0"/>
        <rFont val="Arial"/>
        <family val="2"/>
        <charset val="238"/>
      </rPr>
      <t> </t>
    </r>
  </si>
  <si>
    <r>
      <t>/ˈkɒnsəntreɪt/ /ɒn/</t>
    </r>
    <r>
      <rPr>
        <b/>
        <sz val="11"/>
        <color theme="0"/>
        <rFont val="Arial"/>
        <family val="2"/>
        <charset val="238"/>
      </rPr>
      <t> </t>
    </r>
  </si>
  <si>
    <r>
      <t>/kʌt/-/ɒf/</t>
    </r>
    <r>
      <rPr>
        <b/>
        <sz val="11"/>
        <color theme="0"/>
        <rFont val="Arial"/>
        <family val="2"/>
        <charset val="238"/>
      </rPr>
      <t> </t>
    </r>
  </si>
  <si>
    <r>
      <t>/ˈdɪpləmæt/</t>
    </r>
    <r>
      <rPr>
        <b/>
        <sz val="11"/>
        <color theme="0"/>
        <rFont val="Arial"/>
        <family val="2"/>
        <charset val="238"/>
      </rPr>
      <t> </t>
    </r>
  </si>
  <si>
    <r>
      <t>/ɪˈfɛktɪv/</t>
    </r>
    <r>
      <rPr>
        <b/>
        <sz val="11"/>
        <color theme="0"/>
        <rFont val="Arial"/>
        <family val="2"/>
        <charset val="238"/>
      </rPr>
      <t> </t>
    </r>
  </si>
  <si>
    <r>
      <t>/eɪˈliːt/</t>
    </r>
    <r>
      <rPr>
        <b/>
        <sz val="11"/>
        <color theme="0"/>
        <rFont val="Arial"/>
        <family val="2"/>
        <charset val="238"/>
      </rPr>
      <t> </t>
    </r>
  </si>
  <si>
    <r>
      <t>/ɪnˈdjʊərəns/</t>
    </r>
    <r>
      <rPr>
        <b/>
        <sz val="11"/>
        <color theme="0"/>
        <rFont val="Arial"/>
        <family val="2"/>
        <charset val="238"/>
      </rPr>
      <t> </t>
    </r>
  </si>
  <si>
    <r>
      <t>/ɪnˈθjuːzɪæzm/</t>
    </r>
    <r>
      <rPr>
        <b/>
        <sz val="11"/>
        <color theme="0"/>
        <rFont val="Arial"/>
        <family val="2"/>
        <charset val="238"/>
      </rPr>
      <t> </t>
    </r>
  </si>
  <si>
    <r>
      <t>/ɪt/ /ˈsɛtrə/</t>
    </r>
    <r>
      <rPr>
        <b/>
        <sz val="11"/>
        <color theme="0"/>
        <rFont val="Arial"/>
        <family val="2"/>
        <charset val="238"/>
      </rPr>
      <t> </t>
    </r>
  </si>
  <si>
    <r>
      <t>/ɪgˈzæmɪn/</t>
    </r>
    <r>
      <rPr>
        <b/>
        <sz val="11"/>
        <color theme="0"/>
        <rFont val="Arial"/>
        <family val="2"/>
        <charset val="238"/>
      </rPr>
      <t> </t>
    </r>
  </si>
  <si>
    <r>
      <t>/ˈaɪsaɪt/</t>
    </r>
    <r>
      <rPr>
        <b/>
        <sz val="11"/>
        <color theme="0"/>
        <rFont val="Arial"/>
        <family val="2"/>
        <charset val="238"/>
      </rPr>
      <t> </t>
    </r>
  </si>
  <si>
    <r>
      <t>/ˈfiːbli/</t>
    </r>
    <r>
      <rPr>
        <b/>
        <sz val="11"/>
        <color theme="0"/>
        <rFont val="Arial"/>
        <family val="2"/>
        <charset val="238"/>
      </rPr>
      <t> </t>
    </r>
  </si>
  <si>
    <r>
      <t>/ˈfɒləʊ/</t>
    </r>
    <r>
      <rPr>
        <b/>
        <sz val="11"/>
        <color theme="0"/>
        <rFont val="Arial"/>
        <family val="2"/>
        <charset val="238"/>
      </rPr>
      <t> </t>
    </r>
  </si>
  <si>
    <r>
      <t>/ˈfɒləʊ/</t>
    </r>
    <r>
      <rPr>
        <b/>
        <sz val="11"/>
        <color theme="0"/>
        <rFont val="Arial"/>
        <family val="2"/>
        <charset val="238"/>
      </rPr>
      <t>  </t>
    </r>
  </si>
  <si>
    <r>
      <t>/gɛt/</t>
    </r>
    <r>
      <rPr>
        <b/>
        <sz val="11"/>
        <color theme="0"/>
        <rFont val="Arial"/>
        <family val="2"/>
        <charset val="238"/>
      </rPr>
      <t> </t>
    </r>
  </si>
  <si>
    <r>
      <t>/ˈʤɪnʤə/</t>
    </r>
    <r>
      <rPr>
        <b/>
        <sz val="11"/>
        <color theme="0"/>
        <rFont val="Arial"/>
        <family val="2"/>
        <charset val="238"/>
      </rPr>
      <t> </t>
    </r>
  </si>
  <si>
    <r>
      <t>/gʊd/</t>
    </r>
    <r>
      <rPr>
        <b/>
        <sz val="11"/>
        <color theme="0"/>
        <rFont val="Arial"/>
        <family val="2"/>
        <charset val="238"/>
      </rPr>
      <t> </t>
    </r>
  </si>
  <si>
    <r>
      <t>/gʊd/ /æt/</t>
    </r>
    <r>
      <rPr>
        <b/>
        <sz val="11"/>
        <color theme="0"/>
        <rFont val="Arial"/>
        <family val="2"/>
        <charset val="238"/>
      </rPr>
      <t> </t>
    </r>
  </si>
  <si>
    <r>
      <t>/gʊd/ /wɪð/</t>
    </r>
    <r>
      <rPr>
        <b/>
        <sz val="11"/>
        <color theme="0"/>
        <rFont val="Arial"/>
        <family val="2"/>
        <charset val="238"/>
      </rPr>
      <t> </t>
    </r>
  </si>
  <si>
    <r>
      <t>/gɪˈtɑːrɪst/</t>
    </r>
    <r>
      <rPr>
        <b/>
        <sz val="11"/>
        <color theme="0"/>
        <rFont val="Arial"/>
        <family val="2"/>
        <charset val="238"/>
      </rPr>
      <t> </t>
    </r>
  </si>
  <si>
    <r>
      <t>/ˈhaɪʤæk/</t>
    </r>
    <r>
      <rPr>
        <b/>
        <sz val="11"/>
        <color theme="0"/>
        <rFont val="Arial"/>
        <family val="2"/>
        <charset val="238"/>
      </rPr>
      <t> </t>
    </r>
  </si>
  <si>
    <r>
      <t>/hʊk/ /ʌp/ /wɪð/</t>
    </r>
    <r>
      <rPr>
        <b/>
        <sz val="11"/>
        <color theme="0"/>
        <rFont val="Arial"/>
        <family val="2"/>
        <charset val="238"/>
      </rPr>
      <t> (</t>
    </r>
    <r>
      <rPr>
        <sz val="11"/>
        <color theme="0"/>
        <rFont val="Arial"/>
        <family val="2"/>
        <charset val="238"/>
      </rPr>
      <t>sb</t>
    </r>
    <r>
      <rPr>
        <b/>
        <sz val="11"/>
        <color theme="0"/>
        <rFont val="Arial"/>
        <family val="2"/>
        <charset val="238"/>
      </rPr>
      <t>) </t>
    </r>
  </si>
  <si>
    <r>
      <t>/ɪˌmæʤɪˈneɪʃən/</t>
    </r>
    <r>
      <rPr>
        <b/>
        <sz val="11"/>
        <color theme="0"/>
        <rFont val="Arial"/>
        <family val="2"/>
        <charset val="238"/>
      </rPr>
      <t> </t>
    </r>
  </si>
  <si>
    <r>
      <t>/ɪˈmiːdjət/</t>
    </r>
    <r>
      <rPr>
        <b/>
        <sz val="11"/>
        <color theme="0"/>
        <rFont val="Arial"/>
        <family val="2"/>
        <charset val="238"/>
      </rPr>
      <t> </t>
    </r>
  </si>
  <si>
    <r>
      <t>/ɪn/ /pəˈtɪkjʊlə/</t>
    </r>
    <r>
      <rPr>
        <b/>
        <sz val="11"/>
        <color theme="0"/>
        <rFont val="Arial"/>
        <family val="2"/>
        <charset val="238"/>
      </rPr>
      <t> </t>
    </r>
  </si>
  <si>
    <r>
      <t>/ˌɪntə(ː)ˈmiːdjət/</t>
    </r>
    <r>
      <rPr>
        <b/>
        <sz val="11"/>
        <color theme="0"/>
        <rFont val="Arial"/>
        <family val="2"/>
        <charset val="238"/>
      </rPr>
      <t> </t>
    </r>
  </si>
  <si>
    <r>
      <t>/ɪnˈtɜːnəli/</t>
    </r>
    <r>
      <rPr>
        <b/>
        <sz val="11"/>
        <color theme="0"/>
        <rFont val="Arial"/>
        <family val="2"/>
        <charset val="238"/>
      </rPr>
      <t> </t>
    </r>
  </si>
  <si>
    <r>
      <t>/ˈʤuːnjə/</t>
    </r>
    <r>
      <rPr>
        <b/>
        <sz val="11"/>
        <color theme="0"/>
        <rFont val="Arial"/>
        <family val="2"/>
        <charset val="238"/>
      </rPr>
      <t> </t>
    </r>
  </si>
  <si>
    <r>
      <t>/ˈʤʌstɪs/</t>
    </r>
    <r>
      <rPr>
        <b/>
        <sz val="11"/>
        <color theme="0"/>
        <rFont val="Arial"/>
        <family val="2"/>
        <charset val="238"/>
      </rPr>
      <t> </t>
    </r>
  </si>
  <si>
    <r>
      <t>/liːg/</t>
    </r>
    <r>
      <rPr>
        <b/>
        <sz val="11"/>
        <color theme="0"/>
        <rFont val="Arial"/>
        <family val="2"/>
        <charset val="238"/>
      </rPr>
      <t> </t>
    </r>
  </si>
  <si>
    <r>
      <t>/ˌlɪmɪˈteɪʃən/</t>
    </r>
    <r>
      <rPr>
        <b/>
        <sz val="11"/>
        <color theme="0"/>
        <rFont val="Arial"/>
        <family val="2"/>
        <charset val="238"/>
      </rPr>
      <t> </t>
    </r>
  </si>
  <si>
    <r>
      <t>/ˈlɪsnə/</t>
    </r>
    <r>
      <rPr>
        <b/>
        <sz val="11"/>
        <color theme="0"/>
        <rFont val="Arial"/>
        <family val="2"/>
        <charset val="238"/>
      </rPr>
      <t> </t>
    </r>
  </si>
  <si>
    <r>
      <t>/ˈlɒʤɪkəl/</t>
    </r>
    <r>
      <rPr>
        <b/>
        <sz val="11"/>
        <color theme="0"/>
        <rFont val="Arial"/>
        <family val="2"/>
        <charset val="238"/>
      </rPr>
      <t> </t>
    </r>
  </si>
  <si>
    <r>
      <t>/meɪk/ /sɛns/</t>
    </r>
    <r>
      <rPr>
        <b/>
        <sz val="11"/>
        <color theme="0"/>
        <rFont val="Arial"/>
        <family val="2"/>
        <charset val="238"/>
      </rPr>
      <t> </t>
    </r>
  </si>
  <si>
    <r>
      <t>/ˈmænɪʤ/</t>
    </r>
    <r>
      <rPr>
        <b/>
        <sz val="11"/>
        <color theme="0"/>
        <rFont val="Arial"/>
        <family val="2"/>
        <charset val="238"/>
      </rPr>
      <t> </t>
    </r>
  </si>
  <si>
    <r>
      <t>/ˈmɛntl/</t>
    </r>
    <r>
      <rPr>
        <b/>
        <sz val="11"/>
        <color theme="0"/>
        <rFont val="Arial"/>
        <family val="2"/>
        <charset val="238"/>
      </rPr>
      <t> </t>
    </r>
  </si>
  <si>
    <r>
      <t>/ˈmɒdɪst/</t>
    </r>
    <r>
      <rPr>
        <b/>
        <sz val="11"/>
        <color theme="0"/>
        <rFont val="Arial"/>
        <family val="2"/>
        <charset val="238"/>
      </rPr>
      <t> </t>
    </r>
  </si>
  <si>
    <r>
      <t>/ˈmʌltɪ/-/tɑːsk/</t>
    </r>
    <r>
      <rPr>
        <b/>
        <sz val="11"/>
        <color theme="0"/>
        <rFont val="Arial"/>
        <family val="2"/>
        <charset val="238"/>
      </rPr>
      <t> </t>
    </r>
  </si>
  <si>
    <r>
      <t>/ˈnæʧrəl/</t>
    </r>
    <r>
      <rPr>
        <b/>
        <sz val="11"/>
        <color theme="0"/>
        <rFont val="Arial"/>
        <family val="2"/>
        <charset val="238"/>
      </rPr>
      <t> </t>
    </r>
  </si>
  <si>
    <r>
      <t>/nɒt/ /θɪŋk/ /mʌʧ/ /ɒv/</t>
    </r>
    <r>
      <rPr>
        <b/>
        <sz val="11"/>
        <color theme="0"/>
        <rFont val="Arial"/>
        <family val="2"/>
        <charset val="238"/>
      </rPr>
      <t> </t>
    </r>
  </si>
  <si>
    <r>
      <t>/ˈɒbvɪəs/</t>
    </r>
    <r>
      <rPr>
        <b/>
        <sz val="11"/>
        <color theme="0"/>
        <rFont val="Arial"/>
        <family val="2"/>
        <charset val="238"/>
      </rPr>
      <t> </t>
    </r>
  </si>
  <si>
    <r>
      <t>/ˌəʊvəˈreɪtɪd/</t>
    </r>
    <r>
      <rPr>
        <b/>
        <sz val="11"/>
        <color theme="0"/>
        <rFont val="Arial"/>
        <family val="2"/>
        <charset val="238"/>
      </rPr>
      <t> </t>
    </r>
  </si>
  <si>
    <r>
      <t>/pəˈsweɪsɪv/</t>
    </r>
    <r>
      <rPr>
        <b/>
        <sz val="11"/>
        <color theme="0"/>
        <rFont val="Arial"/>
        <family val="2"/>
        <charset val="238"/>
      </rPr>
      <t> </t>
    </r>
  </si>
  <si>
    <r>
      <t>/ˈfɪzɪkəli/</t>
    </r>
    <r>
      <rPr>
        <b/>
        <sz val="11"/>
        <color theme="0"/>
        <rFont val="Arial"/>
        <family val="2"/>
        <charset val="238"/>
      </rPr>
      <t> </t>
    </r>
  </si>
  <si>
    <r>
      <t>/paɪ/</t>
    </r>
    <r>
      <rPr>
        <b/>
        <sz val="11"/>
        <color theme="0"/>
        <rFont val="Arial"/>
        <family val="2"/>
        <charset val="238"/>
      </rPr>
      <t>ñ</t>
    </r>
    <r>
      <rPr>
        <sz val="11"/>
        <color theme="0"/>
        <rFont val="Arial"/>
        <family val="2"/>
        <charset val="238"/>
      </rPr>
      <t>ata</t>
    </r>
    <r>
      <rPr>
        <b/>
        <sz val="11"/>
        <color theme="0"/>
        <rFont val="Arial"/>
        <family val="2"/>
        <charset val="238"/>
      </rPr>
      <t> </t>
    </r>
  </si>
  <si>
    <r>
      <t>/ˈpræktɪs/</t>
    </r>
    <r>
      <rPr>
        <b/>
        <sz val="11"/>
        <color theme="0"/>
        <rFont val="Arial"/>
        <family val="2"/>
        <charset val="238"/>
      </rPr>
      <t> </t>
    </r>
  </si>
  <si>
    <r>
      <t>/ˈprɛʃəs/</t>
    </r>
    <r>
      <rPr>
        <b/>
        <sz val="11"/>
        <color theme="0"/>
        <rFont val="Arial"/>
        <family val="2"/>
        <charset val="238"/>
      </rPr>
      <t> </t>
    </r>
  </si>
  <si>
    <r>
      <t>/saɪˈkɒləʤi/</t>
    </r>
    <r>
      <rPr>
        <b/>
        <sz val="11"/>
        <color theme="0"/>
        <rFont val="Arial"/>
        <family val="2"/>
        <charset val="238"/>
      </rPr>
      <t> </t>
    </r>
  </si>
  <si>
    <r>
      <t>/pəˈsjuːt/</t>
    </r>
    <r>
      <rPr>
        <b/>
        <sz val="11"/>
        <color theme="0"/>
        <rFont val="Arial"/>
        <family val="2"/>
        <charset val="238"/>
      </rPr>
      <t> </t>
    </r>
  </si>
  <si>
    <r>
      <t>/pʊt/ /ɪn/</t>
    </r>
    <r>
      <rPr>
        <b/>
        <sz val="11"/>
        <color theme="0"/>
        <rFont val="Arial"/>
        <family val="2"/>
        <charset val="238"/>
      </rPr>
      <t> </t>
    </r>
  </si>
  <si>
    <r>
      <t>/ˈriːflɛks/</t>
    </r>
    <r>
      <rPr>
        <b/>
        <sz val="11"/>
        <color theme="0"/>
        <rFont val="Arial"/>
        <family val="2"/>
        <charset val="238"/>
      </rPr>
      <t> </t>
    </r>
  </si>
  <si>
    <r>
      <t>/ˈsiːnəri/</t>
    </r>
    <r>
      <rPr>
        <b/>
        <sz val="11"/>
        <color theme="0"/>
        <rFont val="Arial"/>
        <family val="2"/>
        <charset val="238"/>
      </rPr>
      <t> </t>
    </r>
  </si>
  <si>
    <r>
      <t>/ˈskɒlə/</t>
    </r>
    <r>
      <rPr>
        <b/>
        <sz val="11"/>
        <color theme="0"/>
        <rFont val="Arial"/>
        <family val="2"/>
        <charset val="238"/>
      </rPr>
      <t> </t>
    </r>
  </si>
  <si>
    <r>
      <t>/sɛlf/-/ɪsˈtiːm/</t>
    </r>
    <r>
      <rPr>
        <b/>
        <sz val="11"/>
        <color theme="0"/>
        <rFont val="Arial"/>
        <family val="2"/>
        <charset val="238"/>
      </rPr>
      <t> </t>
    </r>
  </si>
  <si>
    <r>
      <t>/ˈsɛnsɪtɪv/</t>
    </r>
    <r>
      <rPr>
        <b/>
        <sz val="11"/>
        <color theme="0"/>
        <rFont val="Arial"/>
        <family val="2"/>
        <charset val="238"/>
      </rPr>
      <t> </t>
    </r>
  </si>
  <si>
    <r>
      <t>/sɛt/</t>
    </r>
    <r>
      <rPr>
        <b/>
        <sz val="11"/>
        <color theme="0"/>
        <rFont val="Arial"/>
        <family val="2"/>
        <charset val="238"/>
      </rPr>
      <t> </t>
    </r>
  </si>
  <si>
    <r>
      <t>/sɪmˈplɪstɪk/</t>
    </r>
    <r>
      <rPr>
        <b/>
        <sz val="11"/>
        <color theme="0"/>
        <rFont val="Arial"/>
        <family val="2"/>
        <charset val="238"/>
      </rPr>
      <t> </t>
    </r>
  </si>
  <si>
    <r>
      <t>/ˈtælənt/</t>
    </r>
    <r>
      <rPr>
        <b/>
        <sz val="11"/>
        <color theme="0"/>
        <rFont val="Arial"/>
        <family val="2"/>
        <charset val="238"/>
      </rPr>
      <t> </t>
    </r>
  </si>
  <si>
    <r>
      <t>/ˈtæləntɪd/</t>
    </r>
    <r>
      <rPr>
        <b/>
        <sz val="11"/>
        <color theme="0"/>
        <rFont val="Arial"/>
        <family val="2"/>
        <charset val="238"/>
      </rPr>
      <t> </t>
    </r>
  </si>
  <si>
    <r>
      <t>/ðæt/ /kaɪnd/ /əv/ /θɪŋ/</t>
    </r>
    <r>
      <rPr>
        <b/>
        <sz val="11"/>
        <color theme="0"/>
        <rFont val="Arial"/>
        <family val="2"/>
        <charset val="238"/>
      </rPr>
      <t> </t>
    </r>
  </si>
  <si>
    <r>
      <t>/ðə/ /həʊl/ /ˈpɪkʧə/</t>
    </r>
    <r>
      <rPr>
        <b/>
        <sz val="11"/>
        <color theme="0"/>
        <rFont val="Arial"/>
        <family val="2"/>
        <charset val="238"/>
      </rPr>
      <t> </t>
    </r>
  </si>
  <si>
    <r>
      <t>/ˈθɪŋəmi/</t>
    </r>
    <r>
      <rPr>
        <b/>
        <sz val="11"/>
        <color theme="0"/>
        <rFont val="Arial"/>
        <family val="2"/>
        <charset val="238"/>
      </rPr>
      <t> </t>
    </r>
  </si>
  <si>
    <r>
      <t>thingy</t>
    </r>
    <r>
      <rPr>
        <b/>
        <sz val="11"/>
        <color theme="0"/>
        <rFont val="Arial"/>
        <family val="2"/>
        <charset val="238"/>
      </rPr>
      <t> </t>
    </r>
  </si>
  <si>
    <r>
      <t>/θɪŋk/ /əˈbaʊt/</t>
    </r>
    <r>
      <rPr>
        <b/>
        <sz val="11"/>
        <color theme="0"/>
        <rFont val="Arial"/>
        <family val="2"/>
        <charset val="238"/>
      </rPr>
      <t> </t>
    </r>
  </si>
  <si>
    <r>
      <t>/θɪŋk/ /əˈhɛd/ /tʊ/</t>
    </r>
    <r>
      <rPr>
        <b/>
        <sz val="11"/>
        <color theme="0"/>
        <rFont val="Arial"/>
        <family val="2"/>
        <charset val="238"/>
      </rPr>
      <t> </t>
    </r>
  </si>
  <si>
    <r>
      <t>/θɪŋk/ /əˈlaʊd/</t>
    </r>
    <r>
      <rPr>
        <b/>
        <sz val="11"/>
        <color theme="0"/>
        <rFont val="Arial"/>
        <family val="2"/>
        <charset val="238"/>
      </rPr>
      <t> </t>
    </r>
  </si>
  <si>
    <r>
      <t>/θɪŋk/ /bæk/ /tʊ/</t>
    </r>
    <r>
      <rPr>
        <b/>
        <sz val="11"/>
        <color theme="0"/>
        <rFont val="Arial"/>
        <family val="2"/>
        <charset val="238"/>
      </rPr>
      <t> </t>
    </r>
  </si>
  <si>
    <r>
      <t>/θɪŋk/ /fə/ /jɔːˈsɛlf/</t>
    </r>
    <r>
      <rPr>
        <b/>
        <sz val="11"/>
        <color theme="0"/>
        <rFont val="Arial"/>
        <family val="2"/>
        <charset val="238"/>
      </rPr>
      <t> </t>
    </r>
  </si>
  <si>
    <r>
      <t>/θɪŋk/ /ˈhaɪli/ /ɒv/</t>
    </r>
    <r>
      <rPr>
        <b/>
        <sz val="11"/>
        <color theme="0"/>
        <rFont val="Arial"/>
        <family val="2"/>
        <charset val="238"/>
      </rPr>
      <t> </t>
    </r>
  </si>
  <si>
    <r>
      <t>/θɪŋk/ /ɒv/</t>
    </r>
    <r>
      <rPr>
        <b/>
        <sz val="11"/>
        <color theme="0"/>
        <rFont val="Arial"/>
        <family val="2"/>
        <charset val="238"/>
      </rPr>
      <t> </t>
    </r>
  </si>
  <si>
    <r>
      <t>/θɪŋk/ /ɒn/ /jə/ /fiːt/</t>
    </r>
    <r>
      <rPr>
        <b/>
        <sz val="11"/>
        <color theme="0"/>
        <rFont val="Arial"/>
        <family val="2"/>
        <charset val="238"/>
      </rPr>
      <t> </t>
    </r>
  </si>
  <si>
    <r>
      <t>/θɪŋk/ /streɪt/</t>
    </r>
    <r>
      <rPr>
        <b/>
        <sz val="11"/>
        <color theme="0"/>
        <rFont val="Arial"/>
        <family val="2"/>
        <charset val="238"/>
      </rPr>
      <t> </t>
    </r>
  </si>
  <si>
    <r>
      <t>/θɪŋk/ /twaɪs/ /əˈbaʊt/</t>
    </r>
    <r>
      <rPr>
        <b/>
        <sz val="11"/>
        <color theme="0"/>
        <rFont val="Arial"/>
        <family val="2"/>
        <charset val="238"/>
      </rPr>
      <t> </t>
    </r>
  </si>
  <si>
    <r>
      <t>/ˈtʊənəmənt/</t>
    </r>
    <r>
      <rPr>
        <b/>
        <sz val="11"/>
        <color theme="0"/>
        <rFont val="Arial"/>
        <family val="2"/>
        <charset val="238"/>
      </rPr>
      <t> </t>
    </r>
  </si>
  <si>
    <r>
      <t>/trænsˈfɜːrəbl/</t>
    </r>
    <r>
      <rPr>
        <b/>
        <sz val="11"/>
        <color theme="0"/>
        <rFont val="Arial"/>
        <family val="2"/>
        <charset val="238"/>
      </rPr>
      <t> </t>
    </r>
  </si>
  <si>
    <r>
      <t>/ˈvɪzjʊəlaɪz/</t>
    </r>
    <r>
      <rPr>
        <b/>
        <sz val="11"/>
        <color theme="0"/>
        <rFont val="Arial"/>
        <family val="2"/>
        <charset val="238"/>
      </rPr>
      <t> </t>
    </r>
  </si>
  <si>
    <r>
      <t>/wɛl/-/ˈɔːgənaɪzd/</t>
    </r>
    <r>
      <rPr>
        <b/>
        <sz val="11"/>
        <color theme="0"/>
        <rFont val="Arial"/>
        <family val="2"/>
        <charset val="238"/>
      </rPr>
      <t> </t>
    </r>
  </si>
  <si>
    <r>
      <t>/wɒts/-/hɜː/-/neɪm/</t>
    </r>
    <r>
      <rPr>
        <b/>
        <sz val="11"/>
        <color theme="0"/>
        <rFont val="Arial"/>
        <family val="2"/>
        <charset val="238"/>
      </rPr>
      <t> </t>
    </r>
  </si>
  <si>
    <r>
      <t>/wɒts/-/hɪz/-/neɪm/</t>
    </r>
    <r>
      <rPr>
        <b/>
        <sz val="11"/>
        <color theme="0"/>
        <rFont val="Arial"/>
        <family val="2"/>
        <charset val="238"/>
      </rPr>
      <t> </t>
    </r>
  </si>
  <si>
    <r>
      <t>/ˈwɒtsɪt/</t>
    </r>
    <r>
      <rPr>
        <b/>
        <sz val="11"/>
        <color theme="0"/>
        <rFont val="Arial"/>
        <family val="2"/>
        <charset val="238"/>
      </rPr>
      <t> </t>
    </r>
  </si>
  <si>
    <r>
      <t>/ˌæksɪˈdɛntəli/</t>
    </r>
    <r>
      <rPr>
        <b/>
        <sz val="11"/>
        <color theme="0"/>
        <rFont val="Arial"/>
        <family val="2"/>
        <charset val="238"/>
      </rPr>
      <t> </t>
    </r>
  </si>
  <si>
    <r>
      <t>/əˈlaɪv/</t>
    </r>
    <r>
      <rPr>
        <b/>
        <sz val="11"/>
        <color theme="0"/>
        <rFont val="Arial"/>
        <family val="2"/>
        <charset val="238"/>
      </rPr>
      <t> </t>
    </r>
  </si>
  <si>
    <r>
      <t>/ˈbeɪsɪk/</t>
    </r>
    <r>
      <rPr>
        <b/>
        <sz val="11"/>
        <color theme="0"/>
        <rFont val="Arial"/>
        <family val="2"/>
        <charset val="238"/>
      </rPr>
      <t> </t>
    </r>
  </si>
  <si>
    <r>
      <t>/ˈbjuːti/</t>
    </r>
    <r>
      <rPr>
        <b/>
        <sz val="11"/>
        <color theme="0"/>
        <rFont val="Arial"/>
        <family val="2"/>
        <charset val="238"/>
      </rPr>
      <t> </t>
    </r>
  </si>
  <si>
    <r>
      <t>/bɪˈzɑː/</t>
    </r>
    <r>
      <rPr>
        <b/>
        <sz val="11"/>
        <color theme="0"/>
        <rFont val="Arial"/>
        <family val="2"/>
        <charset val="238"/>
      </rPr>
      <t> </t>
    </r>
  </si>
  <si>
    <r>
      <t>/bəʊn/</t>
    </r>
    <r>
      <rPr>
        <b/>
        <sz val="11"/>
        <color theme="0"/>
        <rFont val="Arial"/>
        <family val="2"/>
        <charset val="238"/>
      </rPr>
      <t> </t>
    </r>
  </si>
  <si>
    <r>
      <t>/baʊns/</t>
    </r>
    <r>
      <rPr>
        <b/>
        <sz val="11"/>
        <color theme="0"/>
        <rFont val="Arial"/>
        <family val="2"/>
        <charset val="238"/>
      </rPr>
      <t> </t>
    </r>
  </si>
  <si>
    <r>
      <t>/bɒks/</t>
    </r>
    <r>
      <rPr>
        <b/>
        <sz val="11"/>
        <color theme="0"/>
        <rFont val="Arial"/>
        <family val="2"/>
        <charset val="238"/>
      </rPr>
      <t> </t>
    </r>
  </si>
  <si>
    <r>
      <t>/brɑːnʧ/</t>
    </r>
    <r>
      <rPr>
        <b/>
        <sz val="11"/>
        <color theme="0"/>
        <rFont val="Arial"/>
        <family val="2"/>
        <charset val="238"/>
      </rPr>
      <t> </t>
    </r>
  </si>
  <si>
    <r>
      <t>/ˈbriːfli/</t>
    </r>
    <r>
      <rPr>
        <b/>
        <sz val="11"/>
        <color theme="0"/>
        <rFont val="Arial"/>
        <family val="2"/>
        <charset val="238"/>
      </rPr>
      <t> </t>
    </r>
  </si>
  <si>
    <r>
      <t>/ˈkɑːmli/</t>
    </r>
    <r>
      <rPr>
        <b/>
        <sz val="11"/>
        <color theme="0"/>
        <rFont val="Arial"/>
        <family val="2"/>
        <charset val="238"/>
      </rPr>
      <t> </t>
    </r>
  </si>
  <si>
    <r>
      <t>/ˈkænəpi/</t>
    </r>
    <r>
      <rPr>
        <b/>
        <sz val="11"/>
        <color theme="0"/>
        <rFont val="Arial"/>
        <family val="2"/>
        <charset val="238"/>
      </rPr>
      <t> </t>
    </r>
  </si>
  <si>
    <r>
      <t>/ˈkeəfli/</t>
    </r>
    <r>
      <rPr>
        <b/>
        <sz val="11"/>
        <color theme="0"/>
        <rFont val="Arial"/>
        <family val="2"/>
        <charset val="238"/>
      </rPr>
      <t> </t>
    </r>
  </si>
  <si>
    <r>
      <t>/ˈkeəlɪsli/</t>
    </r>
    <r>
      <rPr>
        <b/>
        <sz val="11"/>
        <color theme="0"/>
        <rFont val="Arial"/>
        <family val="2"/>
        <charset val="238"/>
      </rPr>
      <t> </t>
    </r>
  </si>
  <si>
    <r>
      <t>/ˈkærɪʤ/</t>
    </r>
    <r>
      <rPr>
        <b/>
        <sz val="11"/>
        <color theme="0"/>
        <rFont val="Arial"/>
        <family val="2"/>
        <charset val="238"/>
      </rPr>
      <t> </t>
    </r>
  </si>
  <si>
    <r>
      <t>/ˈkætəlɒg/</t>
    </r>
    <r>
      <rPr>
        <b/>
        <sz val="11"/>
        <color theme="0"/>
        <rFont val="Arial"/>
        <family val="2"/>
        <charset val="238"/>
      </rPr>
      <t> </t>
    </r>
  </si>
  <si>
    <r>
      <t>/ˈsɛrɪməni/</t>
    </r>
    <r>
      <rPr>
        <b/>
        <sz val="11"/>
        <color theme="0"/>
        <rFont val="Arial"/>
        <family val="2"/>
        <charset val="238"/>
      </rPr>
      <t> </t>
    </r>
  </si>
  <si>
    <r>
      <t>/ˈsɜːkl/</t>
    </r>
    <r>
      <rPr>
        <b/>
        <sz val="11"/>
        <color theme="0"/>
        <rFont val="Arial"/>
        <family val="2"/>
        <charset val="238"/>
      </rPr>
      <t> </t>
    </r>
  </si>
  <si>
    <r>
      <t>/kɒst/</t>
    </r>
    <r>
      <rPr>
        <b/>
        <sz val="11"/>
        <color theme="0"/>
        <rFont val="Arial"/>
        <family val="2"/>
        <charset val="238"/>
      </rPr>
      <t> </t>
    </r>
  </si>
  <si>
    <r>
      <t>/dɪg/</t>
    </r>
    <r>
      <rPr>
        <b/>
        <sz val="11"/>
        <color theme="0"/>
        <rFont val="Arial"/>
        <family val="2"/>
        <charset val="238"/>
      </rPr>
      <t> </t>
    </r>
  </si>
  <si>
    <r>
      <t>/ˈdɪsləʊkeɪt/</t>
    </r>
    <r>
      <rPr>
        <b/>
        <sz val="11"/>
        <color theme="0"/>
        <rFont val="Arial"/>
        <family val="2"/>
        <charset val="238"/>
      </rPr>
      <t> </t>
    </r>
  </si>
  <si>
    <r>
      <t>/djuː/</t>
    </r>
    <r>
      <rPr>
        <b/>
        <sz val="11"/>
        <color theme="0"/>
        <rFont val="Arial"/>
        <family val="2"/>
        <charset val="238"/>
      </rPr>
      <t> </t>
    </r>
  </si>
  <si>
    <r>
      <t>/djuːk/</t>
    </r>
    <r>
      <rPr>
        <b/>
        <sz val="11"/>
        <color theme="0"/>
        <rFont val="Arial"/>
        <family val="2"/>
        <charset val="238"/>
      </rPr>
      <t> </t>
    </r>
  </si>
  <si>
    <r>
      <t>/ɜːθ/</t>
    </r>
    <r>
      <rPr>
        <b/>
        <sz val="11"/>
        <color theme="0"/>
        <rFont val="Arial"/>
        <family val="2"/>
        <charset val="238"/>
      </rPr>
      <t> </t>
    </r>
  </si>
  <si>
    <r>
      <t>/ɛnd/ /ʌp/</t>
    </r>
    <r>
      <rPr>
        <b/>
        <sz val="11"/>
        <color theme="0"/>
        <rFont val="Arial"/>
        <family val="2"/>
        <charset val="238"/>
      </rPr>
      <t> </t>
    </r>
  </si>
  <si>
    <r>
      <t>/ɪnˌθjuːzɪˈæstɪk(ə)li/</t>
    </r>
    <r>
      <rPr>
        <b/>
        <sz val="11"/>
        <color theme="0"/>
        <rFont val="Arial"/>
        <family val="2"/>
        <charset val="238"/>
      </rPr>
      <t> </t>
    </r>
  </si>
  <si>
    <r>
      <t>/fɪə/</t>
    </r>
    <r>
      <rPr>
        <b/>
        <sz val="11"/>
        <color theme="0"/>
        <rFont val="Arial"/>
        <family val="2"/>
        <charset val="238"/>
      </rPr>
      <t> </t>
    </r>
  </si>
  <si>
    <r>
      <t>/ˈfaɪnəli/</t>
    </r>
    <r>
      <rPr>
        <b/>
        <sz val="11"/>
        <color theme="0"/>
        <rFont val="Arial"/>
        <family val="2"/>
        <charset val="238"/>
      </rPr>
      <t> </t>
    </r>
  </si>
  <si>
    <r>
      <t>/fluː/</t>
    </r>
    <r>
      <rPr>
        <b/>
        <sz val="11"/>
        <color theme="0"/>
        <rFont val="Arial"/>
        <family val="2"/>
        <charset val="238"/>
      </rPr>
      <t> </t>
    </r>
  </si>
  <si>
    <r>
      <t>/fər/ /ˈɪnstəns/</t>
    </r>
    <r>
      <rPr>
        <b/>
        <sz val="11"/>
        <color theme="0"/>
        <rFont val="Arial"/>
        <family val="2"/>
        <charset val="238"/>
      </rPr>
      <t> </t>
    </r>
  </si>
  <si>
    <r>
      <t>/ˈfrækʧə/</t>
    </r>
    <r>
      <rPr>
        <b/>
        <sz val="11"/>
        <color theme="0"/>
        <rFont val="Arial"/>
        <family val="2"/>
        <charset val="238"/>
      </rPr>
      <t> </t>
    </r>
  </si>
  <si>
    <r>
      <t>/ˈfjʊərɪəsli/</t>
    </r>
    <r>
      <rPr>
        <b/>
        <sz val="11"/>
        <color theme="0"/>
        <rFont val="Arial"/>
        <family val="2"/>
        <charset val="238"/>
      </rPr>
      <t> </t>
    </r>
  </si>
  <si>
    <r>
      <t>/ˈgɑːdnə/</t>
    </r>
    <r>
      <rPr>
        <b/>
        <sz val="11"/>
        <color theme="0"/>
        <rFont val="Arial"/>
        <family val="2"/>
        <charset val="238"/>
      </rPr>
      <t> </t>
    </r>
  </si>
  <si>
    <r>
      <t>/ˈʤɛnərəli/ /ˈspiːkɪŋ/</t>
    </r>
    <r>
      <rPr>
        <b/>
        <sz val="11"/>
        <color theme="0"/>
        <rFont val="Arial"/>
        <family val="2"/>
        <charset val="238"/>
      </rPr>
      <t> </t>
    </r>
  </si>
  <si>
    <r>
      <t>/gɛt/ /baɪ/</t>
    </r>
    <r>
      <rPr>
        <b/>
        <sz val="11"/>
        <color theme="0"/>
        <rFont val="Arial"/>
        <family val="2"/>
        <charset val="238"/>
      </rPr>
      <t> </t>
    </r>
  </si>
  <si>
    <r>
      <t>/gɪv/</t>
    </r>
    <r>
      <rPr>
        <b/>
        <sz val="11"/>
        <color theme="0"/>
        <rFont val="Arial"/>
        <family val="2"/>
        <charset val="238"/>
      </rPr>
      <t> </t>
    </r>
  </si>
  <si>
    <r>
      <t>/ˈgrædjʊəli/</t>
    </r>
    <r>
      <rPr>
        <b/>
        <sz val="11"/>
        <color theme="0"/>
        <rFont val="Arial"/>
        <family val="2"/>
        <charset val="238"/>
      </rPr>
      <t> </t>
    </r>
  </si>
  <si>
    <r>
      <t>(</t>
    </r>
    <r>
      <rPr>
        <sz val="11"/>
        <color theme="0"/>
        <rFont val="Arial"/>
        <family val="2"/>
        <charset val="238"/>
      </rPr>
      <t>/ðiː/</t>
    </r>
    <r>
      <rPr>
        <b/>
        <sz val="11"/>
        <color theme="0"/>
        <rFont val="Arial"/>
        <family val="2"/>
        <charset val="238"/>
      </rPr>
      <t>) </t>
    </r>
    <r>
      <rPr>
        <sz val="11"/>
        <color theme="0"/>
        <rFont val="Arial"/>
        <family val="2"/>
        <charset val="238"/>
      </rPr>
      <t>/graʊnd/</t>
    </r>
    <r>
      <rPr>
        <b/>
        <sz val="11"/>
        <color theme="0"/>
        <rFont val="Arial"/>
        <family val="2"/>
        <charset val="238"/>
      </rPr>
      <t> </t>
    </r>
  </si>
  <si>
    <r>
      <t>/haɪts/</t>
    </r>
    <r>
      <rPr>
        <b/>
        <sz val="11"/>
        <color theme="0"/>
        <rFont val="Arial"/>
        <family val="2"/>
        <charset val="238"/>
      </rPr>
      <t> </t>
    </r>
  </si>
  <si>
    <r>
      <t>/ɪnˈkluːd/</t>
    </r>
    <r>
      <rPr>
        <b/>
        <sz val="11"/>
        <color theme="0"/>
        <rFont val="Arial"/>
        <family val="2"/>
        <charset val="238"/>
      </rPr>
      <t> </t>
    </r>
  </si>
  <si>
    <r>
      <t>/ˌɪnkənˈviːnjəns/</t>
    </r>
    <r>
      <rPr>
        <b/>
        <sz val="11"/>
        <color theme="0"/>
        <rFont val="Arial"/>
        <family val="2"/>
        <charset val="238"/>
      </rPr>
      <t> </t>
    </r>
  </si>
  <si>
    <r>
      <t>/ɪnˈkrɛdəbli/</t>
    </r>
    <r>
      <rPr>
        <b/>
        <sz val="11"/>
        <color theme="0"/>
        <rFont val="Arial"/>
        <family val="2"/>
        <charset val="238"/>
      </rPr>
      <t> </t>
    </r>
  </si>
  <si>
    <r>
      <t>/ˈʤʌŋgl/</t>
    </r>
    <r>
      <rPr>
        <b/>
        <sz val="11"/>
        <color theme="0"/>
        <rFont val="Arial"/>
        <family val="2"/>
        <charset val="238"/>
      </rPr>
      <t> </t>
    </r>
  </si>
  <si>
    <r>
      <t>/liːv/</t>
    </r>
    <r>
      <rPr>
        <b/>
        <sz val="11"/>
        <color theme="0"/>
        <rFont val="Arial"/>
        <family val="2"/>
        <charset val="238"/>
      </rPr>
      <t> </t>
    </r>
  </si>
  <si>
    <r>
      <t>/lɛnd/</t>
    </r>
    <r>
      <rPr>
        <b/>
        <sz val="11"/>
        <color theme="0"/>
        <rFont val="Arial"/>
        <family val="2"/>
        <charset val="238"/>
      </rPr>
      <t> </t>
    </r>
  </si>
  <si>
    <r>
      <t>/ˈmɑːstə/</t>
    </r>
    <r>
      <rPr>
        <b/>
        <sz val="11"/>
        <color theme="0"/>
        <rFont val="Arial"/>
        <family val="2"/>
        <charset val="238"/>
      </rPr>
      <t> </t>
    </r>
  </si>
  <si>
    <r>
      <t>/ˈmiːnˈwaɪl/</t>
    </r>
    <r>
      <rPr>
        <b/>
        <sz val="11"/>
        <color theme="0"/>
        <rFont val="Arial"/>
        <family val="2"/>
        <charset val="238"/>
      </rPr>
      <t> </t>
    </r>
  </si>
  <si>
    <r>
      <t>/maɪn/</t>
    </r>
    <r>
      <rPr>
        <b/>
        <sz val="11"/>
        <color theme="0"/>
        <rFont val="Arial"/>
        <family val="2"/>
        <charset val="238"/>
      </rPr>
      <t> </t>
    </r>
  </si>
  <si>
    <r>
      <t>/ˌmɪsʌndəˈstændɪŋ/</t>
    </r>
    <r>
      <rPr>
        <b/>
        <sz val="11"/>
        <color theme="0"/>
        <rFont val="Arial"/>
        <family val="2"/>
        <charset val="238"/>
      </rPr>
      <t> </t>
    </r>
  </si>
  <si>
    <r>
      <t>/ˈmɪksˈʌp/</t>
    </r>
    <r>
      <rPr>
        <b/>
        <sz val="11"/>
        <color theme="0"/>
        <rFont val="Arial"/>
        <family val="2"/>
        <charset val="238"/>
      </rPr>
      <t> </t>
    </r>
  </si>
  <si>
    <r>
      <t>/ˈmɔːnɪŋ/ /ˈglɔːri/</t>
    </r>
    <r>
      <rPr>
        <b/>
        <sz val="11"/>
        <color theme="0"/>
        <rFont val="Arial"/>
        <family val="2"/>
        <charset val="238"/>
      </rPr>
      <t> </t>
    </r>
  </si>
  <si>
    <r>
      <t>/nɛkst/</t>
    </r>
    <r>
      <rPr>
        <b/>
        <sz val="11"/>
        <color theme="0"/>
        <rFont val="Arial"/>
        <family val="2"/>
        <charset val="238"/>
      </rPr>
      <t>  </t>
    </r>
  </si>
  <si>
    <r>
      <t>/əbˈzɜːv/</t>
    </r>
    <r>
      <rPr>
        <b/>
        <sz val="11"/>
        <color theme="0"/>
        <rFont val="Arial"/>
        <family val="2"/>
        <charset val="238"/>
      </rPr>
      <t> </t>
    </r>
  </si>
  <si>
    <r>
      <t>/əˈpɪnjəneɪtɪd/</t>
    </r>
    <r>
      <rPr>
        <b/>
        <sz val="11"/>
        <color theme="0"/>
        <rFont val="Arial"/>
        <family val="2"/>
        <charset val="238"/>
      </rPr>
      <t> </t>
    </r>
  </si>
  <si>
    <r>
      <t>/əʊ/</t>
    </r>
    <r>
      <rPr>
        <b/>
        <sz val="11"/>
        <color theme="0"/>
        <rFont val="Arial"/>
        <family val="2"/>
        <charset val="238"/>
      </rPr>
      <t> </t>
    </r>
  </si>
  <si>
    <r>
      <t>/ˈpærəʃuːt/</t>
    </r>
    <r>
      <rPr>
        <b/>
        <sz val="11"/>
        <color theme="0"/>
        <rFont val="Arial"/>
        <family val="2"/>
        <charset val="238"/>
      </rPr>
      <t> </t>
    </r>
  </si>
  <si>
    <r>
      <t>/ˈpæsɪʤ/</t>
    </r>
    <r>
      <rPr>
        <b/>
        <sz val="11"/>
        <color theme="0"/>
        <rFont val="Arial"/>
        <family val="2"/>
        <charset val="238"/>
      </rPr>
      <t> </t>
    </r>
  </si>
  <si>
    <r>
      <t>/pɒt/</t>
    </r>
    <r>
      <rPr>
        <b/>
        <sz val="11"/>
        <color theme="0"/>
        <rFont val="Arial"/>
        <family val="2"/>
        <charset val="238"/>
      </rPr>
      <t> </t>
    </r>
  </si>
  <si>
    <r>
      <t>/prɪnˈsɛs/</t>
    </r>
    <r>
      <rPr>
        <b/>
        <sz val="11"/>
        <color theme="0"/>
        <rFont val="Arial"/>
        <family val="2"/>
        <charset val="238"/>
      </rPr>
      <t> </t>
    </r>
  </si>
  <si>
    <r>
      <t>/pjʊə/</t>
    </r>
    <r>
      <rPr>
        <b/>
        <sz val="11"/>
        <color theme="0"/>
        <rFont val="Arial"/>
        <family val="2"/>
        <charset val="238"/>
      </rPr>
      <t> </t>
    </r>
  </si>
  <si>
    <r>
      <t>/rɪˈlʌktənt/</t>
    </r>
    <r>
      <rPr>
        <b/>
        <sz val="11"/>
        <color theme="0"/>
        <rFont val="Arial"/>
        <family val="2"/>
        <charset val="238"/>
      </rPr>
      <t> </t>
    </r>
  </si>
  <si>
    <r>
      <t>/rɪˈmɛmbə/</t>
    </r>
    <r>
      <rPr>
        <b/>
        <sz val="11"/>
        <color theme="0"/>
        <rFont val="Arial"/>
        <family val="2"/>
        <charset val="238"/>
      </rPr>
      <t> (+ </t>
    </r>
    <r>
      <rPr>
        <sz val="11"/>
        <color theme="0"/>
        <rFont val="Arial"/>
        <family val="2"/>
        <charset val="238"/>
      </rPr>
      <t>ing</t>
    </r>
    <r>
      <rPr>
        <b/>
        <sz val="11"/>
        <color theme="0"/>
        <rFont val="Arial"/>
        <family val="2"/>
        <charset val="238"/>
      </rPr>
      <t>) </t>
    </r>
  </si>
  <si>
    <r>
      <t>/sɜːʧ/</t>
    </r>
    <r>
      <rPr>
        <b/>
        <sz val="11"/>
        <color theme="0"/>
        <rFont val="Arial"/>
        <family val="2"/>
        <charset val="238"/>
      </rPr>
      <t> </t>
    </r>
  </si>
  <si>
    <r>
      <t>/sɛnd/</t>
    </r>
    <r>
      <rPr>
        <b/>
        <sz val="11"/>
        <color theme="0"/>
        <rFont val="Arial"/>
        <family val="2"/>
        <charset val="238"/>
      </rPr>
      <t> </t>
    </r>
  </si>
  <si>
    <r>
      <t>/ʃæk/</t>
    </r>
    <r>
      <rPr>
        <b/>
        <sz val="11"/>
        <color theme="0"/>
        <rFont val="Arial"/>
        <family val="2"/>
        <charset val="238"/>
      </rPr>
      <t> </t>
    </r>
  </si>
  <si>
    <r>
      <t>/ʃaɪn/</t>
    </r>
    <r>
      <rPr>
        <b/>
        <sz val="11"/>
        <color theme="0"/>
        <rFont val="Arial"/>
        <family val="2"/>
        <charset val="238"/>
      </rPr>
      <t> </t>
    </r>
  </si>
  <si>
    <r>
      <t>/ʃəʊ/</t>
    </r>
    <r>
      <rPr>
        <b/>
        <sz val="11"/>
        <color theme="0"/>
        <rFont val="Arial"/>
        <family val="2"/>
        <charset val="238"/>
      </rPr>
      <t> </t>
    </r>
  </si>
  <si>
    <r>
      <t>/ˈslaɪtli/</t>
    </r>
    <r>
      <rPr>
        <b/>
        <sz val="11"/>
        <color theme="0"/>
        <rFont val="Arial"/>
        <family val="2"/>
        <charset val="238"/>
      </rPr>
      <t> </t>
    </r>
  </si>
  <si>
    <r>
      <t>/sprɛd/</t>
    </r>
    <r>
      <rPr>
        <b/>
        <sz val="11"/>
        <color theme="0"/>
        <rFont val="Arial"/>
        <family val="2"/>
        <charset val="238"/>
      </rPr>
      <t> </t>
    </r>
  </si>
  <si>
    <r>
      <t>/ˈsʌdnli/</t>
    </r>
    <r>
      <rPr>
        <b/>
        <sz val="11"/>
        <color theme="0"/>
        <rFont val="Arial"/>
        <family val="2"/>
        <charset val="238"/>
      </rPr>
      <t> </t>
    </r>
  </si>
  <si>
    <r>
      <t>/ˈs(j)uːpə/</t>
    </r>
    <r>
      <rPr>
        <b/>
        <sz val="11"/>
        <color theme="0"/>
        <rFont val="Arial"/>
        <family val="2"/>
        <charset val="238"/>
      </rPr>
      <t> </t>
    </r>
  </si>
  <si>
    <r>
      <t>/ˈtæŋgl/</t>
    </r>
    <r>
      <rPr>
        <b/>
        <sz val="11"/>
        <color theme="0"/>
        <rFont val="Arial"/>
        <family val="2"/>
        <charset val="238"/>
      </rPr>
      <t> </t>
    </r>
  </si>
  <si>
    <r>
      <t>/tɛnd/ /tʊ/</t>
    </r>
    <r>
      <rPr>
        <b/>
        <sz val="11"/>
        <color theme="0"/>
        <rFont val="Arial"/>
        <family val="2"/>
        <charset val="238"/>
      </rPr>
      <t> </t>
    </r>
  </si>
  <si>
    <r>
      <t>/taɪt/</t>
    </r>
    <r>
      <rPr>
        <b/>
        <sz val="11"/>
        <color theme="0"/>
        <rFont val="Arial"/>
        <family val="2"/>
        <charset val="238"/>
      </rPr>
      <t> </t>
    </r>
  </si>
  <si>
    <r>
      <t>/ˈtrʌbl/</t>
    </r>
    <r>
      <rPr>
        <b/>
        <sz val="11"/>
        <color theme="0"/>
        <rFont val="Arial"/>
        <family val="2"/>
        <charset val="238"/>
      </rPr>
      <t> </t>
    </r>
  </si>
  <si>
    <r>
      <t>/trʌk/</t>
    </r>
    <r>
      <rPr>
        <b/>
        <sz val="11"/>
        <color theme="0"/>
        <rFont val="Arial"/>
        <family val="2"/>
        <charset val="238"/>
      </rPr>
      <t> </t>
    </r>
  </si>
  <si>
    <r>
      <t>/ˈtɪpɪk(ə)li/</t>
    </r>
    <r>
      <rPr>
        <b/>
        <sz val="11"/>
        <color theme="0"/>
        <rFont val="Arial"/>
        <family val="2"/>
        <charset val="238"/>
      </rPr>
      <t> </t>
    </r>
  </si>
  <si>
    <r>
      <t>/ʌnˈtaɪ/</t>
    </r>
    <r>
      <rPr>
        <b/>
        <sz val="11"/>
        <color theme="0"/>
        <rFont val="Arial"/>
        <family val="2"/>
        <charset val="238"/>
      </rPr>
      <t> </t>
    </r>
  </si>
  <si>
    <r>
      <t>/ˈvaʊʧə/</t>
    </r>
    <r>
      <rPr>
        <b/>
        <sz val="11"/>
        <color theme="0"/>
        <rFont val="Arial"/>
        <family val="2"/>
        <charset val="238"/>
      </rPr>
      <t> </t>
    </r>
  </si>
  <si>
    <r>
      <t>/weɪv/</t>
    </r>
    <r>
      <rPr>
        <b/>
        <sz val="11"/>
        <color theme="0"/>
        <rFont val="Arial"/>
        <family val="2"/>
        <charset val="238"/>
      </rPr>
      <t> </t>
    </r>
  </si>
  <si>
    <r>
      <t>/ˈwaɪdsprɛd/</t>
    </r>
    <r>
      <rPr>
        <b/>
        <sz val="11"/>
        <color theme="0"/>
        <rFont val="Arial"/>
        <family val="2"/>
        <charset val="238"/>
      </rPr>
      <t> </t>
    </r>
  </si>
  <si>
    <r>
      <t>/wɪʃ/</t>
    </r>
    <r>
      <rPr>
        <b/>
        <sz val="11"/>
        <color theme="0"/>
        <rFont val="Arial"/>
        <family val="2"/>
        <charset val="238"/>
      </rPr>
      <t> </t>
    </r>
  </si>
  <si>
    <r>
      <t>/ˌækəˈdɛmɪk/</t>
    </r>
    <r>
      <rPr>
        <b/>
        <sz val="11"/>
        <color theme="0"/>
        <rFont val="Arial"/>
        <family val="2"/>
        <charset val="238"/>
      </rPr>
      <t> </t>
    </r>
  </si>
  <si>
    <r>
      <t>/əˈkʌmpəni/</t>
    </r>
    <r>
      <rPr>
        <b/>
        <sz val="11"/>
        <color theme="0"/>
        <rFont val="Arial"/>
        <family val="2"/>
        <charset val="238"/>
      </rPr>
      <t> </t>
    </r>
  </si>
  <si>
    <r>
      <t>/əˈpærəntli/</t>
    </r>
    <r>
      <rPr>
        <b/>
        <sz val="11"/>
        <color theme="0"/>
        <rFont val="Arial"/>
        <family val="2"/>
        <charset val="238"/>
      </rPr>
      <t> </t>
    </r>
  </si>
  <si>
    <r>
      <t>/əˈpiːl/</t>
    </r>
    <r>
      <rPr>
        <b/>
        <sz val="11"/>
        <color theme="0"/>
        <rFont val="Arial"/>
        <family val="2"/>
        <charset val="238"/>
      </rPr>
      <t> </t>
    </r>
  </si>
  <si>
    <r>
      <t>/əˈprɛntɪʃɪp/</t>
    </r>
    <r>
      <rPr>
        <b/>
        <sz val="11"/>
        <color theme="0"/>
        <rFont val="Arial"/>
        <family val="2"/>
        <charset val="238"/>
      </rPr>
      <t> </t>
    </r>
  </si>
  <si>
    <r>
      <t>/əˈʃeɪmd/</t>
    </r>
    <r>
      <rPr>
        <b/>
        <sz val="11"/>
        <color theme="0"/>
        <rFont val="Arial"/>
        <family val="2"/>
        <charset val="238"/>
      </rPr>
      <t> </t>
    </r>
  </si>
  <si>
    <r>
      <t>/əˈsaɪnmənt/</t>
    </r>
    <r>
      <rPr>
        <b/>
        <sz val="11"/>
        <color theme="0"/>
        <rFont val="Arial"/>
        <family val="2"/>
        <charset val="238"/>
      </rPr>
      <t> </t>
    </r>
  </si>
  <si>
    <r>
      <t>/bɔːl/ /geɪm/</t>
    </r>
    <r>
      <rPr>
        <b/>
        <sz val="11"/>
        <color theme="0"/>
        <rFont val="Arial"/>
        <family val="2"/>
        <charset val="238"/>
      </rPr>
      <t> </t>
    </r>
  </si>
  <si>
    <r>
      <t>/ˈbeɪsɪkəli/</t>
    </r>
    <r>
      <rPr>
        <b/>
        <sz val="11"/>
        <color theme="0"/>
        <rFont val="Arial"/>
        <family val="2"/>
        <charset val="238"/>
      </rPr>
      <t> </t>
    </r>
  </si>
  <si>
    <r>
      <t>/bi/ /ˈsʌmwʌnz/ /θɪŋ/</t>
    </r>
    <r>
      <rPr>
        <b/>
        <sz val="11"/>
        <color theme="0"/>
        <rFont val="Arial"/>
        <family val="2"/>
        <charset val="238"/>
      </rPr>
      <t> </t>
    </r>
  </si>
  <si>
    <r>
      <t>/bɛl/</t>
    </r>
    <r>
      <rPr>
        <b/>
        <sz val="11"/>
        <color theme="0"/>
        <rFont val="Arial"/>
        <family val="2"/>
        <charset val="238"/>
      </rPr>
      <t> </t>
    </r>
  </si>
  <si>
    <r>
      <t>/bɪˈtwiːn/ /</t>
    </r>
    <r>
      <rPr>
        <sz val="11"/>
        <color theme="0"/>
        <rFont val="Inherit"/>
      </rPr>
      <t>jʊ</t>
    </r>
    <r>
      <rPr>
        <sz val="11"/>
        <color theme="0"/>
        <rFont val="Arial"/>
        <family val="2"/>
        <charset val="238"/>
      </rPr>
      <t>/ /</t>
    </r>
    <r>
      <rPr>
        <sz val="11"/>
        <color theme="0"/>
        <rFont val="Inherit"/>
      </rPr>
      <t>ənd</t>
    </r>
    <r>
      <rPr>
        <sz val="11"/>
        <color theme="0"/>
        <rFont val="Arial"/>
        <family val="2"/>
        <charset val="238"/>
      </rPr>
      <t>/ /</t>
    </r>
    <r>
      <rPr>
        <sz val="11"/>
        <color theme="0"/>
        <rFont val="Inherit"/>
      </rPr>
      <t>miː</t>
    </r>
    <r>
      <rPr>
        <sz val="11"/>
        <color theme="0"/>
        <rFont val="Arial"/>
        <family val="2"/>
        <charset val="238"/>
      </rPr>
      <t>/</t>
    </r>
    <r>
      <rPr>
        <b/>
        <sz val="11"/>
        <color theme="0"/>
        <rFont val="Arial"/>
        <family val="2"/>
        <charset val="238"/>
      </rPr>
      <t> </t>
    </r>
  </si>
  <si>
    <r>
      <t>/blɛnd/</t>
    </r>
    <r>
      <rPr>
        <b/>
        <sz val="11"/>
        <color theme="0"/>
        <rFont val="Arial"/>
        <family val="2"/>
        <charset val="238"/>
      </rPr>
      <t> </t>
    </r>
  </si>
  <si>
    <r>
      <t>/breɪk/</t>
    </r>
    <r>
      <rPr>
        <b/>
        <sz val="11"/>
        <color theme="0"/>
        <rFont val="Arial"/>
        <family val="2"/>
        <charset val="238"/>
      </rPr>
      <t> </t>
    </r>
  </si>
  <si>
    <r>
      <t>/ˈkæmpə/ /væn/</t>
    </r>
    <r>
      <rPr>
        <b/>
        <sz val="11"/>
        <color theme="0"/>
        <rFont val="Arial"/>
        <family val="2"/>
        <charset val="238"/>
      </rPr>
      <t> </t>
    </r>
  </si>
  <si>
    <r>
      <t>/ˈkæmpəs/</t>
    </r>
    <r>
      <rPr>
        <b/>
        <sz val="11"/>
        <color theme="0"/>
        <rFont val="Arial"/>
        <family val="2"/>
        <charset val="238"/>
      </rPr>
      <t> </t>
    </r>
  </si>
  <si>
    <r>
      <t>/ˈkæri/ /ɒn/</t>
    </r>
    <r>
      <rPr>
        <b/>
        <sz val="11"/>
        <color theme="0"/>
        <rFont val="Arial"/>
        <family val="2"/>
        <charset val="238"/>
      </rPr>
      <t> </t>
    </r>
  </si>
  <si>
    <r>
      <t>/ʧɔɪs/</t>
    </r>
    <r>
      <rPr>
        <b/>
        <sz val="11"/>
        <color theme="0"/>
        <rFont val="Arial"/>
        <family val="2"/>
        <charset val="238"/>
      </rPr>
      <t> </t>
    </r>
  </si>
  <si>
    <r>
      <t>/ˈklæsɪk/</t>
    </r>
    <r>
      <rPr>
        <b/>
        <sz val="11"/>
        <color theme="0"/>
        <rFont val="Arial"/>
        <family val="2"/>
        <charset val="238"/>
      </rPr>
      <t> </t>
    </r>
  </si>
  <si>
    <r>
      <t>/kʌm/ /</t>
    </r>
    <r>
      <rPr>
        <sz val="11"/>
        <color theme="0"/>
        <rFont val="Inherit"/>
      </rPr>
      <t>ˈɪntə</t>
    </r>
    <r>
      <rPr>
        <sz val="11"/>
        <color theme="0"/>
        <rFont val="Arial"/>
        <family val="2"/>
        <charset val="238"/>
      </rPr>
      <t>/ /</t>
    </r>
    <r>
      <rPr>
        <sz val="11"/>
        <color theme="0"/>
        <rFont val="Inherit"/>
      </rPr>
      <t>juːz</t>
    </r>
    <r>
      <rPr>
        <sz val="11"/>
        <color theme="0"/>
        <rFont val="Arial"/>
        <family val="2"/>
        <charset val="238"/>
      </rPr>
      <t>/</t>
    </r>
    <r>
      <rPr>
        <b/>
        <sz val="11"/>
        <color theme="0"/>
        <rFont val="Arial"/>
        <family val="2"/>
        <charset val="238"/>
      </rPr>
      <t> </t>
    </r>
  </si>
  <si>
    <r>
      <t>/kəˈmɪtmənt/</t>
    </r>
    <r>
      <rPr>
        <b/>
        <sz val="11"/>
        <color theme="0"/>
        <rFont val="Arial"/>
        <family val="2"/>
        <charset val="238"/>
      </rPr>
      <t> </t>
    </r>
  </si>
  <si>
    <r>
      <t>/ˈkɔːswɜːk/</t>
    </r>
    <r>
      <rPr>
        <b/>
        <sz val="11"/>
        <color theme="0"/>
        <rFont val="Arial"/>
        <family val="2"/>
        <charset val="238"/>
      </rPr>
      <t> </t>
    </r>
  </si>
  <si>
    <r>
      <t>/ˈkʌvə/</t>
    </r>
    <r>
      <rPr>
        <b/>
        <sz val="11"/>
        <color theme="0"/>
        <rFont val="Arial"/>
        <family val="2"/>
        <charset val="238"/>
      </rPr>
      <t> (</t>
    </r>
    <r>
      <rPr>
        <sz val="11"/>
        <color theme="0"/>
        <rFont val="Arial"/>
        <family val="2"/>
        <charset val="238"/>
      </rPr>
      <t>/vɜːb/</t>
    </r>
    <r>
      <rPr>
        <b/>
        <sz val="11"/>
        <color theme="0"/>
        <rFont val="Arial"/>
        <family val="2"/>
        <charset val="238"/>
      </rPr>
      <t>) </t>
    </r>
  </si>
  <si>
    <r>
      <t>/kʌt/ /daʊn/</t>
    </r>
    <r>
      <rPr>
        <b/>
        <sz val="11"/>
        <color theme="0"/>
        <rFont val="Arial"/>
        <family val="2"/>
        <charset val="238"/>
      </rPr>
      <t> (</t>
    </r>
    <r>
      <rPr>
        <sz val="11"/>
        <color theme="0"/>
        <rFont val="Arial"/>
        <family val="2"/>
        <charset val="238"/>
      </rPr>
      <t>sth</t>
    </r>
    <r>
      <rPr>
        <b/>
        <sz val="11"/>
        <color theme="0"/>
        <rFont val="Arial"/>
        <family val="2"/>
        <charset val="238"/>
      </rPr>
      <t>) </t>
    </r>
  </si>
  <si>
    <r>
      <t>/ˈdɛdɪkeɪtɪd/</t>
    </r>
    <r>
      <rPr>
        <b/>
        <sz val="11"/>
        <color theme="0"/>
        <rFont val="Arial"/>
        <family val="2"/>
        <charset val="238"/>
      </rPr>
      <t> </t>
    </r>
  </si>
  <si>
    <r>
      <t>/dɪˌtɜːmɪˈneɪʃən/</t>
    </r>
    <r>
      <rPr>
        <b/>
        <sz val="11"/>
        <color theme="0"/>
        <rFont val="Arial"/>
        <family val="2"/>
        <charset val="238"/>
      </rPr>
      <t> </t>
    </r>
  </si>
  <si>
    <r>
      <t>/ˈdaɪəlɒg/</t>
    </r>
    <r>
      <rPr>
        <b/>
        <sz val="11"/>
        <color theme="0"/>
        <rFont val="Arial"/>
        <family val="2"/>
        <charset val="238"/>
      </rPr>
      <t> </t>
    </r>
  </si>
  <si>
    <r>
      <t>/ˌdɪsə(ː)ˈteɪʃən/</t>
    </r>
    <r>
      <rPr>
        <b/>
        <sz val="11"/>
        <color theme="0"/>
        <rFont val="Arial"/>
        <family val="2"/>
        <charset val="238"/>
      </rPr>
      <t> </t>
    </r>
  </si>
  <si>
    <r>
      <t>/ˈdɪstəns/ /dɪˈgriː/</t>
    </r>
    <r>
      <rPr>
        <b/>
        <sz val="11"/>
        <color theme="0"/>
        <rFont val="Arial"/>
        <family val="2"/>
        <charset val="238"/>
      </rPr>
      <t> </t>
    </r>
  </si>
  <si>
    <r>
      <t>/ˈdɪstəns/ /ˈlɜːnɪŋ/</t>
    </r>
    <r>
      <rPr>
        <b/>
        <sz val="11"/>
        <color theme="0"/>
        <rFont val="Arial"/>
        <family val="2"/>
        <charset val="238"/>
      </rPr>
      <t> </t>
    </r>
  </si>
  <si>
    <r>
      <t>/ˈdɪstrɪkt/</t>
    </r>
    <r>
      <rPr>
        <b/>
        <sz val="11"/>
        <color theme="0"/>
        <rFont val="Arial"/>
        <family val="2"/>
        <charset val="238"/>
      </rPr>
      <t> </t>
    </r>
  </si>
  <si>
    <r>
      <t>/ˈɛfət/</t>
    </r>
    <r>
      <rPr>
        <b/>
        <sz val="11"/>
        <color theme="0"/>
        <rFont val="Arial"/>
        <family val="2"/>
        <charset val="238"/>
      </rPr>
      <t> </t>
    </r>
  </si>
  <si>
    <r>
      <t>/ɪsˈkeɪp/</t>
    </r>
    <r>
      <rPr>
        <b/>
        <sz val="11"/>
        <color theme="0"/>
        <rFont val="Arial"/>
        <family val="2"/>
        <charset val="238"/>
      </rPr>
      <t>  </t>
    </r>
  </si>
  <si>
    <r>
      <t>/ˈiːvnɪŋ/ /kɔːs/</t>
    </r>
    <r>
      <rPr>
        <b/>
        <sz val="11"/>
        <color theme="0"/>
        <rFont val="Arial"/>
        <family val="2"/>
        <charset val="238"/>
      </rPr>
      <t> </t>
    </r>
  </si>
  <si>
    <r>
      <t>/ɪksˈtriːmli/</t>
    </r>
    <r>
      <rPr>
        <b/>
        <sz val="11"/>
        <color theme="0"/>
        <rFont val="Arial"/>
        <family val="2"/>
        <charset val="238"/>
      </rPr>
      <t> </t>
    </r>
  </si>
  <si>
    <r>
      <t>/feɪs/-/tuː/-/feɪs/ /ˈlɜːnɪŋ/</t>
    </r>
    <r>
      <rPr>
        <b/>
        <sz val="11"/>
        <color theme="0"/>
        <rFont val="Arial"/>
        <family val="2"/>
        <charset val="238"/>
      </rPr>
      <t> </t>
    </r>
  </si>
  <si>
    <r>
      <t>/ˈfɛləʊ/</t>
    </r>
    <r>
      <rPr>
        <b/>
        <sz val="11"/>
        <color theme="0"/>
        <rFont val="Arial"/>
        <family val="2"/>
        <charset val="238"/>
      </rPr>
      <t> </t>
    </r>
  </si>
  <si>
    <r>
      <t>/fɜːst/ /eɪd/</t>
    </r>
    <r>
      <rPr>
        <b/>
        <sz val="11"/>
        <color theme="0"/>
        <rFont val="Arial"/>
        <family val="2"/>
        <charset val="238"/>
      </rPr>
      <t> </t>
    </r>
  </si>
  <si>
    <r>
      <t>/ˈfəʊkəs/ /ɒn/</t>
    </r>
    <r>
      <rPr>
        <b/>
        <sz val="11"/>
        <color theme="0"/>
        <rFont val="Arial"/>
        <family val="2"/>
        <charset val="238"/>
      </rPr>
      <t> </t>
    </r>
  </si>
  <si>
    <r>
      <t>/ˈfræŋkli/</t>
    </r>
    <r>
      <rPr>
        <b/>
        <sz val="11"/>
        <color theme="0"/>
        <rFont val="Arial"/>
        <family val="2"/>
        <charset val="238"/>
      </rPr>
      <t> </t>
    </r>
  </si>
  <si>
    <r>
      <t>/fʊl/-/taɪm/ /kɔːs/</t>
    </r>
    <r>
      <rPr>
        <b/>
        <sz val="11"/>
        <color theme="0"/>
        <rFont val="Arial"/>
        <family val="2"/>
        <charset val="238"/>
      </rPr>
      <t> </t>
    </r>
  </si>
  <si>
    <r>
      <t>/ˈfʌnɪli/ /ɪˈnʌf/</t>
    </r>
    <r>
      <rPr>
        <b/>
        <sz val="11"/>
        <color theme="0"/>
        <rFont val="Arial"/>
        <family val="2"/>
        <charset val="238"/>
      </rPr>
      <t> </t>
    </r>
  </si>
  <si>
    <r>
      <t>/geɪn/</t>
    </r>
    <r>
      <rPr>
        <b/>
        <sz val="11"/>
        <color theme="0"/>
        <rFont val="Arial"/>
        <family val="2"/>
        <charset val="238"/>
      </rPr>
      <t> </t>
    </r>
  </si>
  <si>
    <r>
      <t>/gɪv/ /ˈsʌmθɪŋ/ /ə/ /traɪ/</t>
    </r>
    <r>
      <rPr>
        <b/>
        <sz val="11"/>
        <color theme="0"/>
        <rFont val="Arial"/>
        <family val="2"/>
        <charset val="238"/>
      </rPr>
      <t> </t>
    </r>
  </si>
  <si>
    <r>
      <t>/gɪv/ /ʌp/</t>
    </r>
    <r>
      <rPr>
        <b/>
        <sz val="11"/>
        <color theme="0"/>
        <rFont val="Arial"/>
        <family val="2"/>
        <charset val="238"/>
      </rPr>
      <t> </t>
    </r>
  </si>
  <si>
    <r>
      <t>/ˈgʊdˈwɪl/</t>
    </r>
    <r>
      <rPr>
        <b/>
        <sz val="11"/>
        <color theme="0"/>
        <rFont val="Arial"/>
        <family val="2"/>
        <charset val="238"/>
      </rPr>
      <t> </t>
    </r>
  </si>
  <si>
    <r>
      <t>/hændz/-/ɒn/</t>
    </r>
    <r>
      <rPr>
        <b/>
        <sz val="11"/>
        <color theme="0"/>
        <rFont val="Arial"/>
        <family val="2"/>
        <charset val="238"/>
      </rPr>
      <t> </t>
    </r>
  </si>
  <si>
    <r>
      <t>/ˈhæpi/ /wɪð/</t>
    </r>
    <r>
      <rPr>
        <b/>
        <sz val="11"/>
        <color theme="0"/>
        <rFont val="Arial"/>
        <family val="2"/>
        <charset val="238"/>
      </rPr>
      <t> </t>
    </r>
  </si>
  <si>
    <r>
      <t>/ˌhɛdˈtiːʧə/</t>
    </r>
    <r>
      <rPr>
        <b/>
        <sz val="11"/>
        <color theme="0"/>
        <rFont val="Arial"/>
        <family val="2"/>
        <charset val="238"/>
      </rPr>
      <t> </t>
    </r>
  </si>
  <si>
    <r>
      <t>/ˈhəʊpfʊli/</t>
    </r>
    <r>
      <rPr>
        <b/>
        <sz val="11"/>
        <color theme="0"/>
        <rFont val="Arial"/>
        <family val="2"/>
        <charset val="238"/>
      </rPr>
      <t> </t>
    </r>
  </si>
  <si>
    <r>
      <t>/ˈɪdɪət/</t>
    </r>
    <r>
      <rPr>
        <b/>
        <sz val="11"/>
        <color theme="0"/>
        <rFont val="Arial"/>
        <family val="2"/>
        <charset val="238"/>
      </rPr>
      <t> </t>
    </r>
  </si>
  <si>
    <r>
      <t>/ɪmˈprɛʃən/</t>
    </r>
    <r>
      <rPr>
        <b/>
        <sz val="11"/>
        <color theme="0"/>
        <rFont val="Arial"/>
        <family val="2"/>
        <charset val="238"/>
      </rPr>
      <t> </t>
    </r>
  </si>
  <si>
    <r>
      <t>/ɪn/ /tuː/ /maɪndz/</t>
    </r>
    <r>
      <rPr>
        <b/>
        <sz val="11"/>
        <color theme="0"/>
        <rFont val="Arial"/>
        <family val="2"/>
        <charset val="238"/>
      </rPr>
      <t> </t>
    </r>
  </si>
  <si>
    <r>
      <t>/ˈɪnflʊəns/</t>
    </r>
    <r>
      <rPr>
        <b/>
        <sz val="11"/>
        <color theme="0"/>
        <rFont val="Arial"/>
        <family val="2"/>
        <charset val="238"/>
      </rPr>
      <t> </t>
    </r>
  </si>
  <si>
    <r>
      <t>/ˈɪnə/</t>
    </r>
    <r>
      <rPr>
        <b/>
        <sz val="11"/>
        <color theme="0"/>
        <rFont val="Arial"/>
        <family val="2"/>
        <charset val="238"/>
      </rPr>
      <t> </t>
    </r>
  </si>
  <si>
    <r>
      <t>/ˈɪnə/ /strɛŋθ/</t>
    </r>
    <r>
      <rPr>
        <b/>
        <sz val="11"/>
        <color theme="0"/>
        <rFont val="Arial"/>
        <family val="2"/>
        <charset val="238"/>
      </rPr>
      <t> </t>
    </r>
  </si>
  <si>
    <r>
      <t>/ˌɪntrəˈdjuːs/ /ˈsʌmwʌn/ /tə/ /ˈsʌmθɪŋ/</t>
    </r>
    <r>
      <rPr>
        <b/>
        <sz val="11"/>
        <color theme="0"/>
        <rFont val="Arial"/>
        <family val="2"/>
        <charset val="238"/>
      </rPr>
      <t> </t>
    </r>
  </si>
  <si>
    <r>
      <t>/kiːp/ /ʌp/</t>
    </r>
    <r>
      <rPr>
        <b/>
        <sz val="11"/>
        <color theme="0"/>
        <rFont val="Arial"/>
        <family val="2"/>
        <charset val="238"/>
      </rPr>
      <t> </t>
    </r>
  </si>
  <si>
    <r>
      <t>/ˈlɛkʧə/</t>
    </r>
    <r>
      <rPr>
        <b/>
        <sz val="11"/>
        <color theme="0"/>
        <rFont val="Arial"/>
        <family val="2"/>
        <charset val="238"/>
      </rPr>
      <t> (</t>
    </r>
    <r>
      <rPr>
        <sz val="11"/>
        <color theme="0"/>
        <rFont val="Arial"/>
        <family val="2"/>
        <charset val="238"/>
      </rPr>
      <t>/naʊn/</t>
    </r>
    <r>
      <rPr>
        <b/>
        <sz val="11"/>
        <color theme="0"/>
        <rFont val="Arial"/>
        <family val="2"/>
        <charset val="238"/>
      </rPr>
      <t>) </t>
    </r>
  </si>
  <si>
    <r>
      <t>/luːz/ /jə/ /ˈtɛmpə/</t>
    </r>
    <r>
      <rPr>
        <b/>
        <sz val="11"/>
        <color theme="0"/>
        <rFont val="Arial"/>
        <family val="2"/>
        <charset val="238"/>
      </rPr>
      <t> </t>
    </r>
  </si>
  <si>
    <r>
      <t>/meɪk/ /ʌp/ /wʌnz/ /maɪnd/</t>
    </r>
    <r>
      <rPr>
        <b/>
        <sz val="11"/>
        <color theme="0"/>
        <rFont val="Arial"/>
        <family val="2"/>
        <charset val="238"/>
      </rPr>
      <t> </t>
    </r>
  </si>
  <si>
    <r>
      <t>/ˈmɛdl/</t>
    </r>
    <r>
      <rPr>
        <b/>
        <sz val="11"/>
        <color theme="0"/>
        <rFont val="Arial"/>
        <family val="2"/>
        <charset val="238"/>
      </rPr>
      <t> </t>
    </r>
  </si>
  <si>
    <r>
      <t>/ˈmɛntɔː/</t>
    </r>
    <r>
      <rPr>
        <b/>
        <sz val="11"/>
        <color theme="0"/>
        <rFont val="Arial"/>
        <family val="2"/>
        <charset val="238"/>
      </rPr>
      <t> </t>
    </r>
  </si>
  <si>
    <r>
      <t>/mɪkst/ /ˈfiːlɪŋz/</t>
    </r>
    <r>
      <rPr>
        <b/>
        <sz val="11"/>
        <color theme="0"/>
        <rFont val="Arial"/>
        <family val="2"/>
        <charset val="238"/>
      </rPr>
      <t> </t>
    </r>
  </si>
  <si>
    <r>
      <t>/ˈnærətɪv/</t>
    </r>
    <r>
      <rPr>
        <b/>
        <sz val="11"/>
        <color theme="0"/>
        <rFont val="Arial"/>
        <family val="2"/>
        <charset val="238"/>
      </rPr>
      <t> </t>
    </r>
  </si>
  <si>
    <r>
      <t>/nəʊ/ /weɪ/</t>
    </r>
    <r>
      <rPr>
        <b/>
        <sz val="11"/>
        <color theme="0"/>
        <rFont val="Arial"/>
        <family val="2"/>
        <charset val="238"/>
      </rPr>
      <t> </t>
    </r>
  </si>
  <si>
    <r>
      <t>/ˈnɒmɪneɪt/</t>
    </r>
    <r>
      <rPr>
        <b/>
        <sz val="11"/>
        <color theme="0"/>
        <rFont val="Arial"/>
        <family val="2"/>
        <charset val="238"/>
      </rPr>
      <t> </t>
    </r>
  </si>
  <si>
    <r>
      <t>/nɒt/ /maɪnd/</t>
    </r>
    <r>
      <rPr>
        <b/>
        <sz val="11"/>
        <color theme="0"/>
        <rFont val="Arial"/>
        <family val="2"/>
        <charset val="238"/>
      </rPr>
      <t> (+ –</t>
    </r>
    <r>
      <rPr>
        <sz val="11"/>
        <color theme="0"/>
        <rFont val="Arial"/>
        <family val="2"/>
        <charset val="238"/>
      </rPr>
      <t>ing</t>
    </r>
    <r>
      <rPr>
        <b/>
        <sz val="11"/>
        <color theme="0"/>
        <rFont val="Arial"/>
        <family val="2"/>
        <charset val="238"/>
      </rPr>
      <t>) </t>
    </r>
  </si>
  <si>
    <r>
      <t>/ˈɒbvɪəsli/</t>
    </r>
    <r>
      <rPr>
        <b/>
        <sz val="11"/>
        <color theme="0"/>
        <rFont val="Arial"/>
        <family val="2"/>
        <charset val="238"/>
      </rPr>
      <t> </t>
    </r>
  </si>
  <si>
    <r>
      <t>/ˈɒnˌlaɪn/ /ˈlɜːnɪŋ/</t>
    </r>
    <r>
      <rPr>
        <b/>
        <sz val="11"/>
        <color theme="0"/>
        <rFont val="Arial"/>
        <family val="2"/>
        <charset val="238"/>
      </rPr>
      <t> </t>
    </r>
  </si>
  <si>
    <r>
      <t>/ˈpeɪʃənt/</t>
    </r>
    <r>
      <rPr>
        <b/>
        <sz val="11"/>
        <color theme="0"/>
        <rFont val="Arial"/>
        <family val="2"/>
        <charset val="238"/>
      </rPr>
      <t> </t>
    </r>
  </si>
  <si>
    <r>
      <t>/ˈpɜːsnəli/</t>
    </r>
    <r>
      <rPr>
        <b/>
        <sz val="11"/>
        <color theme="0"/>
        <rFont val="Arial"/>
        <family val="2"/>
        <charset val="238"/>
      </rPr>
      <t> </t>
    </r>
  </si>
  <si>
    <r>
      <t>/pleɪg/</t>
    </r>
    <r>
      <rPr>
        <b/>
        <sz val="11"/>
        <color theme="0"/>
        <rFont val="Arial"/>
        <family val="2"/>
        <charset val="238"/>
      </rPr>
      <t> </t>
    </r>
  </si>
  <si>
    <r>
      <t>/ˌpəʊstˈgrædjʊɪt/ /kɔːs/</t>
    </r>
    <r>
      <rPr>
        <b/>
        <sz val="11"/>
        <color theme="0"/>
        <rFont val="Arial"/>
        <family val="2"/>
        <charset val="238"/>
      </rPr>
      <t> </t>
    </r>
  </si>
  <si>
    <r>
      <t>/preə/</t>
    </r>
    <r>
      <rPr>
        <b/>
        <sz val="11"/>
        <color theme="0"/>
        <rFont val="Arial"/>
        <family val="2"/>
        <charset val="238"/>
      </rPr>
      <t> </t>
    </r>
  </si>
  <si>
    <r>
      <t>/praɪd/</t>
    </r>
    <r>
      <rPr>
        <b/>
        <sz val="11"/>
        <color theme="0"/>
        <rFont val="Arial"/>
        <family val="2"/>
        <charset val="238"/>
      </rPr>
      <t> </t>
    </r>
  </si>
  <si>
    <r>
      <t>/ˈkwɒlɪfaɪ/</t>
    </r>
    <r>
      <rPr>
        <b/>
        <sz val="11"/>
        <color theme="0"/>
        <rFont val="Arial"/>
        <family val="2"/>
        <charset val="238"/>
      </rPr>
      <t> </t>
    </r>
  </si>
  <si>
    <r>
      <t>/rɪˈmɑːkəbli/</t>
    </r>
    <r>
      <rPr>
        <b/>
        <sz val="11"/>
        <color theme="0"/>
        <rFont val="Arial"/>
        <family val="2"/>
        <charset val="238"/>
      </rPr>
      <t> </t>
    </r>
  </si>
  <si>
    <r>
      <t>/rəʊl/ /ˈmɒdl/</t>
    </r>
    <r>
      <rPr>
        <b/>
        <sz val="11"/>
        <color theme="0"/>
        <rFont val="Arial"/>
        <family val="2"/>
        <charset val="238"/>
      </rPr>
      <t> </t>
    </r>
  </si>
  <si>
    <r>
      <t>/ˈʃɛdjuːl/</t>
    </r>
    <r>
      <rPr>
        <b/>
        <sz val="11"/>
        <color theme="0"/>
        <rFont val="Arial"/>
        <family val="2"/>
        <charset val="238"/>
      </rPr>
      <t> </t>
    </r>
  </si>
  <si>
    <r>
      <t>/ˈsɛmɪnɑː/</t>
    </r>
    <r>
      <rPr>
        <b/>
        <sz val="11"/>
        <color theme="0"/>
        <rFont val="Arial"/>
        <family val="2"/>
        <charset val="238"/>
      </rPr>
      <t> </t>
    </r>
  </si>
  <si>
    <r>
      <t>/saɪn/ /ʌp/</t>
    </r>
    <r>
      <rPr>
        <b/>
        <sz val="11"/>
        <color theme="0"/>
        <rFont val="Arial"/>
        <family val="2"/>
        <charset val="238"/>
      </rPr>
      <t> </t>
    </r>
  </si>
  <si>
    <r>
      <t>/saʊnd/</t>
    </r>
    <r>
      <rPr>
        <b/>
        <sz val="11"/>
        <color theme="0"/>
        <rFont val="Arial"/>
        <family val="2"/>
        <charset val="238"/>
      </rPr>
      <t> </t>
    </r>
  </si>
  <si>
    <r>
      <t>/skwiːz/</t>
    </r>
    <r>
      <rPr>
        <b/>
        <sz val="11"/>
        <color theme="0"/>
        <rFont val="Arial"/>
        <family val="2"/>
        <charset val="238"/>
      </rPr>
      <t> </t>
    </r>
  </si>
  <si>
    <r>
      <t>/səˈpraɪzɪŋli/</t>
    </r>
    <r>
      <rPr>
        <b/>
        <sz val="11"/>
        <color theme="0"/>
        <rFont val="Arial"/>
        <family val="2"/>
        <charset val="238"/>
      </rPr>
      <t> </t>
    </r>
  </si>
  <si>
    <r>
      <t>/teɪk/ /ɒn/</t>
    </r>
    <r>
      <rPr>
        <b/>
        <sz val="11"/>
        <color theme="0"/>
        <rFont val="Arial"/>
        <family val="2"/>
        <charset val="238"/>
      </rPr>
      <t> </t>
    </r>
  </si>
  <si>
    <r>
      <t>/ˈθæŋkfʊli/</t>
    </r>
    <r>
      <rPr>
        <b/>
        <sz val="11"/>
        <color theme="0"/>
        <rFont val="Arial"/>
        <family val="2"/>
        <charset val="238"/>
      </rPr>
      <t> </t>
    </r>
  </si>
  <si>
    <r>
      <t>/ˈtaɪə/</t>
    </r>
    <r>
      <rPr>
        <b/>
        <sz val="11"/>
        <color theme="0"/>
        <rFont val="Arial"/>
        <family val="2"/>
        <charset val="238"/>
      </rPr>
      <t> </t>
    </r>
  </si>
  <si>
    <r>
      <t>/ʌnˈfɔːʧnɪtli/</t>
    </r>
    <r>
      <rPr>
        <b/>
        <sz val="11"/>
        <color theme="0"/>
        <rFont val="Arial"/>
        <family val="2"/>
        <charset val="238"/>
      </rPr>
      <t> </t>
    </r>
  </si>
  <si>
    <r>
      <t>/væn/</t>
    </r>
    <r>
      <rPr>
        <b/>
        <sz val="11"/>
        <color theme="0"/>
        <rFont val="Arial"/>
        <family val="2"/>
        <charset val="238"/>
      </rPr>
      <t> </t>
    </r>
  </si>
  <si>
    <r>
      <t>/vɛʊˈkeɪʃən/</t>
    </r>
    <r>
      <rPr>
        <b/>
        <sz val="11"/>
        <color theme="0"/>
        <rFont val="Arial"/>
        <family val="2"/>
        <charset val="238"/>
      </rPr>
      <t> </t>
    </r>
  </si>
  <si>
    <r>
      <t>/wɜːk/ /ɪksˈpɪərɪəns/</t>
    </r>
    <r>
      <rPr>
        <b/>
        <sz val="11"/>
        <color theme="0"/>
        <rFont val="Arial"/>
        <family val="2"/>
        <charset val="238"/>
      </rPr>
      <t> </t>
    </r>
  </si>
  <si>
    <r>
      <t>/wɜːk/ /ɒn/</t>
    </r>
    <r>
      <rPr>
        <b/>
        <sz val="11"/>
        <color theme="0"/>
        <rFont val="Arial"/>
        <family val="2"/>
        <charset val="238"/>
      </rPr>
      <t> </t>
    </r>
  </si>
  <si>
    <r>
      <t>/wɜːk/ /təˈwɔːdz/</t>
    </r>
    <r>
      <rPr>
        <b/>
        <sz val="11"/>
        <color theme="0"/>
        <rFont val="Arial"/>
        <family val="2"/>
        <charset val="238"/>
      </rPr>
      <t> </t>
    </r>
  </si>
  <si>
    <r>
      <t>/ˈæktrɪs/</t>
    </r>
    <r>
      <rPr>
        <b/>
        <sz val="11"/>
        <color theme="0"/>
        <rFont val="Arial"/>
        <family val="2"/>
        <charset val="238"/>
      </rPr>
      <t> </t>
    </r>
  </si>
  <si>
    <r>
      <t>/əˈdæpt/</t>
    </r>
    <r>
      <rPr>
        <b/>
        <sz val="11"/>
        <color theme="0"/>
        <rFont val="Arial"/>
        <family val="2"/>
        <charset val="238"/>
      </rPr>
      <t> </t>
    </r>
  </si>
  <si>
    <r>
      <t>/ədˈvaɪzəbl/</t>
    </r>
    <r>
      <rPr>
        <b/>
        <sz val="11"/>
        <color theme="0"/>
        <rFont val="Arial"/>
        <family val="2"/>
        <charset val="238"/>
      </rPr>
      <t> </t>
    </r>
  </si>
  <si>
    <r>
      <t>/æmˈbæsədə/</t>
    </r>
    <r>
      <rPr>
        <b/>
        <sz val="11"/>
        <color theme="0"/>
        <rFont val="Arial"/>
        <family val="2"/>
        <charset val="238"/>
      </rPr>
      <t> </t>
    </r>
  </si>
  <si>
    <r>
      <t>/ˈeɪnʃ(ə)nt/</t>
    </r>
    <r>
      <rPr>
        <b/>
        <sz val="11"/>
        <color theme="0"/>
        <rFont val="Arial"/>
        <family val="2"/>
        <charset val="238"/>
      </rPr>
      <t> </t>
    </r>
  </si>
  <si>
    <r>
      <t>/ˈeɪnʤəl/</t>
    </r>
    <r>
      <rPr>
        <b/>
        <sz val="11"/>
        <color theme="0"/>
        <rFont val="Arial"/>
        <family val="2"/>
        <charset val="238"/>
      </rPr>
      <t> </t>
    </r>
  </si>
  <si>
    <r>
      <t>/ˈɛnɪweə/</t>
    </r>
    <r>
      <rPr>
        <b/>
        <sz val="11"/>
        <color theme="0"/>
        <rFont val="Arial"/>
        <family val="2"/>
        <charset val="238"/>
      </rPr>
      <t> </t>
    </r>
  </si>
  <si>
    <r>
      <t>/əˈpɪər/ /ɪn/</t>
    </r>
    <r>
      <rPr>
        <b/>
        <sz val="11"/>
        <color theme="0"/>
        <rFont val="Arial"/>
        <family val="2"/>
        <charset val="238"/>
      </rPr>
      <t> (</t>
    </r>
    <r>
      <rPr>
        <sz val="11"/>
        <color theme="0"/>
        <rFont val="Arial"/>
        <family val="2"/>
        <charset val="238"/>
      </rPr>
      <t>sth</t>
    </r>
    <r>
      <rPr>
        <b/>
        <sz val="11"/>
        <color theme="0"/>
        <rFont val="Arial"/>
        <family val="2"/>
        <charset val="238"/>
      </rPr>
      <t>) </t>
    </r>
  </si>
  <si>
    <r>
      <t>/əˈpɔɪnt/</t>
    </r>
    <r>
      <rPr>
        <b/>
        <sz val="11"/>
        <color theme="0"/>
        <rFont val="Arial"/>
        <family val="2"/>
        <charset val="238"/>
      </rPr>
      <t> </t>
    </r>
  </si>
  <si>
    <r>
      <t>/ˌɑːtɪˈfɪʃ(ə)l/</t>
    </r>
    <r>
      <rPr>
        <b/>
        <sz val="11"/>
        <color theme="0"/>
        <rFont val="Arial"/>
        <family val="2"/>
        <charset val="238"/>
      </rPr>
      <t> </t>
    </r>
  </si>
  <si>
    <r>
      <t>/əz/ /fɑːr/ /æz/</t>
    </r>
    <r>
      <rPr>
        <b/>
        <sz val="11"/>
        <color theme="0"/>
        <rFont val="Arial"/>
        <family val="2"/>
        <charset val="238"/>
      </rPr>
      <t> </t>
    </r>
  </si>
  <si>
    <r>
      <t>/əˈtrækʃ(ə)n/</t>
    </r>
    <r>
      <rPr>
        <b/>
        <sz val="11"/>
        <color theme="0"/>
        <rFont val="Arial"/>
        <family val="2"/>
        <charset val="238"/>
      </rPr>
      <t> </t>
    </r>
  </si>
  <si>
    <r>
      <t>/ˈɔːdɪˌəʊ/ /tʊə/</t>
    </r>
    <r>
      <rPr>
        <b/>
        <sz val="11"/>
        <color theme="0"/>
        <rFont val="Arial"/>
        <family val="2"/>
        <charset val="238"/>
      </rPr>
      <t> </t>
    </r>
  </si>
  <si>
    <r>
      <t>/ˈævɪnjuː/</t>
    </r>
    <r>
      <rPr>
        <b/>
        <sz val="11"/>
        <color theme="0"/>
        <rFont val="Arial"/>
        <family val="2"/>
        <charset val="238"/>
      </rPr>
      <t> </t>
    </r>
  </si>
  <si>
    <r>
      <t>/ˈbæfl/</t>
    </r>
    <r>
      <rPr>
        <b/>
        <sz val="11"/>
        <color theme="0"/>
        <rFont val="Arial"/>
        <family val="2"/>
        <charset val="238"/>
      </rPr>
      <t> </t>
    </r>
  </si>
  <si>
    <r>
      <t>/bɑːk/</t>
    </r>
    <r>
      <rPr>
        <b/>
        <sz val="11"/>
        <color theme="0"/>
        <rFont val="Arial"/>
        <family val="2"/>
        <charset val="238"/>
      </rPr>
      <t> </t>
    </r>
  </si>
  <si>
    <r>
      <t>/bi/ /ʃʊə/ /tʊ/</t>
    </r>
    <r>
      <rPr>
        <b/>
        <sz val="11"/>
        <color theme="0"/>
        <rFont val="Arial"/>
        <family val="2"/>
        <charset val="238"/>
      </rPr>
      <t> </t>
    </r>
  </si>
  <si>
    <r>
      <t>/bliːk/</t>
    </r>
    <r>
      <rPr>
        <b/>
        <sz val="11"/>
        <color theme="0"/>
        <rFont val="Arial"/>
        <family val="2"/>
        <charset val="238"/>
      </rPr>
      <t> </t>
    </r>
  </si>
  <si>
    <r>
      <t>/bləʊ/ /ʌp/</t>
    </r>
    <r>
      <rPr>
        <b/>
        <sz val="11"/>
        <color theme="0"/>
        <rFont val="Arial"/>
        <family val="2"/>
        <charset val="238"/>
      </rPr>
      <t> </t>
    </r>
  </si>
  <si>
    <r>
      <t>/ˈbɒnˌfaɪə/</t>
    </r>
    <r>
      <rPr>
        <b/>
        <sz val="11"/>
        <color theme="0"/>
        <rFont val="Arial"/>
        <family val="2"/>
        <charset val="238"/>
      </rPr>
      <t> </t>
    </r>
  </si>
  <si>
    <r>
      <t>bratty</t>
    </r>
    <r>
      <rPr>
        <b/>
        <sz val="11"/>
        <color theme="0"/>
        <rFont val="Arial"/>
        <family val="2"/>
        <charset val="238"/>
      </rPr>
      <t> </t>
    </r>
  </si>
  <si>
    <r>
      <t>/ˈbreɪkˌθruː/</t>
    </r>
    <r>
      <rPr>
        <b/>
        <sz val="11"/>
        <color theme="0"/>
        <rFont val="Arial"/>
        <family val="2"/>
        <charset val="238"/>
      </rPr>
      <t> (</t>
    </r>
    <r>
      <rPr>
        <sz val="11"/>
        <color theme="0"/>
        <rFont val="Arial"/>
        <family val="2"/>
        <charset val="238"/>
      </rPr>
      <t>/naʊn/</t>
    </r>
    <r>
      <rPr>
        <b/>
        <sz val="11"/>
        <color theme="0"/>
        <rFont val="Arial"/>
        <family val="2"/>
        <charset val="238"/>
      </rPr>
      <t>) </t>
    </r>
  </si>
  <si>
    <r>
      <t>/brɒnz/</t>
    </r>
    <r>
      <rPr>
        <b/>
        <sz val="11"/>
        <color theme="0"/>
        <rFont val="Arial"/>
        <family val="2"/>
        <charset val="238"/>
      </rPr>
      <t> </t>
    </r>
  </si>
  <si>
    <r>
      <t>/ˈbʊdə/</t>
    </r>
    <r>
      <rPr>
        <b/>
        <sz val="11"/>
        <color theme="0"/>
        <rFont val="Arial"/>
        <family val="2"/>
        <charset val="238"/>
      </rPr>
      <t> </t>
    </r>
  </si>
  <si>
    <r>
      <t>/ˈsɛlɪbreɪt/</t>
    </r>
    <r>
      <rPr>
        <b/>
        <sz val="11"/>
        <color theme="0"/>
        <rFont val="Arial"/>
        <family val="2"/>
        <charset val="238"/>
      </rPr>
      <t> </t>
    </r>
  </si>
  <si>
    <r>
      <t>/ˈʧɑːmɪŋ/</t>
    </r>
    <r>
      <rPr>
        <b/>
        <sz val="11"/>
        <color theme="0"/>
        <rFont val="Arial"/>
        <family val="2"/>
        <charset val="238"/>
      </rPr>
      <t> </t>
    </r>
  </si>
  <si>
    <r>
      <t>/ʧɛk/ /aʊt/</t>
    </r>
    <r>
      <rPr>
        <b/>
        <sz val="11"/>
        <color theme="0"/>
        <rFont val="Arial"/>
        <family val="2"/>
        <charset val="238"/>
      </rPr>
      <t> </t>
    </r>
  </si>
  <si>
    <r>
      <t>/kənˈsɪst/ /ɒv/</t>
    </r>
    <r>
      <rPr>
        <b/>
        <sz val="11"/>
        <color theme="0"/>
        <rFont val="Arial"/>
        <family val="2"/>
        <charset val="238"/>
      </rPr>
      <t> (</t>
    </r>
    <r>
      <rPr>
        <sz val="11"/>
        <color theme="0"/>
        <rFont val="Arial"/>
        <family val="2"/>
        <charset val="238"/>
      </rPr>
      <t>sth</t>
    </r>
    <r>
      <rPr>
        <b/>
        <sz val="11"/>
        <color theme="0"/>
        <rFont val="Arial"/>
        <family val="2"/>
        <charset val="238"/>
      </rPr>
      <t>) </t>
    </r>
  </si>
  <si>
    <r>
      <t>/kənˈspɪrətə/</t>
    </r>
    <r>
      <rPr>
        <b/>
        <sz val="11"/>
        <color theme="0"/>
        <rFont val="Arial"/>
        <family val="2"/>
        <charset val="238"/>
      </rPr>
      <t> </t>
    </r>
  </si>
  <si>
    <r>
      <t>/kənˈstrʌkt/</t>
    </r>
    <r>
      <rPr>
        <b/>
        <sz val="11"/>
        <color theme="0"/>
        <rFont val="Arial"/>
        <family val="2"/>
        <charset val="238"/>
      </rPr>
      <t> </t>
    </r>
  </si>
  <si>
    <r>
      <t>/kənˈstrʌkʃən/</t>
    </r>
    <r>
      <rPr>
        <b/>
        <sz val="11"/>
        <color theme="0"/>
        <rFont val="Arial"/>
        <family val="2"/>
        <charset val="238"/>
      </rPr>
      <t> </t>
    </r>
  </si>
  <si>
    <r>
      <t>/ˌkɒntrəˈvɜːʃəl/</t>
    </r>
    <r>
      <rPr>
        <b/>
        <sz val="11"/>
        <color theme="0"/>
        <rFont val="Arial"/>
        <family val="2"/>
        <charset val="238"/>
      </rPr>
      <t> </t>
    </r>
  </si>
  <si>
    <r>
      <t>/ˈkɒntrəvɜːsi/</t>
    </r>
    <r>
      <rPr>
        <b/>
        <sz val="11"/>
        <color theme="0"/>
        <rFont val="Arial"/>
        <family val="2"/>
        <charset val="238"/>
      </rPr>
      <t> </t>
    </r>
  </si>
  <si>
    <r>
      <t>/ˈkʌvə/</t>
    </r>
    <r>
      <rPr>
        <b/>
        <sz val="11"/>
        <color theme="0"/>
        <rFont val="Arial"/>
        <family val="2"/>
        <charset val="238"/>
      </rPr>
      <t> </t>
    </r>
  </si>
  <si>
    <r>
      <t>/ˈkrɪtɪsaɪz/</t>
    </r>
    <r>
      <rPr>
        <b/>
        <sz val="11"/>
        <color theme="0"/>
        <rFont val="Arial"/>
        <family val="2"/>
        <charset val="238"/>
      </rPr>
      <t> </t>
    </r>
  </si>
  <si>
    <r>
      <t>/krɒs/</t>
    </r>
    <r>
      <rPr>
        <b/>
        <sz val="11"/>
        <color theme="0"/>
        <rFont val="Arial"/>
        <family val="2"/>
        <charset val="238"/>
      </rPr>
      <t> </t>
    </r>
  </si>
  <si>
    <r>
      <t>/ˈdeɪbuː/</t>
    </r>
    <r>
      <rPr>
        <b/>
        <sz val="11"/>
        <color theme="0"/>
        <rFont val="Arial"/>
        <family val="2"/>
        <charset val="238"/>
      </rPr>
      <t> </t>
    </r>
  </si>
  <si>
    <r>
      <t>/ˈdɛkeɪd/</t>
    </r>
    <r>
      <rPr>
        <b/>
        <sz val="11"/>
        <color theme="0"/>
        <rFont val="Arial"/>
        <family val="2"/>
        <charset val="238"/>
      </rPr>
      <t> </t>
    </r>
  </si>
  <si>
    <r>
      <t>/ˈdɒmɪneɪt/</t>
    </r>
    <r>
      <rPr>
        <b/>
        <sz val="11"/>
        <color theme="0"/>
        <rFont val="Arial"/>
        <family val="2"/>
        <charset val="238"/>
      </rPr>
      <t> </t>
    </r>
  </si>
  <si>
    <r>
      <t>/djʊəˈreɪʃən/</t>
    </r>
    <r>
      <rPr>
        <b/>
        <sz val="11"/>
        <color theme="0"/>
        <rFont val="Arial"/>
        <family val="2"/>
        <charset val="238"/>
      </rPr>
      <t> </t>
    </r>
  </si>
  <si>
    <r>
      <t>/ˈɛmpərə/</t>
    </r>
    <r>
      <rPr>
        <b/>
        <sz val="11"/>
        <color theme="0"/>
        <rFont val="Arial"/>
        <family val="2"/>
        <charset val="238"/>
      </rPr>
      <t> </t>
    </r>
  </si>
  <si>
    <r>
      <t>/ˈɛmfəsɪs/</t>
    </r>
    <r>
      <rPr>
        <b/>
        <sz val="11"/>
        <color theme="0"/>
        <rFont val="Arial"/>
        <family val="2"/>
        <charset val="238"/>
      </rPr>
      <t> </t>
    </r>
  </si>
  <si>
    <r>
      <t>/ɪˈnɔːməs/</t>
    </r>
    <r>
      <rPr>
        <b/>
        <sz val="11"/>
        <color theme="0"/>
        <rFont val="Arial"/>
        <family val="2"/>
        <charset val="238"/>
      </rPr>
      <t> </t>
    </r>
  </si>
  <si>
    <r>
      <t>/ˌɛntəˈteɪnə/</t>
    </r>
    <r>
      <rPr>
        <b/>
        <sz val="11"/>
        <color theme="0"/>
        <rFont val="Arial"/>
        <family val="2"/>
        <charset val="238"/>
      </rPr>
      <t> </t>
    </r>
  </si>
  <si>
    <r>
      <t>/ɪnˈtaɪə/</t>
    </r>
    <r>
      <rPr>
        <b/>
        <sz val="11"/>
        <color theme="0"/>
        <rFont val="Arial"/>
        <family val="2"/>
        <charset val="238"/>
      </rPr>
      <t> </t>
    </r>
  </si>
  <si>
    <r>
      <t>/ɪˈrɛkt/</t>
    </r>
    <r>
      <rPr>
        <b/>
        <sz val="11"/>
        <color theme="0"/>
        <rFont val="Arial"/>
        <family val="2"/>
        <charset val="238"/>
      </rPr>
      <t> </t>
    </r>
  </si>
  <si>
    <r>
      <t>/ɪˈsɛnʃəli/</t>
    </r>
    <r>
      <rPr>
        <b/>
        <sz val="11"/>
        <color theme="0"/>
        <rFont val="Arial"/>
        <family val="2"/>
        <charset val="238"/>
      </rPr>
      <t> </t>
    </r>
  </si>
  <si>
    <r>
      <t>/juːˈfɒrɪk/</t>
    </r>
    <r>
      <rPr>
        <b/>
        <sz val="11"/>
        <color theme="0"/>
        <rFont val="Arial"/>
        <family val="2"/>
        <charset val="238"/>
      </rPr>
      <t> </t>
    </r>
  </si>
  <si>
    <r>
      <t>/ɪksˈtɛnd/</t>
    </r>
    <r>
      <rPr>
        <b/>
        <sz val="11"/>
        <color theme="0"/>
        <rFont val="Arial"/>
        <family val="2"/>
        <charset val="238"/>
      </rPr>
      <t> </t>
    </r>
  </si>
  <si>
    <r>
      <t>/ɪksˈtrævɪgənt/</t>
    </r>
    <r>
      <rPr>
        <b/>
        <sz val="11"/>
        <color theme="0"/>
        <rFont val="Arial"/>
        <family val="2"/>
        <charset val="238"/>
      </rPr>
      <t> </t>
    </r>
  </si>
  <si>
    <r>
      <t>/ˈaɪsɔː/</t>
    </r>
    <r>
      <rPr>
        <b/>
        <sz val="11"/>
        <color theme="0"/>
        <rFont val="Arial"/>
        <family val="2"/>
        <charset val="238"/>
      </rPr>
      <t> </t>
    </r>
  </si>
  <si>
    <r>
      <t>/ˈfeɪməs/</t>
    </r>
    <r>
      <rPr>
        <b/>
        <sz val="11"/>
        <color theme="0"/>
        <rFont val="Arial"/>
        <family val="2"/>
        <charset val="238"/>
      </rPr>
      <t> </t>
    </r>
  </si>
  <si>
    <r>
      <t>/ˈfæsɪneɪtɪŋ/</t>
    </r>
    <r>
      <rPr>
        <b/>
        <sz val="11"/>
        <color theme="0"/>
        <rFont val="Arial"/>
        <family val="2"/>
        <charset val="238"/>
      </rPr>
      <t> </t>
    </r>
  </si>
  <si>
    <r>
      <t>/ˈfaɪəwɜːk/</t>
    </r>
    <r>
      <rPr>
        <b/>
        <sz val="11"/>
        <color theme="0"/>
        <rFont val="Arial"/>
        <family val="2"/>
        <charset val="238"/>
      </rPr>
      <t> </t>
    </r>
  </si>
  <si>
    <r>
      <t>/fəˈbɪdn/</t>
    </r>
    <r>
      <rPr>
        <b/>
        <sz val="11"/>
        <color theme="0"/>
        <rFont val="Arial"/>
        <family val="2"/>
        <charset val="238"/>
      </rPr>
      <t> </t>
    </r>
  </si>
  <si>
    <r>
      <t>/ˈfjuːnərəl/</t>
    </r>
    <r>
      <rPr>
        <b/>
        <sz val="11"/>
        <color theme="0"/>
        <rFont val="Arial"/>
        <family val="2"/>
        <charset val="238"/>
      </rPr>
      <t> </t>
    </r>
  </si>
  <si>
    <r>
      <t>/gəʊ/ /ɒn/</t>
    </r>
    <r>
      <rPr>
        <b/>
        <sz val="11"/>
        <color theme="0"/>
        <rFont val="Arial"/>
        <family val="2"/>
        <charset val="238"/>
      </rPr>
      <t> </t>
    </r>
  </si>
  <si>
    <r>
      <t>/grəʊ/</t>
    </r>
    <r>
      <rPr>
        <b/>
        <sz val="11"/>
        <color theme="0"/>
        <rFont val="Arial"/>
        <family val="2"/>
        <charset val="238"/>
      </rPr>
      <t> </t>
    </r>
  </si>
  <si>
    <r>
      <t>/ˈhɛvn/</t>
    </r>
    <r>
      <rPr>
        <b/>
        <sz val="11"/>
        <color theme="0"/>
        <rFont val="Arial"/>
        <family val="2"/>
        <charset val="238"/>
      </rPr>
      <t> </t>
    </r>
  </si>
  <si>
    <r>
      <t>/ˈhɛvɪli/</t>
    </r>
    <r>
      <rPr>
        <b/>
        <sz val="11"/>
        <color theme="0"/>
        <rFont val="Arial"/>
        <family val="2"/>
        <charset val="238"/>
      </rPr>
      <t> </t>
    </r>
  </si>
  <si>
    <r>
      <t>/hɪsˈtɒrɪk/</t>
    </r>
    <r>
      <rPr>
        <b/>
        <sz val="11"/>
        <color theme="0"/>
        <rFont val="Arial"/>
        <family val="2"/>
        <charset val="238"/>
      </rPr>
      <t> </t>
    </r>
  </si>
  <si>
    <r>
      <t>/hɒt/ /sprɪŋ/</t>
    </r>
    <r>
      <rPr>
        <b/>
        <sz val="11"/>
        <color theme="0"/>
        <rFont val="Arial"/>
        <family val="2"/>
        <charset val="238"/>
      </rPr>
      <t> </t>
    </r>
  </si>
  <si>
    <r>
      <t>/ɪmˈprɛsɪv/</t>
    </r>
    <r>
      <rPr>
        <b/>
        <sz val="11"/>
        <color theme="0"/>
        <rFont val="Arial"/>
        <family val="2"/>
        <charset val="238"/>
      </rPr>
      <t> </t>
    </r>
  </si>
  <si>
    <r>
      <t>/ɪn/ /əˈdɪʃ(ə)n/</t>
    </r>
    <r>
      <rPr>
        <b/>
        <sz val="11"/>
        <color theme="0"/>
        <rFont val="Arial"/>
        <family val="2"/>
        <charset val="238"/>
      </rPr>
      <t> </t>
    </r>
  </si>
  <si>
    <r>
      <t>/ɪn/ /ˈɒnər/ /ɒv/</t>
    </r>
    <r>
      <rPr>
        <b/>
        <sz val="11"/>
        <color theme="0"/>
        <rFont val="Arial"/>
        <family val="2"/>
        <charset val="238"/>
      </rPr>
      <t> </t>
    </r>
  </si>
  <si>
    <r>
      <t>/ɪn/</t>
    </r>
    <r>
      <rPr>
        <b/>
        <sz val="11"/>
        <color theme="0"/>
        <rFont val="Arial"/>
        <family val="2"/>
        <charset val="238"/>
      </rPr>
      <t> </t>
    </r>
  </si>
  <si>
    <r>
      <t>/ʤæmd/</t>
    </r>
    <r>
      <rPr>
        <b/>
        <sz val="11"/>
        <color theme="0"/>
        <rFont val="Arial"/>
        <family val="2"/>
        <charset val="238"/>
      </rPr>
      <t> </t>
    </r>
  </si>
  <si>
    <r>
      <t>/nɒt/</t>
    </r>
    <r>
      <rPr>
        <b/>
        <sz val="11"/>
        <color theme="0"/>
        <rFont val="Arial"/>
        <family val="2"/>
        <charset val="238"/>
      </rPr>
      <t> </t>
    </r>
  </si>
  <si>
    <r>
      <t>/lʊk/ /ˈfɔːwəd/ /tʊ/</t>
    </r>
    <r>
      <rPr>
        <b/>
        <sz val="11"/>
        <color theme="0"/>
        <rFont val="Arial"/>
        <family val="2"/>
        <charset val="238"/>
      </rPr>
      <t> (+_</t>
    </r>
    <r>
      <rPr>
        <sz val="11"/>
        <color theme="0"/>
        <rFont val="Arial"/>
        <family val="2"/>
        <charset val="238"/>
      </rPr>
      <t>ing</t>
    </r>
    <r>
      <rPr>
        <b/>
        <sz val="11"/>
        <color theme="0"/>
        <rFont val="Arial"/>
        <family val="2"/>
        <charset val="238"/>
      </rPr>
      <t>) </t>
    </r>
  </si>
  <si>
    <r>
      <t>/ˈlɪrɪks/</t>
    </r>
    <r>
      <rPr>
        <b/>
        <sz val="11"/>
        <color theme="0"/>
        <rFont val="Arial"/>
        <family val="2"/>
        <charset val="238"/>
      </rPr>
      <t> </t>
    </r>
  </si>
  <si>
    <r>
      <t>/meɪk/ /ɒv/</t>
    </r>
    <r>
      <rPr>
        <b/>
        <sz val="11"/>
        <color theme="0"/>
        <rFont val="Arial"/>
        <family val="2"/>
        <charset val="238"/>
      </rPr>
      <t> </t>
    </r>
  </si>
  <si>
    <r>
      <t>/meɪk/ /ˈsʌmwʌn/ /θɪŋk/</t>
    </r>
    <r>
      <rPr>
        <b/>
        <sz val="11"/>
        <color theme="0"/>
        <rFont val="Arial"/>
        <family val="2"/>
        <charset val="238"/>
      </rPr>
      <t> </t>
    </r>
  </si>
  <si>
    <r>
      <t>/meɪk/ /ʃʊə/</t>
    </r>
    <r>
      <rPr>
        <b/>
        <sz val="11"/>
        <color theme="0"/>
        <rFont val="Arial"/>
        <family val="2"/>
        <charset val="238"/>
      </rPr>
      <t> </t>
    </r>
  </si>
  <si>
    <r>
      <t>/mɪs/</t>
    </r>
    <r>
      <rPr>
        <b/>
        <sz val="11"/>
        <color theme="0"/>
        <rFont val="Arial"/>
        <family val="2"/>
        <charset val="238"/>
      </rPr>
      <t> </t>
    </r>
  </si>
  <si>
    <r>
      <t>/ˈmɒdən/</t>
    </r>
    <r>
      <rPr>
        <b/>
        <sz val="11"/>
        <color theme="0"/>
        <rFont val="Arial"/>
        <family val="2"/>
        <charset val="238"/>
      </rPr>
      <t> </t>
    </r>
  </si>
  <si>
    <r>
      <t>/ˈmɒnjʊmənt/</t>
    </r>
    <r>
      <rPr>
        <b/>
        <sz val="11"/>
        <color theme="0"/>
        <rFont val="Arial"/>
        <family val="2"/>
        <charset val="238"/>
      </rPr>
      <t> </t>
    </r>
  </si>
  <si>
    <r>
      <t>/ˈnɒvəlɪst/</t>
    </r>
    <r>
      <rPr>
        <b/>
        <sz val="11"/>
        <color theme="0"/>
        <rFont val="Arial"/>
        <family val="2"/>
        <charset val="238"/>
      </rPr>
      <t> </t>
    </r>
  </si>
  <si>
    <r>
      <t>/ˈnaʊədeɪz/</t>
    </r>
    <r>
      <rPr>
        <b/>
        <sz val="11"/>
        <color theme="0"/>
        <rFont val="Arial"/>
        <family val="2"/>
        <charset val="238"/>
      </rPr>
      <t> </t>
    </r>
  </si>
  <si>
    <r>
      <t>/əʊld/ /deɪz/</t>
    </r>
    <r>
      <rPr>
        <b/>
        <sz val="11"/>
        <color theme="0"/>
        <rFont val="Arial"/>
        <family val="2"/>
        <charset val="238"/>
      </rPr>
      <t> </t>
    </r>
  </si>
  <si>
    <r>
      <t>/ˈəʊpən/</t>
    </r>
    <r>
      <rPr>
        <b/>
        <sz val="11"/>
        <color theme="0"/>
        <rFont val="Arial"/>
        <family val="2"/>
        <charset val="238"/>
      </rPr>
      <t> </t>
    </r>
  </si>
  <si>
    <r>
      <t>/pɑːm/ /triː/</t>
    </r>
    <r>
      <rPr>
        <b/>
        <sz val="11"/>
        <color theme="0"/>
        <rFont val="Arial"/>
        <family val="2"/>
        <charset val="238"/>
      </rPr>
      <t> </t>
    </r>
  </si>
  <si>
    <r>
      <t>/pəˈvɪljən/</t>
    </r>
    <r>
      <rPr>
        <b/>
        <sz val="11"/>
        <color theme="0"/>
        <rFont val="Arial"/>
        <family val="2"/>
        <charset val="238"/>
      </rPr>
      <t> </t>
    </r>
  </si>
  <si>
    <r>
      <t>/pɪˈkjuːljə/</t>
    </r>
    <r>
      <rPr>
        <b/>
        <sz val="11"/>
        <color theme="0"/>
        <rFont val="Arial"/>
        <family val="2"/>
        <charset val="238"/>
      </rPr>
      <t> </t>
    </r>
  </si>
  <si>
    <r>
      <t>/ˈpəʊɪt/</t>
    </r>
    <r>
      <rPr>
        <b/>
        <sz val="11"/>
        <color theme="0"/>
        <rFont val="Arial"/>
        <family val="2"/>
        <charset val="238"/>
      </rPr>
      <t> </t>
    </r>
  </si>
  <si>
    <r>
      <t>/ˈpʌblɪk/</t>
    </r>
    <r>
      <rPr>
        <b/>
        <sz val="11"/>
        <color theme="0"/>
        <rFont val="Arial"/>
        <family val="2"/>
        <charset val="238"/>
      </rPr>
      <t> </t>
    </r>
  </si>
  <si>
    <r>
      <t>/pʊt/ /ʌp/</t>
    </r>
    <r>
      <rPr>
        <b/>
        <sz val="11"/>
        <color theme="0"/>
        <rFont val="Arial"/>
        <family val="2"/>
        <charset val="238"/>
      </rPr>
      <t> </t>
    </r>
  </si>
  <si>
    <r>
      <t>/rɪəˈlɪstɪk/</t>
    </r>
    <r>
      <rPr>
        <b/>
        <sz val="11"/>
        <color theme="0"/>
        <rFont val="Arial"/>
        <family val="2"/>
        <charset val="238"/>
      </rPr>
      <t> </t>
    </r>
  </si>
  <si>
    <r>
      <t>/rɪˈsiːv/</t>
    </r>
    <r>
      <rPr>
        <b/>
        <sz val="11"/>
        <color theme="0"/>
        <rFont val="Arial"/>
        <family val="2"/>
        <charset val="238"/>
      </rPr>
      <t> </t>
    </r>
  </si>
  <si>
    <r>
      <t>/rɪˈfrɛʃɪŋ/</t>
    </r>
    <r>
      <rPr>
        <b/>
        <sz val="11"/>
        <color theme="0"/>
        <rFont val="Arial"/>
        <family val="2"/>
        <charset val="238"/>
      </rPr>
      <t> </t>
    </r>
  </si>
  <si>
    <r>
      <t>/rɪˈgɑːd/ /ˈsʌmθɪŋ/ /əz/ /ˈsʌmθɪŋ/</t>
    </r>
    <r>
      <rPr>
        <b/>
        <sz val="11"/>
        <color theme="0"/>
        <rFont val="Arial"/>
        <family val="2"/>
        <charset val="238"/>
      </rPr>
      <t> </t>
    </r>
  </si>
  <si>
    <r>
      <t>/raɪt/ /ɪn/ /ˈseɪɪŋ/</t>
    </r>
    <r>
      <rPr>
        <b/>
        <sz val="11"/>
        <color theme="0"/>
        <rFont val="Arial"/>
        <family val="2"/>
        <charset val="238"/>
      </rPr>
      <t> </t>
    </r>
  </si>
  <si>
    <r>
      <t>/ˈraɪtli/</t>
    </r>
    <r>
      <rPr>
        <b/>
        <sz val="11"/>
        <color theme="0"/>
        <rFont val="Arial"/>
        <family val="2"/>
        <charset val="238"/>
      </rPr>
      <t> </t>
    </r>
  </si>
  <si>
    <r>
      <t>/seɪ/</t>
    </r>
    <r>
      <rPr>
        <b/>
        <sz val="11"/>
        <color theme="0"/>
        <rFont val="Arial"/>
        <family val="2"/>
        <charset val="238"/>
      </rPr>
      <t> </t>
    </r>
  </si>
  <si>
    <r>
      <t>/ˈskʌlpʧə/</t>
    </r>
    <r>
      <rPr>
        <b/>
        <sz val="11"/>
        <color theme="0"/>
        <rFont val="Arial"/>
        <family val="2"/>
        <charset val="238"/>
      </rPr>
      <t> </t>
    </r>
  </si>
  <si>
    <r>
      <t>/ʃraɪn/</t>
    </r>
    <r>
      <rPr>
        <b/>
        <sz val="11"/>
        <color theme="0"/>
        <rFont val="Arial"/>
        <family val="2"/>
        <charset val="238"/>
      </rPr>
      <t> </t>
    </r>
  </si>
  <si>
    <r>
      <t>/ˈsɪtˌkɒm/</t>
    </r>
    <r>
      <rPr>
        <b/>
        <sz val="11"/>
        <color theme="0"/>
        <rFont val="Arial"/>
        <family val="2"/>
        <charset val="238"/>
      </rPr>
      <t> </t>
    </r>
  </si>
  <si>
    <r>
      <t>/ˈskaɪlaɪn/</t>
    </r>
    <r>
      <rPr>
        <b/>
        <sz val="11"/>
        <color theme="0"/>
        <rFont val="Arial"/>
        <family val="2"/>
        <charset val="238"/>
      </rPr>
      <t> </t>
    </r>
  </si>
  <si>
    <r>
      <t>/spaɪk/</t>
    </r>
    <r>
      <rPr>
        <b/>
        <sz val="11"/>
        <color theme="0"/>
        <rFont val="Arial"/>
        <family val="2"/>
        <charset val="238"/>
      </rPr>
      <t> </t>
    </r>
  </si>
  <si>
    <r>
      <t>/ˈspaɪə/</t>
    </r>
    <r>
      <rPr>
        <b/>
        <sz val="11"/>
        <color theme="0"/>
        <rFont val="Arial"/>
        <family val="2"/>
        <charset val="238"/>
      </rPr>
      <t> </t>
    </r>
  </si>
  <si>
    <r>
      <t>/stɑːt/ /aʊt/ /æz/</t>
    </r>
    <r>
      <rPr>
        <b/>
        <sz val="11"/>
        <color theme="0"/>
        <rFont val="Arial"/>
        <family val="2"/>
        <charset val="238"/>
      </rPr>
      <t>  </t>
    </r>
  </si>
  <si>
    <r>
      <t>/stiːl/</t>
    </r>
    <r>
      <rPr>
        <b/>
        <sz val="11"/>
        <color theme="0"/>
        <rFont val="Arial"/>
        <family val="2"/>
        <charset val="238"/>
      </rPr>
      <t> </t>
    </r>
  </si>
  <si>
    <r>
      <t>/strɔː/</t>
    </r>
    <r>
      <rPr>
        <b/>
        <sz val="11"/>
        <color theme="0"/>
        <rFont val="Arial"/>
        <family val="2"/>
        <charset val="238"/>
      </rPr>
      <t> </t>
    </r>
  </si>
  <si>
    <r>
      <t>/səkˈsɛs/</t>
    </r>
    <r>
      <rPr>
        <b/>
        <sz val="11"/>
        <color theme="0"/>
        <rFont val="Arial"/>
        <family val="2"/>
        <charset val="238"/>
      </rPr>
      <t> </t>
    </r>
  </si>
  <si>
    <r>
      <t>/ˈsʌmɪt/</t>
    </r>
    <r>
      <rPr>
        <b/>
        <sz val="11"/>
        <color theme="0"/>
        <rFont val="Arial"/>
        <family val="2"/>
        <charset val="238"/>
      </rPr>
      <t> </t>
    </r>
  </si>
  <si>
    <r>
      <t>(</t>
    </r>
    <r>
      <rPr>
        <sz val="11"/>
        <color theme="0"/>
        <rFont val="Arial"/>
        <family val="2"/>
        <charset val="238"/>
      </rPr>
      <t>/ðiː/</t>
    </r>
    <r>
      <rPr>
        <b/>
        <sz val="11"/>
        <color theme="0"/>
        <rFont val="Arial"/>
        <family val="2"/>
        <charset val="238"/>
      </rPr>
      <t>) </t>
    </r>
    <r>
      <rPr>
        <sz val="11"/>
        <color theme="0"/>
        <rFont val="Arial"/>
        <family val="2"/>
        <charset val="238"/>
      </rPr>
      <t>taxman</t>
    </r>
    <r>
      <rPr>
        <b/>
        <sz val="11"/>
        <color theme="0"/>
        <rFont val="Arial"/>
        <family val="2"/>
        <charset val="238"/>
      </rPr>
      <t> </t>
    </r>
  </si>
  <si>
    <r>
      <t>/ðə/ /mɪˈlɛnɪəm/</t>
    </r>
    <r>
      <rPr>
        <b/>
        <sz val="11"/>
        <color theme="0"/>
        <rFont val="Arial"/>
        <family val="2"/>
        <charset val="238"/>
      </rPr>
      <t> </t>
    </r>
  </si>
  <si>
    <r>
      <t>/θiːm/</t>
    </r>
    <r>
      <rPr>
        <b/>
        <sz val="11"/>
        <color theme="0"/>
        <rFont val="Arial"/>
        <family val="2"/>
        <charset val="238"/>
      </rPr>
      <t> </t>
    </r>
  </si>
  <si>
    <r>
      <t>/θru(ː)ˈaʊt/</t>
    </r>
    <r>
      <rPr>
        <b/>
        <sz val="11"/>
        <color theme="0"/>
        <rFont val="Arial"/>
        <family val="2"/>
        <charset val="238"/>
      </rPr>
      <t> </t>
    </r>
  </si>
  <si>
    <r>
      <t>/ˈtʊərɪst/</t>
    </r>
    <r>
      <rPr>
        <b/>
        <sz val="11"/>
        <color theme="0"/>
        <rFont val="Arial"/>
        <family val="2"/>
        <charset val="238"/>
      </rPr>
      <t> </t>
    </r>
  </si>
  <si>
    <r>
      <t>/ˈtaʊə/</t>
    </r>
    <r>
      <rPr>
        <b/>
        <sz val="11"/>
        <color theme="0"/>
        <rFont val="Arial"/>
        <family val="2"/>
        <charset val="238"/>
      </rPr>
      <t> </t>
    </r>
  </si>
  <si>
    <r>
      <t>/trəˈdɪʃənl/</t>
    </r>
    <r>
      <rPr>
        <b/>
        <sz val="11"/>
        <color theme="0"/>
        <rFont val="Arial"/>
        <family val="2"/>
        <charset val="238"/>
      </rPr>
      <t> </t>
    </r>
  </si>
  <si>
    <r>
      <t>/trəˈdɪʃnəli/</t>
    </r>
    <r>
      <rPr>
        <b/>
        <sz val="11"/>
        <color theme="0"/>
        <rFont val="Arial"/>
        <family val="2"/>
        <charset val="238"/>
      </rPr>
      <t> </t>
    </r>
  </si>
  <si>
    <r>
      <t>/trænsˈleɪt/</t>
    </r>
    <r>
      <rPr>
        <b/>
        <sz val="11"/>
        <color theme="0"/>
        <rFont val="Arial"/>
        <family val="2"/>
        <charset val="238"/>
      </rPr>
      <t> </t>
    </r>
  </si>
  <si>
    <r>
      <t>/treɪ/</t>
    </r>
    <r>
      <rPr>
        <b/>
        <sz val="11"/>
        <color theme="0"/>
        <rFont val="Arial"/>
        <family val="2"/>
        <charset val="238"/>
      </rPr>
      <t> </t>
    </r>
  </si>
  <si>
    <r>
      <t>/traɪ/ /aʊt/ /ˈsʌmθɪŋ/</t>
    </r>
    <r>
      <rPr>
        <b/>
        <sz val="11"/>
        <color theme="0"/>
        <rFont val="Arial"/>
        <family val="2"/>
        <charset val="238"/>
      </rPr>
      <t> </t>
    </r>
  </si>
  <si>
    <r>
      <t>/ˈvɛri/</t>
    </r>
    <r>
      <rPr>
        <b/>
        <sz val="11"/>
        <color theme="0"/>
        <rFont val="Arial"/>
        <family val="2"/>
        <charset val="238"/>
      </rPr>
      <t> </t>
    </r>
  </si>
  <si>
    <r>
      <t>/wɔːm/ /tʊ/</t>
    </r>
    <r>
      <rPr>
        <b/>
        <sz val="11"/>
        <color theme="0"/>
        <rFont val="Arial"/>
        <family val="2"/>
        <charset val="238"/>
      </rPr>
      <t> </t>
    </r>
  </si>
  <si>
    <r>
      <t>/wɔːm/ /tʊ/</t>
    </r>
    <r>
      <rPr>
        <b/>
        <sz val="11"/>
        <color theme="0"/>
        <rFont val="Arial"/>
        <family val="2"/>
        <charset val="238"/>
      </rPr>
      <t> (</t>
    </r>
    <r>
      <rPr>
        <sz val="11"/>
        <color theme="0"/>
        <rFont val="Arial"/>
        <family val="2"/>
        <charset val="238"/>
      </rPr>
      <t>sth</t>
    </r>
    <r>
      <rPr>
        <b/>
        <sz val="11"/>
        <color theme="0"/>
        <rFont val="Arial"/>
        <family val="2"/>
        <charset val="238"/>
      </rPr>
      <t>) </t>
    </r>
  </si>
  <si>
    <r>
      <t>/ˈwɒrɪə/</t>
    </r>
    <r>
      <rPr>
        <b/>
        <sz val="11"/>
        <color theme="0"/>
        <rFont val="Arial"/>
        <family val="2"/>
        <charset val="238"/>
      </rPr>
      <t> </t>
    </r>
  </si>
  <si>
    <r>
      <t>/ˈwɒʧˌtaʊə/</t>
    </r>
    <r>
      <rPr>
        <b/>
        <sz val="11"/>
        <color theme="0"/>
        <rFont val="Arial"/>
        <family val="2"/>
        <charset val="238"/>
      </rPr>
      <t> </t>
    </r>
  </si>
  <si>
    <r>
      <t>/wɛl/ /wɜːθ/</t>
    </r>
    <r>
      <rPr>
        <b/>
        <sz val="11"/>
        <color theme="0"/>
        <rFont val="Arial"/>
        <family val="2"/>
        <charset val="238"/>
      </rPr>
      <t> </t>
    </r>
  </si>
  <si>
    <r>
      <t>/wɛl/-/stɒkt/</t>
    </r>
    <r>
      <rPr>
        <b/>
        <sz val="11"/>
        <color theme="0"/>
        <rFont val="Arial"/>
        <family val="2"/>
        <charset val="238"/>
      </rPr>
      <t> </t>
    </r>
  </si>
  <si>
    <r>
      <t>/wɪn/</t>
    </r>
    <r>
      <rPr>
        <b/>
        <sz val="11"/>
        <color theme="0"/>
        <rFont val="Arial"/>
        <family val="2"/>
        <charset val="238"/>
      </rPr>
      <t> </t>
    </r>
  </si>
  <si>
    <r>
      <t>/zɛn/</t>
    </r>
    <r>
      <rPr>
        <b/>
        <sz val="11"/>
        <color theme="0"/>
        <rFont val="Arial"/>
        <family val="2"/>
        <charset val="238"/>
      </rPr>
      <t> </t>
    </r>
  </si>
  <si>
    <r>
      <t>/ˈæbsəntˈmaɪndɪdli/</t>
    </r>
    <r>
      <rPr>
        <b/>
        <sz val="11"/>
        <color theme="0"/>
        <rFont val="Arial"/>
        <family val="2"/>
        <charset val="238"/>
      </rPr>
      <t> </t>
    </r>
  </si>
  <si>
    <r>
      <t>/əˈʤʌstmənt/</t>
    </r>
    <r>
      <rPr>
        <b/>
        <sz val="11"/>
        <color theme="0"/>
        <rFont val="Arial"/>
        <family val="2"/>
        <charset val="238"/>
      </rPr>
      <t> </t>
    </r>
  </si>
  <si>
    <r>
      <t>/iːsˈθɛtɪk/</t>
    </r>
    <r>
      <rPr>
        <b/>
        <sz val="11"/>
        <color theme="0"/>
        <rFont val="Arial"/>
        <family val="2"/>
        <charset val="238"/>
      </rPr>
      <t> </t>
    </r>
  </si>
  <si>
    <r>
      <t>/ˈɔːlˈpɜːpəs/</t>
    </r>
    <r>
      <rPr>
        <b/>
        <sz val="11"/>
        <color theme="0"/>
        <rFont val="Arial"/>
        <family val="2"/>
        <charset val="238"/>
      </rPr>
      <t> </t>
    </r>
  </si>
  <si>
    <r>
      <t>/æŋˈzaɪəti/</t>
    </r>
    <r>
      <rPr>
        <b/>
        <sz val="11"/>
        <color theme="0"/>
        <rFont val="Arial"/>
        <family val="2"/>
        <charset val="238"/>
      </rPr>
      <t> </t>
    </r>
  </si>
  <si>
    <r>
      <t>/əˈpɪə/ /tʊ/</t>
    </r>
    <r>
      <rPr>
        <b/>
        <sz val="11"/>
        <color theme="0"/>
        <rFont val="Arial"/>
        <family val="2"/>
        <charset val="238"/>
      </rPr>
      <t> </t>
    </r>
  </si>
  <si>
    <r>
      <t>/æz/</t>
    </r>
    <r>
      <rPr>
        <b/>
        <sz val="11"/>
        <color theme="0"/>
        <rFont val="Arial"/>
        <family val="2"/>
        <charset val="238"/>
      </rPr>
      <t> </t>
    </r>
  </si>
  <si>
    <r>
      <t>/əˈtræktɪv/</t>
    </r>
    <r>
      <rPr>
        <b/>
        <sz val="11"/>
        <color theme="0"/>
        <rFont val="Arial"/>
        <family val="2"/>
        <charset val="238"/>
      </rPr>
      <t> </t>
    </r>
  </si>
  <si>
    <r>
      <t>/blɒnd/</t>
    </r>
    <r>
      <rPr>
        <b/>
        <sz val="11"/>
        <color theme="0"/>
        <rFont val="Arial"/>
        <family val="2"/>
        <charset val="238"/>
      </rPr>
      <t> </t>
    </r>
  </si>
  <si>
    <r>
      <t>/braɪt/</t>
    </r>
    <r>
      <rPr>
        <b/>
        <sz val="11"/>
        <color theme="0"/>
        <rFont val="Arial"/>
        <family val="2"/>
        <charset val="238"/>
      </rPr>
      <t> </t>
    </r>
  </si>
  <si>
    <r>
      <t>/ˌbjʊərəʊˈkrætɪk/</t>
    </r>
    <r>
      <rPr>
        <b/>
        <sz val="11"/>
        <color theme="0"/>
        <rFont val="Arial"/>
        <family val="2"/>
        <charset val="238"/>
      </rPr>
      <t> </t>
    </r>
  </si>
  <si>
    <r>
      <t>/keɪs/</t>
    </r>
    <r>
      <rPr>
        <b/>
        <sz val="11"/>
        <color theme="0"/>
        <rFont val="Arial"/>
        <family val="2"/>
        <charset val="238"/>
      </rPr>
      <t> </t>
    </r>
  </si>
  <si>
    <r>
      <t>/ʧeɪnʤ/</t>
    </r>
    <r>
      <rPr>
        <b/>
        <sz val="11"/>
        <color theme="0"/>
        <rFont val="Arial"/>
        <family val="2"/>
        <charset val="238"/>
      </rPr>
      <t> (</t>
    </r>
    <r>
      <rPr>
        <sz val="11"/>
        <color theme="0"/>
        <rFont val="Arial"/>
        <family val="2"/>
        <charset val="238"/>
      </rPr>
      <t>/vɜːb/</t>
    </r>
    <r>
      <rPr>
        <b/>
        <sz val="11"/>
        <color theme="0"/>
        <rFont val="Arial"/>
        <family val="2"/>
        <charset val="238"/>
      </rPr>
      <t>) </t>
    </r>
  </si>
  <si>
    <r>
      <t>/ˈʧɪəfʊl/</t>
    </r>
    <r>
      <rPr>
        <b/>
        <sz val="11"/>
        <color theme="0"/>
        <rFont val="Arial"/>
        <family val="2"/>
        <charset val="238"/>
      </rPr>
      <t> </t>
    </r>
  </si>
  <si>
    <r>
      <t>/ʧɛst/</t>
    </r>
    <r>
      <rPr>
        <b/>
        <sz val="11"/>
        <color theme="0"/>
        <rFont val="Arial"/>
        <family val="2"/>
        <charset val="238"/>
      </rPr>
      <t> </t>
    </r>
  </si>
  <si>
    <r>
      <t>/ˈsɪvl/ /wɔː/</t>
    </r>
    <r>
      <rPr>
        <b/>
        <sz val="11"/>
        <color theme="0"/>
        <rFont val="Arial"/>
        <family val="2"/>
        <charset val="238"/>
      </rPr>
      <t> </t>
    </r>
  </si>
  <si>
    <r>
      <t>/ˈkləʊðɪŋ/</t>
    </r>
    <r>
      <rPr>
        <b/>
        <sz val="11"/>
        <color theme="0"/>
        <rFont val="Arial"/>
        <family val="2"/>
        <charset val="238"/>
      </rPr>
      <t> </t>
    </r>
  </si>
  <si>
    <r>
      <t>/ˈkɒnsɪkwənt/</t>
    </r>
    <r>
      <rPr>
        <b/>
        <sz val="11"/>
        <color theme="0"/>
        <rFont val="Arial"/>
        <family val="2"/>
        <charset val="238"/>
      </rPr>
      <t> </t>
    </r>
  </si>
  <si>
    <r>
      <t>/ˌdɪsəˈgriː/</t>
    </r>
    <r>
      <rPr>
        <b/>
        <sz val="11"/>
        <color theme="0"/>
        <rFont val="Arial"/>
        <family val="2"/>
        <charset val="238"/>
      </rPr>
      <t> </t>
    </r>
  </si>
  <si>
    <r>
      <t>/dɪˈzɑːstrəs/</t>
    </r>
    <r>
      <rPr>
        <b/>
        <sz val="11"/>
        <color theme="0"/>
        <rFont val="Arial"/>
        <family val="2"/>
        <charset val="238"/>
      </rPr>
      <t> </t>
    </r>
  </si>
  <si>
    <r>
      <t>/ˈdɔːweɪ/</t>
    </r>
    <r>
      <rPr>
        <b/>
        <sz val="11"/>
        <color theme="0"/>
        <rFont val="Arial"/>
        <family val="2"/>
        <charset val="238"/>
      </rPr>
      <t> </t>
    </r>
  </si>
  <si>
    <r>
      <t>/ˈɛldə/</t>
    </r>
    <r>
      <rPr>
        <b/>
        <sz val="11"/>
        <color theme="0"/>
        <rFont val="Arial"/>
        <family val="2"/>
        <charset val="238"/>
      </rPr>
      <t> </t>
    </r>
  </si>
  <si>
    <r>
      <t>/ˈɛlɪgənt/</t>
    </r>
    <r>
      <rPr>
        <b/>
        <sz val="11"/>
        <color theme="0"/>
        <rFont val="Arial"/>
        <family val="2"/>
        <charset val="238"/>
      </rPr>
      <t> </t>
    </r>
  </si>
  <si>
    <r>
      <t>/ˈɛmfəsaɪz/</t>
    </r>
    <r>
      <rPr>
        <b/>
        <sz val="11"/>
        <color theme="0"/>
        <rFont val="Arial"/>
        <family val="2"/>
        <charset val="238"/>
      </rPr>
      <t> </t>
    </r>
  </si>
  <si>
    <r>
      <t>/ˈɛksɪkjuːt/</t>
    </r>
    <r>
      <rPr>
        <b/>
        <sz val="11"/>
        <color theme="0"/>
        <rFont val="Arial"/>
        <family val="2"/>
        <charset val="238"/>
      </rPr>
      <t> </t>
    </r>
  </si>
  <si>
    <r>
      <t>/ˈfeɪvə/</t>
    </r>
    <r>
      <rPr>
        <b/>
        <sz val="11"/>
        <color theme="0"/>
        <rFont val="Arial"/>
        <family val="2"/>
        <charset val="238"/>
      </rPr>
      <t> </t>
    </r>
  </si>
  <si>
    <r>
      <t>/ˈfɪdl/ /wɪð/</t>
    </r>
    <r>
      <rPr>
        <b/>
        <sz val="11"/>
        <color theme="0"/>
        <rFont val="Arial"/>
        <family val="2"/>
        <charset val="238"/>
      </rPr>
      <t> (</t>
    </r>
    <r>
      <rPr>
        <sz val="11"/>
        <color theme="0"/>
        <rFont val="Arial"/>
        <family val="2"/>
        <charset val="238"/>
      </rPr>
      <t>sth</t>
    </r>
    <r>
      <rPr>
        <b/>
        <sz val="11"/>
        <color theme="0"/>
        <rFont val="Arial"/>
        <family val="2"/>
        <charset val="238"/>
      </rPr>
      <t>) </t>
    </r>
  </si>
  <si>
    <r>
      <t>/ˈflæʃi/</t>
    </r>
    <r>
      <rPr>
        <b/>
        <sz val="11"/>
        <color theme="0"/>
        <rFont val="Arial"/>
        <family val="2"/>
        <charset val="238"/>
      </rPr>
      <t> </t>
    </r>
  </si>
  <si>
    <r>
      <t>/ˈfɔːgraʊnd/</t>
    </r>
    <r>
      <rPr>
        <b/>
        <sz val="11"/>
        <color theme="0"/>
        <rFont val="Arial"/>
        <family val="2"/>
        <charset val="238"/>
      </rPr>
      <t> </t>
    </r>
  </si>
  <si>
    <r>
      <t>/fəˈrɛvə/</t>
    </r>
    <r>
      <rPr>
        <b/>
        <sz val="11"/>
        <color theme="0"/>
        <rFont val="Arial"/>
        <family val="2"/>
        <charset val="238"/>
      </rPr>
      <t> </t>
    </r>
  </si>
  <si>
    <r>
      <t>/freɪm/</t>
    </r>
    <r>
      <rPr>
        <b/>
        <sz val="11"/>
        <color theme="0"/>
        <rFont val="Arial"/>
        <family val="2"/>
        <charset val="238"/>
      </rPr>
      <t> </t>
    </r>
  </si>
  <si>
    <r>
      <t>/ʤɛm/</t>
    </r>
    <r>
      <rPr>
        <b/>
        <sz val="11"/>
        <color theme="0"/>
        <rFont val="Arial"/>
        <family val="2"/>
        <charset val="238"/>
      </rPr>
      <t> </t>
    </r>
  </si>
  <si>
    <r>
      <t>/ˈʤɛntlmən/</t>
    </r>
    <r>
      <rPr>
        <b/>
        <sz val="11"/>
        <color theme="0"/>
        <rFont val="Arial"/>
        <family val="2"/>
        <charset val="238"/>
      </rPr>
      <t> </t>
    </r>
  </si>
  <si>
    <r>
      <t>/gəʊ/ /əˈlɒŋ/ /wɪð/</t>
    </r>
    <r>
      <rPr>
        <b/>
        <sz val="11"/>
        <color theme="0"/>
        <rFont val="Arial"/>
        <family val="2"/>
        <charset val="238"/>
      </rPr>
      <t> </t>
    </r>
  </si>
  <si>
    <r>
      <t>/gəʊ/ /wɪð/ /ˈsʌmθɪŋ/</t>
    </r>
    <r>
      <rPr>
        <b/>
        <sz val="11"/>
        <color theme="0"/>
        <rFont val="Arial"/>
        <family val="2"/>
        <charset val="238"/>
      </rPr>
      <t> </t>
    </r>
  </si>
  <si>
    <r>
      <t>/griːn/</t>
    </r>
    <r>
      <rPr>
        <b/>
        <sz val="11"/>
        <color theme="0"/>
        <rFont val="Arial"/>
        <family val="2"/>
        <charset val="238"/>
      </rPr>
      <t> </t>
    </r>
  </si>
  <si>
    <r>
      <t>/ˈɒnɪst/</t>
    </r>
    <r>
      <rPr>
        <b/>
        <sz val="11"/>
        <color theme="0"/>
        <rFont val="Arial"/>
        <family val="2"/>
        <charset val="238"/>
      </rPr>
      <t> </t>
    </r>
  </si>
  <si>
    <r>
      <t>/ɪˈmæʤɪnəri/</t>
    </r>
    <r>
      <rPr>
        <b/>
        <sz val="11"/>
        <color theme="0"/>
        <rFont val="Arial"/>
        <family val="2"/>
        <charset val="238"/>
      </rPr>
      <t> </t>
    </r>
  </si>
  <si>
    <r>
      <t>/ɪˈmæʤɪn/</t>
    </r>
    <r>
      <rPr>
        <b/>
        <sz val="11"/>
        <color theme="0"/>
        <rFont val="Arial"/>
        <family val="2"/>
        <charset val="238"/>
      </rPr>
      <t> </t>
    </r>
  </si>
  <si>
    <r>
      <t>/ɪn/ /ˈfeɪvə/</t>
    </r>
    <r>
      <rPr>
        <b/>
        <sz val="11"/>
        <color theme="0"/>
        <rFont val="Arial"/>
        <family val="2"/>
        <charset val="238"/>
      </rPr>
      <t> </t>
    </r>
  </si>
  <si>
    <r>
      <t>/ɪnˈnɒvətɪv/</t>
    </r>
    <r>
      <rPr>
        <b/>
        <sz val="11"/>
        <color theme="0"/>
        <rFont val="Arial"/>
        <family val="2"/>
        <charset val="238"/>
      </rPr>
      <t> </t>
    </r>
  </si>
  <si>
    <r>
      <t>/laɪk/</t>
    </r>
    <r>
      <rPr>
        <b/>
        <sz val="11"/>
        <color theme="0"/>
        <rFont val="Arial"/>
        <family val="2"/>
        <charset val="238"/>
      </rPr>
      <t> </t>
    </r>
  </si>
  <si>
    <r>
      <t>/lɒŋ/-/ˈlɑːstɪŋ/</t>
    </r>
    <r>
      <rPr>
        <b/>
        <sz val="11"/>
        <color theme="0"/>
        <rFont val="Arial"/>
        <family val="2"/>
        <charset val="238"/>
      </rPr>
      <t> </t>
    </r>
  </si>
  <si>
    <r>
      <t>/ləʊ/-/kiː/</t>
    </r>
    <r>
      <rPr>
        <b/>
        <sz val="11"/>
        <color theme="0"/>
        <rFont val="Arial"/>
        <family val="2"/>
        <charset val="238"/>
      </rPr>
      <t> </t>
    </r>
  </si>
  <si>
    <r>
      <t>/meɪk/ /ˈsʌmθɪŋ/ /fiːl/</t>
    </r>
    <r>
      <rPr>
        <b/>
        <sz val="11"/>
        <color theme="0"/>
        <rFont val="Arial"/>
        <family val="2"/>
        <charset val="238"/>
      </rPr>
      <t> (+ </t>
    </r>
    <r>
      <rPr>
        <sz val="11"/>
        <color theme="0"/>
        <rFont val="Arial"/>
        <family val="2"/>
        <charset val="238"/>
      </rPr>
      <t>adj</t>
    </r>
    <r>
      <rPr>
        <b/>
        <sz val="11"/>
        <color theme="0"/>
        <rFont val="Arial"/>
        <family val="2"/>
        <charset val="238"/>
      </rPr>
      <t>) </t>
    </r>
  </si>
  <si>
    <r>
      <t>/ˌmænjʊˈfækʧə/</t>
    </r>
    <r>
      <rPr>
        <b/>
        <sz val="11"/>
        <color theme="0"/>
        <rFont val="Arial"/>
        <family val="2"/>
        <charset val="238"/>
      </rPr>
      <t> </t>
    </r>
  </si>
  <si>
    <r>
      <t>/ˈmɪnjəʧə/</t>
    </r>
    <r>
      <rPr>
        <b/>
        <sz val="11"/>
        <color theme="0"/>
        <rFont val="Arial"/>
        <family val="2"/>
        <charset val="238"/>
      </rPr>
      <t> </t>
    </r>
  </si>
  <si>
    <r>
      <t>/ˈnɒvəl/</t>
    </r>
    <r>
      <rPr>
        <b/>
        <sz val="11"/>
        <color theme="0"/>
        <rFont val="Arial"/>
        <family val="2"/>
        <charset val="238"/>
      </rPr>
      <t> </t>
    </r>
  </si>
  <si>
    <r>
      <t>/aʊt/</t>
    </r>
    <r>
      <rPr>
        <b/>
        <sz val="11"/>
        <color theme="0"/>
        <rFont val="Arial"/>
        <family val="2"/>
        <charset val="238"/>
      </rPr>
      <t>  </t>
    </r>
  </si>
  <si>
    <r>
      <t>/ˈpeɪpəklɪp/</t>
    </r>
    <r>
      <rPr>
        <b/>
        <sz val="11"/>
        <color theme="0"/>
        <rFont val="Arial"/>
        <family val="2"/>
        <charset val="238"/>
      </rPr>
      <t> </t>
    </r>
  </si>
  <si>
    <r>
      <t>/ˈpɜːfɪktli/</t>
    </r>
    <r>
      <rPr>
        <b/>
        <sz val="11"/>
        <color theme="0"/>
        <rFont val="Arial"/>
        <family val="2"/>
        <charset val="238"/>
      </rPr>
      <t> </t>
    </r>
  </si>
  <si>
    <r>
      <t>/pɔɪnt/</t>
    </r>
    <r>
      <rPr>
        <b/>
        <sz val="11"/>
        <color theme="0"/>
        <rFont val="Arial"/>
        <family val="2"/>
        <charset val="238"/>
      </rPr>
      <t> </t>
    </r>
  </si>
  <si>
    <r>
      <t>/ˈpəʊkə/</t>
    </r>
    <r>
      <rPr>
        <b/>
        <sz val="11"/>
        <color theme="0"/>
        <rFont val="Arial"/>
        <family val="2"/>
        <charset val="238"/>
      </rPr>
      <t> </t>
    </r>
  </si>
  <si>
    <r>
      <t>/siː/</t>
    </r>
    <r>
      <rPr>
        <b/>
        <sz val="11"/>
        <color theme="0"/>
        <rFont val="Arial"/>
        <family val="2"/>
        <charset val="238"/>
      </rPr>
      <t> </t>
    </r>
  </si>
  <si>
    <r>
      <t>/siːm/</t>
    </r>
    <r>
      <rPr>
        <b/>
        <sz val="11"/>
        <color theme="0"/>
        <rFont val="Arial"/>
        <family val="2"/>
        <charset val="238"/>
      </rPr>
      <t>  </t>
    </r>
  </si>
  <si>
    <r>
      <t>/ʃeɪd/</t>
    </r>
    <r>
      <rPr>
        <b/>
        <sz val="11"/>
        <color theme="0"/>
        <rFont val="Arial"/>
        <family val="2"/>
        <charset val="238"/>
      </rPr>
      <t> </t>
    </r>
  </si>
  <si>
    <r>
      <t>/saɪz/</t>
    </r>
    <r>
      <rPr>
        <b/>
        <sz val="11"/>
        <color theme="0"/>
        <rFont val="Arial"/>
        <family val="2"/>
        <charset val="238"/>
      </rPr>
      <t> </t>
    </r>
  </si>
  <si>
    <r>
      <t>/sɒb/</t>
    </r>
    <r>
      <rPr>
        <b/>
        <sz val="11"/>
        <color theme="0"/>
        <rFont val="Arial"/>
        <family val="2"/>
        <charset val="238"/>
      </rPr>
      <t> </t>
    </r>
  </si>
  <si>
    <r>
      <t>/streɪtˈfɔːwəd/</t>
    </r>
    <r>
      <rPr>
        <b/>
        <sz val="11"/>
        <color theme="0"/>
        <rFont val="Arial"/>
        <family val="2"/>
        <charset val="238"/>
      </rPr>
      <t> </t>
    </r>
  </si>
  <si>
    <r>
      <t>/staɪl/</t>
    </r>
    <r>
      <rPr>
        <b/>
        <sz val="11"/>
        <color theme="0"/>
        <rFont val="Arial"/>
        <family val="2"/>
        <charset val="238"/>
      </rPr>
      <t> </t>
    </r>
  </si>
  <si>
    <r>
      <t>/sʌʧ/ /æz/</t>
    </r>
    <r>
      <rPr>
        <b/>
        <sz val="11"/>
        <color theme="0"/>
        <rFont val="Arial"/>
        <family val="2"/>
        <charset val="238"/>
      </rPr>
      <t> </t>
    </r>
  </si>
  <si>
    <r>
      <t>/ˈsʌnlaɪt/</t>
    </r>
    <r>
      <rPr>
        <b/>
        <sz val="11"/>
        <color theme="0"/>
        <rFont val="Arial"/>
        <family val="2"/>
        <charset val="238"/>
      </rPr>
      <t> </t>
    </r>
  </si>
  <si>
    <r>
      <t>/ʃʊə/</t>
    </r>
    <r>
      <rPr>
        <b/>
        <sz val="11"/>
        <color theme="0"/>
        <rFont val="Arial"/>
        <family val="2"/>
        <charset val="238"/>
      </rPr>
      <t> </t>
    </r>
  </si>
  <si>
    <r>
      <t>/ˈsɪmbəl/</t>
    </r>
    <r>
      <rPr>
        <b/>
        <sz val="11"/>
        <color theme="0"/>
        <rFont val="Arial"/>
        <family val="2"/>
        <charset val="238"/>
      </rPr>
      <t> </t>
    </r>
  </si>
  <si>
    <r>
      <t>/θɔːt/</t>
    </r>
    <r>
      <rPr>
        <b/>
        <sz val="11"/>
        <color theme="0"/>
        <rFont val="Arial"/>
        <family val="2"/>
        <charset val="238"/>
      </rPr>
      <t> </t>
    </r>
  </si>
  <si>
    <r>
      <t>/tuːl/</t>
    </r>
    <r>
      <rPr>
        <b/>
        <sz val="11"/>
        <color theme="0"/>
        <rFont val="Arial"/>
        <family val="2"/>
        <charset val="238"/>
      </rPr>
      <t> </t>
    </r>
  </si>
  <si>
    <r>
      <t>/ˈtuːθpɪk/</t>
    </r>
    <r>
      <rPr>
        <b/>
        <sz val="11"/>
        <color theme="0"/>
        <rFont val="Arial"/>
        <family val="2"/>
        <charset val="238"/>
      </rPr>
      <t> </t>
    </r>
  </si>
  <si>
    <r>
      <t>/ˈtraɪəmf/</t>
    </r>
    <r>
      <rPr>
        <b/>
        <sz val="11"/>
        <color theme="0"/>
        <rFont val="Arial"/>
        <family val="2"/>
        <charset val="238"/>
      </rPr>
      <t> </t>
    </r>
  </si>
  <si>
    <r>
      <t>/ˌʌnəbˈtruːsɪv/</t>
    </r>
    <r>
      <rPr>
        <b/>
        <sz val="11"/>
        <color theme="0"/>
        <rFont val="Arial"/>
        <family val="2"/>
        <charset val="238"/>
      </rPr>
      <t> </t>
    </r>
  </si>
  <si>
    <r>
      <t>/ˈvɜːtjuː/</t>
    </r>
    <r>
      <rPr>
        <b/>
        <sz val="11"/>
        <color theme="0"/>
        <rFont val="Arial"/>
        <family val="2"/>
        <charset val="238"/>
      </rPr>
      <t> </t>
    </r>
  </si>
  <si>
    <r>
      <t>/ˈvɪzəbl/</t>
    </r>
    <r>
      <rPr>
        <b/>
        <sz val="11"/>
        <color theme="0"/>
        <rFont val="Arial"/>
        <family val="2"/>
        <charset val="238"/>
      </rPr>
      <t> </t>
    </r>
  </si>
  <si>
    <r>
      <t>/əˈbrʌptli/</t>
    </r>
    <r>
      <rPr>
        <b/>
        <sz val="11"/>
        <color theme="0"/>
        <rFont val="Arial"/>
        <family val="2"/>
        <charset val="238"/>
      </rPr>
      <t> </t>
    </r>
  </si>
  <si>
    <r>
      <t>/ˈædvətaɪzɪŋ/</t>
    </r>
    <r>
      <rPr>
        <b/>
        <sz val="11"/>
        <color theme="0"/>
        <rFont val="Arial"/>
        <family val="2"/>
        <charset val="238"/>
      </rPr>
      <t> </t>
    </r>
  </si>
  <si>
    <r>
      <t>/ɔːl/ /ɪn/ /ɔːl/</t>
    </r>
    <r>
      <rPr>
        <b/>
        <sz val="11"/>
        <color theme="0"/>
        <rFont val="Arial"/>
        <family val="2"/>
        <charset val="238"/>
      </rPr>
      <t> </t>
    </r>
  </si>
  <si>
    <r>
      <t>/əˈmɪd/</t>
    </r>
    <r>
      <rPr>
        <b/>
        <sz val="11"/>
        <color theme="0"/>
        <rFont val="Arial"/>
        <family val="2"/>
        <charset val="238"/>
      </rPr>
      <t> </t>
    </r>
  </si>
  <si>
    <r>
      <t>/əˈnɒnɪməs/</t>
    </r>
    <r>
      <rPr>
        <b/>
        <sz val="11"/>
        <color theme="0"/>
        <rFont val="Arial"/>
        <family val="2"/>
        <charset val="238"/>
      </rPr>
      <t> </t>
    </r>
  </si>
  <si>
    <r>
      <t>/əˈrɛst/</t>
    </r>
    <r>
      <rPr>
        <b/>
        <sz val="11"/>
        <color theme="0"/>
        <rFont val="Arial"/>
        <family val="2"/>
        <charset val="238"/>
      </rPr>
      <t> </t>
    </r>
  </si>
  <si>
    <r>
      <t>/əz/ /lɒŋ/ /æz/</t>
    </r>
    <r>
      <rPr>
        <b/>
        <sz val="11"/>
        <color theme="0"/>
        <rFont val="Arial"/>
        <family val="2"/>
        <charset val="238"/>
      </rPr>
      <t> </t>
    </r>
  </si>
  <si>
    <r>
      <t>/əsˈtɒnɪʃt/</t>
    </r>
    <r>
      <rPr>
        <b/>
        <sz val="11"/>
        <color theme="0"/>
        <rFont val="Arial"/>
        <family val="2"/>
        <charset val="238"/>
      </rPr>
      <t> </t>
    </r>
  </si>
  <si>
    <r>
      <t>/ət/ /ði/ /ɛnd/ /əv/ /ðə/ /deɪ/</t>
    </r>
    <r>
      <rPr>
        <b/>
        <sz val="11"/>
        <color theme="0"/>
        <rFont val="Arial"/>
        <family val="2"/>
        <charset val="238"/>
      </rPr>
      <t> </t>
    </r>
  </si>
  <si>
    <r>
      <t>/breɪk/ /ˈɪntuː/</t>
    </r>
    <r>
      <rPr>
        <b/>
        <sz val="11"/>
        <color theme="0"/>
        <rFont val="Arial"/>
        <family val="2"/>
        <charset val="238"/>
      </rPr>
      <t> </t>
    </r>
  </si>
  <si>
    <r>
      <t>/kəˈmjuːnɪti/ /ˈsɜːvɪs/</t>
    </r>
    <r>
      <rPr>
        <b/>
        <sz val="11"/>
        <color theme="0"/>
        <rFont val="Arial"/>
        <family val="2"/>
        <charset val="238"/>
      </rPr>
      <t> </t>
    </r>
  </si>
  <si>
    <r>
      <t>/kənˈsɜːnd/</t>
    </r>
    <r>
      <rPr>
        <b/>
        <sz val="11"/>
        <color theme="0"/>
        <rFont val="Arial"/>
        <family val="2"/>
        <charset val="238"/>
      </rPr>
      <t> </t>
    </r>
  </si>
  <si>
    <r>
      <t>/kəˈnɛkt/</t>
    </r>
    <r>
      <rPr>
        <b/>
        <sz val="11"/>
        <color theme="0"/>
        <rFont val="Arial"/>
        <family val="2"/>
        <charset val="238"/>
      </rPr>
      <t> </t>
    </r>
  </si>
  <si>
    <r>
      <t>/kənˈsɪdə/</t>
    </r>
    <r>
      <rPr>
        <b/>
        <sz val="11"/>
        <color theme="0"/>
        <rFont val="Arial"/>
        <family val="2"/>
        <charset val="238"/>
      </rPr>
      <t> </t>
    </r>
  </si>
  <si>
    <r>
      <t>/kraɪm/</t>
    </r>
    <r>
      <rPr>
        <b/>
        <sz val="11"/>
        <color theme="0"/>
        <rFont val="Arial"/>
        <family val="2"/>
        <charset val="238"/>
      </rPr>
      <t> </t>
    </r>
  </si>
  <si>
    <r>
      <t>/kʌt/</t>
    </r>
    <r>
      <rPr>
        <b/>
        <sz val="11"/>
        <color theme="0"/>
        <rFont val="Arial"/>
        <family val="2"/>
        <charset val="238"/>
      </rPr>
      <t> </t>
    </r>
  </si>
  <si>
    <r>
      <t>/ˈdeɪˌdriːm/</t>
    </r>
    <r>
      <rPr>
        <b/>
        <sz val="11"/>
        <color theme="0"/>
        <rFont val="Arial"/>
        <family val="2"/>
        <charset val="238"/>
      </rPr>
      <t> </t>
    </r>
  </si>
  <si>
    <r>
      <t>/driːm/</t>
    </r>
    <r>
      <rPr>
        <b/>
        <sz val="11"/>
        <color theme="0"/>
        <rFont val="Arial"/>
        <family val="2"/>
        <charset val="238"/>
      </rPr>
      <t> </t>
    </r>
  </si>
  <si>
    <r>
      <t>/drɒp/</t>
    </r>
    <r>
      <rPr>
        <b/>
        <sz val="11"/>
        <color theme="0"/>
        <rFont val="Arial"/>
        <family val="2"/>
        <charset val="238"/>
      </rPr>
      <t> </t>
    </r>
  </si>
  <si>
    <r>
      <t>/ɪnˈgeɪʤ/ /ɪn/</t>
    </r>
    <r>
      <rPr>
        <b/>
        <sz val="11"/>
        <color theme="0"/>
        <rFont val="Arial"/>
        <family val="2"/>
        <charset val="238"/>
      </rPr>
      <t> (</t>
    </r>
    <r>
      <rPr>
        <sz val="11"/>
        <color theme="0"/>
        <rFont val="Arial"/>
        <family val="2"/>
        <charset val="238"/>
      </rPr>
      <t>sth</t>
    </r>
    <r>
      <rPr>
        <b/>
        <sz val="11"/>
        <color theme="0"/>
        <rFont val="Arial"/>
        <family val="2"/>
        <charset val="238"/>
      </rPr>
      <t>) </t>
    </r>
  </si>
  <si>
    <r>
      <t>/ˈiːvən/ /ɪf/</t>
    </r>
    <r>
      <rPr>
        <b/>
        <sz val="11"/>
        <color theme="0"/>
        <rFont val="Arial"/>
        <family val="2"/>
        <charset val="238"/>
      </rPr>
      <t> </t>
    </r>
  </si>
  <si>
    <r>
      <t>/ɪksˈpɛktɪd/</t>
    </r>
    <r>
      <rPr>
        <b/>
        <sz val="11"/>
        <color theme="0"/>
        <rFont val="Arial"/>
        <family val="2"/>
        <charset val="238"/>
      </rPr>
      <t> </t>
    </r>
  </si>
  <si>
    <r>
      <t>/faɪl/ /ˈʃeərɪŋ/</t>
    </r>
    <r>
      <rPr>
        <b/>
        <sz val="11"/>
        <color theme="0"/>
        <rFont val="Arial"/>
        <family val="2"/>
        <charset val="238"/>
      </rPr>
      <t> </t>
    </r>
  </si>
  <si>
    <r>
      <t>/faɪn/</t>
    </r>
    <r>
      <rPr>
        <b/>
        <sz val="11"/>
        <color theme="0"/>
        <rFont val="Arial"/>
        <family val="2"/>
        <charset val="238"/>
      </rPr>
      <t> </t>
    </r>
  </si>
  <si>
    <r>
      <t>/fɜːst/ /θɪŋ/</t>
    </r>
    <r>
      <rPr>
        <b/>
        <sz val="11"/>
        <color theme="0"/>
        <rFont val="Arial"/>
        <family val="2"/>
        <charset val="238"/>
      </rPr>
      <t> </t>
    </r>
  </si>
  <si>
    <r>
      <t>/flɛʃ/-/ænd/-/blʌd/</t>
    </r>
    <r>
      <rPr>
        <b/>
        <sz val="11"/>
        <color theme="0"/>
        <rFont val="Arial"/>
        <family val="2"/>
        <charset val="238"/>
      </rPr>
      <t> </t>
    </r>
  </si>
  <si>
    <r>
      <t>/ˈgeɪmə/</t>
    </r>
    <r>
      <rPr>
        <b/>
        <sz val="11"/>
        <color theme="0"/>
        <rFont val="Arial"/>
        <family val="2"/>
        <charset val="238"/>
      </rPr>
      <t> </t>
    </r>
  </si>
  <si>
    <r>
      <t>/gəʊ/ /əˈhɛd/</t>
    </r>
    <r>
      <rPr>
        <b/>
        <sz val="11"/>
        <color theme="0"/>
        <rFont val="Arial"/>
        <family val="2"/>
        <charset val="238"/>
      </rPr>
      <t> </t>
    </r>
  </si>
  <si>
    <r>
      <t>/hɪsˈtɒrɪkəli/</t>
    </r>
    <r>
      <rPr>
        <b/>
        <sz val="11"/>
        <color theme="0"/>
        <rFont val="Arial"/>
        <family val="2"/>
        <charset val="238"/>
      </rPr>
      <t> </t>
    </r>
  </si>
  <si>
    <r>
      <t>/ˈhəʊmˌpeɪʤ/</t>
    </r>
    <r>
      <rPr>
        <b/>
        <sz val="11"/>
        <color theme="0"/>
        <rFont val="Arial"/>
        <family val="2"/>
        <charset val="238"/>
      </rPr>
      <t> </t>
    </r>
  </si>
  <si>
    <r>
      <t>/ɪmˈpɔːtənt/</t>
    </r>
    <r>
      <rPr>
        <b/>
        <sz val="11"/>
        <color theme="0"/>
        <rFont val="Arial"/>
        <family val="2"/>
        <charset val="238"/>
      </rPr>
      <t> </t>
    </r>
  </si>
  <si>
    <r>
      <t>/ɪn/ /rɪsˈpɒns/ /tʊ/</t>
    </r>
    <r>
      <rPr>
        <b/>
        <sz val="11"/>
        <color theme="0"/>
        <rFont val="Arial"/>
        <family val="2"/>
        <charset val="238"/>
      </rPr>
      <t> </t>
    </r>
  </si>
  <si>
    <r>
      <t>/ˌɪntərˈækt/</t>
    </r>
    <r>
      <rPr>
        <b/>
        <sz val="11"/>
        <color theme="0"/>
        <rFont val="Arial"/>
        <family val="2"/>
        <charset val="238"/>
      </rPr>
      <t> </t>
    </r>
  </si>
  <si>
    <r>
      <t>/lɪŋk/</t>
    </r>
    <r>
      <rPr>
        <b/>
        <sz val="11"/>
        <color theme="0"/>
        <rFont val="Arial"/>
        <family val="2"/>
        <charset val="238"/>
      </rPr>
      <t> </t>
    </r>
  </si>
  <si>
    <r>
      <t>/ˈlɒŋtɜːm/</t>
    </r>
    <r>
      <rPr>
        <b/>
        <sz val="11"/>
        <color theme="0"/>
        <rFont val="Arial"/>
        <family val="2"/>
        <charset val="238"/>
      </rPr>
      <t> </t>
    </r>
  </si>
  <si>
    <r>
      <t>/ləʊ/-/ˈkwɒlɪti/</t>
    </r>
    <r>
      <rPr>
        <b/>
        <sz val="11"/>
        <color theme="0"/>
        <rFont val="Arial"/>
        <family val="2"/>
        <charset val="238"/>
      </rPr>
      <t> </t>
    </r>
  </si>
  <si>
    <r>
      <t>/ˈmæksɪməm/</t>
    </r>
    <r>
      <rPr>
        <b/>
        <sz val="11"/>
        <color theme="0"/>
        <rFont val="Arial"/>
        <family val="2"/>
        <charset val="238"/>
      </rPr>
      <t> </t>
    </r>
  </si>
  <si>
    <r>
      <t>/ˈmɪdlˈeɪʤd/</t>
    </r>
    <r>
      <rPr>
        <b/>
        <sz val="11"/>
        <color theme="0"/>
        <rFont val="Arial"/>
        <family val="2"/>
        <charset val="238"/>
      </rPr>
      <t> </t>
    </r>
  </si>
  <si>
    <r>
      <t>/muːv/</t>
    </r>
    <r>
      <rPr>
        <b/>
        <sz val="11"/>
        <color theme="0"/>
        <rFont val="Arial"/>
        <family val="2"/>
        <charset val="238"/>
      </rPr>
      <t> </t>
    </r>
  </si>
  <si>
    <r>
      <t>/ˈmuːvi/</t>
    </r>
    <r>
      <rPr>
        <b/>
        <sz val="11"/>
        <color theme="0"/>
        <rFont val="Arial"/>
        <family val="2"/>
        <charset val="238"/>
      </rPr>
      <t> </t>
    </r>
  </si>
  <si>
    <r>
      <t>/ɒn/ /ði/ /ˈʌðə/ /hænd/</t>
    </r>
    <r>
      <rPr>
        <b/>
        <sz val="11"/>
        <color theme="0"/>
        <rFont val="Arial"/>
        <family val="2"/>
        <charset val="238"/>
      </rPr>
      <t> </t>
    </r>
  </si>
  <si>
    <r>
      <t>/ˈʌðə/ /saɪd/</t>
    </r>
    <r>
      <rPr>
        <b/>
        <sz val="11"/>
        <color theme="0"/>
        <rFont val="Arial"/>
        <family val="2"/>
        <charset val="238"/>
      </rPr>
      <t> </t>
    </r>
  </si>
  <si>
    <r>
      <t>/ˈpɑːswɜːd/</t>
    </r>
    <r>
      <rPr>
        <b/>
        <sz val="11"/>
        <color theme="0"/>
        <rFont val="Arial"/>
        <family val="2"/>
        <charset val="238"/>
      </rPr>
      <t> </t>
    </r>
  </si>
  <si>
    <r>
      <t>/pleɪs/</t>
    </r>
    <r>
      <rPr>
        <b/>
        <sz val="11"/>
        <color theme="0"/>
        <rFont val="Arial"/>
        <family val="2"/>
        <charset val="238"/>
      </rPr>
      <t> </t>
    </r>
  </si>
  <si>
    <r>
      <t>/ˈpɔːtrɪt/</t>
    </r>
    <r>
      <rPr>
        <b/>
        <sz val="11"/>
        <color theme="0"/>
        <rFont val="Arial"/>
        <family val="2"/>
        <charset val="238"/>
      </rPr>
      <t> </t>
    </r>
  </si>
  <si>
    <r>
      <t>/ˈprɛʃə/</t>
    </r>
    <r>
      <rPr>
        <b/>
        <sz val="11"/>
        <color theme="0"/>
        <rFont val="Arial"/>
        <family val="2"/>
        <charset val="238"/>
      </rPr>
      <t> </t>
    </r>
  </si>
  <si>
    <r>
      <t>/ˈprɪzn/</t>
    </r>
    <r>
      <rPr>
        <b/>
        <sz val="11"/>
        <color theme="0"/>
        <rFont val="Arial"/>
        <family val="2"/>
        <charset val="238"/>
      </rPr>
      <t> </t>
    </r>
  </si>
  <si>
    <r>
      <t>/ˈprɒpə/</t>
    </r>
    <r>
      <rPr>
        <b/>
        <sz val="11"/>
        <color theme="0"/>
        <rFont val="Arial"/>
        <family val="2"/>
        <charset val="238"/>
      </rPr>
      <t> </t>
    </r>
  </si>
  <si>
    <r>
      <t>/ˈpʌnɪʃmənt/</t>
    </r>
    <r>
      <rPr>
        <b/>
        <sz val="11"/>
        <color theme="0"/>
        <rFont val="Arial"/>
        <family val="2"/>
        <charset val="238"/>
      </rPr>
      <t> </t>
    </r>
  </si>
  <si>
    <r>
      <t>/rɪˈpɔːtɪdli/</t>
    </r>
    <r>
      <rPr>
        <b/>
        <sz val="11"/>
        <color theme="0"/>
        <rFont val="Arial"/>
        <family val="2"/>
        <charset val="238"/>
      </rPr>
      <t> </t>
    </r>
  </si>
  <si>
    <r>
      <t>/rəʊl/-/ˈpleɪɪŋ/</t>
    </r>
    <r>
      <rPr>
        <b/>
        <sz val="11"/>
        <color theme="0"/>
        <rFont val="Arial"/>
        <family val="2"/>
        <charset val="238"/>
      </rPr>
      <t> </t>
    </r>
  </si>
  <si>
    <r>
      <t>/siːk/</t>
    </r>
    <r>
      <rPr>
        <b/>
        <sz val="11"/>
        <color theme="0"/>
        <rFont val="Arial"/>
        <family val="2"/>
        <charset val="238"/>
      </rPr>
      <t> </t>
    </r>
  </si>
  <si>
    <r>
      <t>/ʃɪft/</t>
    </r>
    <r>
      <rPr>
        <b/>
        <sz val="11"/>
        <color theme="0"/>
        <rFont val="Arial"/>
        <family val="2"/>
        <charset val="238"/>
      </rPr>
      <t> </t>
    </r>
  </si>
  <si>
    <r>
      <t>/stɪk/</t>
    </r>
    <r>
      <rPr>
        <b/>
        <sz val="11"/>
        <color theme="0"/>
        <rFont val="Arial"/>
        <family val="2"/>
        <charset val="238"/>
      </rPr>
      <t> </t>
    </r>
  </si>
  <si>
    <r>
      <t>/ˈstɔːri/</t>
    </r>
    <r>
      <rPr>
        <b/>
        <sz val="11"/>
        <color theme="0"/>
        <rFont val="Arial"/>
        <family val="2"/>
        <charset val="238"/>
      </rPr>
      <t> </t>
    </r>
  </si>
  <si>
    <r>
      <t>/sʌm/ /ʌp/</t>
    </r>
    <r>
      <rPr>
        <b/>
        <sz val="11"/>
        <color theme="0"/>
        <rFont val="Arial"/>
        <family val="2"/>
        <charset val="238"/>
      </rPr>
      <t> </t>
    </r>
  </si>
  <si>
    <r>
      <t>/teɪk/ /ˈækʃ(ə)n/</t>
    </r>
    <r>
      <rPr>
        <b/>
        <sz val="11"/>
        <color theme="0"/>
        <rFont val="Arial"/>
        <family val="2"/>
        <charset val="238"/>
      </rPr>
      <t> </t>
    </r>
  </si>
  <si>
    <r>
      <t>/ˈtæksˌpeɪə/</t>
    </r>
    <r>
      <rPr>
        <b/>
        <sz val="11"/>
        <color theme="0"/>
        <rFont val="Arial"/>
        <family val="2"/>
        <charset val="238"/>
      </rPr>
      <t> </t>
    </r>
  </si>
  <si>
    <r>
      <t>/ˈtɜːmɪneɪt/</t>
    </r>
    <r>
      <rPr>
        <b/>
        <sz val="11"/>
        <color theme="0"/>
        <rFont val="Arial"/>
        <family val="2"/>
        <charset val="238"/>
      </rPr>
      <t> </t>
    </r>
  </si>
  <si>
    <r>
      <t>/ðæt/ /weɪ/</t>
    </r>
    <r>
      <rPr>
        <b/>
        <sz val="11"/>
        <color theme="0"/>
        <rFont val="Arial"/>
        <family val="2"/>
        <charset val="238"/>
      </rPr>
      <t> </t>
    </r>
  </si>
  <si>
    <r>
      <t>/ʌnˈhɜːd/ /ɒv/</t>
    </r>
    <r>
      <rPr>
        <b/>
        <sz val="11"/>
        <color theme="0"/>
        <rFont val="Arial"/>
        <family val="2"/>
        <charset val="238"/>
      </rPr>
      <t>  </t>
    </r>
  </si>
  <si>
    <r>
      <t>/ˈvɜːtjʊəl/ /ri(ː)ˈælɪti/</t>
    </r>
    <r>
      <rPr>
        <b/>
        <sz val="11"/>
        <color theme="0"/>
        <rFont val="Arial"/>
        <family val="2"/>
        <charset val="238"/>
      </rPr>
      <t> </t>
    </r>
  </si>
  <si>
    <r>
      <t>/ˈvɜːtjʊəli/</t>
    </r>
    <r>
      <rPr>
        <b/>
        <sz val="11"/>
        <color theme="0"/>
        <rFont val="Arial"/>
        <family val="2"/>
        <charset val="238"/>
      </rPr>
      <t> </t>
    </r>
  </si>
  <si>
    <r>
      <t>/ˌwɜːldˈwaɪd/</t>
    </r>
    <r>
      <rPr>
        <b/>
        <sz val="11"/>
        <color theme="0"/>
        <rFont val="Arial"/>
        <family val="2"/>
        <charset val="238"/>
      </rPr>
      <t> </t>
    </r>
  </si>
  <si>
    <r>
      <t>/ˌækju(ː)ˈzeɪʃ(ə)n/</t>
    </r>
    <r>
      <rPr>
        <b/>
        <sz val="11"/>
        <color theme="0"/>
        <rFont val="Arial"/>
        <family val="2"/>
        <charset val="238"/>
      </rPr>
      <t> </t>
    </r>
  </si>
  <si>
    <r>
      <t>/əˈmjuːz/</t>
    </r>
    <r>
      <rPr>
        <b/>
        <sz val="11"/>
        <color theme="0"/>
        <rFont val="Arial"/>
        <family val="2"/>
        <charset val="238"/>
      </rPr>
      <t> </t>
    </r>
  </si>
  <si>
    <r>
      <t>/ˈɑːnsə/</t>
    </r>
    <r>
      <rPr>
        <b/>
        <sz val="11"/>
        <color theme="0"/>
        <rFont val="Arial"/>
        <family val="2"/>
        <charset val="238"/>
      </rPr>
      <t> </t>
    </r>
  </si>
  <si>
    <r>
      <t>/ɑːsk/</t>
    </r>
    <r>
      <rPr>
        <b/>
        <sz val="11"/>
        <color theme="0"/>
        <rFont val="Arial"/>
        <family val="2"/>
        <charset val="238"/>
      </rPr>
      <t> </t>
    </r>
  </si>
  <si>
    <r>
      <t>/ˈætəm/</t>
    </r>
    <r>
      <rPr>
        <b/>
        <sz val="11"/>
        <color theme="0"/>
        <rFont val="Arial"/>
        <family val="2"/>
        <charset val="238"/>
      </rPr>
      <t> </t>
    </r>
  </si>
  <si>
    <r>
      <t>/əˈweɪk/</t>
    </r>
    <r>
      <rPr>
        <b/>
        <sz val="11"/>
        <color theme="0"/>
        <rFont val="Arial"/>
        <family val="2"/>
        <charset val="238"/>
      </rPr>
      <t> </t>
    </r>
  </si>
  <si>
    <r>
      <t>/ˈbɛnziːn/</t>
    </r>
    <r>
      <rPr>
        <b/>
        <sz val="11"/>
        <color theme="0"/>
        <rFont val="Arial"/>
        <family val="2"/>
        <charset val="238"/>
      </rPr>
      <t> </t>
    </r>
  </si>
  <si>
    <r>
      <t>/kʌm/</t>
    </r>
    <r>
      <rPr>
        <b/>
        <sz val="11"/>
        <color theme="0"/>
        <rFont val="Arial"/>
        <family val="2"/>
        <charset val="238"/>
      </rPr>
      <t> </t>
    </r>
  </si>
  <si>
    <r>
      <t>/kʌm/ /əˈkrɒs/</t>
    </r>
    <r>
      <rPr>
        <b/>
        <sz val="11"/>
        <color theme="0"/>
        <rFont val="Arial"/>
        <family val="2"/>
        <charset val="238"/>
      </rPr>
      <t> </t>
    </r>
  </si>
  <si>
    <r>
      <t>/kʌm/ /əˈkrɒs/ /ˈsʌmθɪŋ/</t>
    </r>
    <r>
      <rPr>
        <b/>
        <sz val="11"/>
        <color theme="0"/>
        <rFont val="Arial"/>
        <family val="2"/>
        <charset val="238"/>
      </rPr>
      <t> </t>
    </r>
  </si>
  <si>
    <r>
      <t>/kʌm/ /əˈlɒŋ/</t>
    </r>
    <r>
      <rPr>
        <b/>
        <sz val="11"/>
        <color theme="0"/>
        <rFont val="Arial"/>
        <family val="2"/>
        <charset val="238"/>
      </rPr>
      <t> </t>
    </r>
  </si>
  <si>
    <r>
      <t>/kʌm/ /æz/</t>
    </r>
    <r>
      <rPr>
        <b/>
        <sz val="11"/>
        <color theme="0"/>
        <rFont val="Arial"/>
        <family val="2"/>
        <charset val="238"/>
      </rPr>
      <t> </t>
    </r>
  </si>
  <si>
    <r>
      <t>/kʌm/ /ɪn/</t>
    </r>
    <r>
      <rPr>
        <b/>
        <sz val="11"/>
        <color theme="0"/>
        <rFont val="Arial"/>
        <family val="2"/>
        <charset val="238"/>
      </rPr>
      <t> </t>
    </r>
  </si>
  <si>
    <r>
      <t>/kʌm/ /aʊt/</t>
    </r>
    <r>
      <rPr>
        <b/>
        <sz val="11"/>
        <color theme="0"/>
        <rFont val="Arial"/>
        <family val="2"/>
        <charset val="238"/>
      </rPr>
      <t> </t>
    </r>
  </si>
  <si>
    <r>
      <t>/kʌm/ /raʊnd/</t>
    </r>
    <r>
      <rPr>
        <b/>
        <sz val="11"/>
        <color theme="0"/>
        <rFont val="Arial"/>
        <family val="2"/>
        <charset val="238"/>
      </rPr>
      <t> </t>
    </r>
  </si>
  <si>
    <r>
      <t>/kʌm/ /tʊ/</t>
    </r>
    <r>
      <rPr>
        <b/>
        <sz val="11"/>
        <color theme="0"/>
        <rFont val="Arial"/>
        <family val="2"/>
        <charset val="238"/>
      </rPr>
      <t>  </t>
    </r>
  </si>
  <si>
    <r>
      <t>/kʌm/ /tə/ /ˈsʌmwʌn/</t>
    </r>
    <r>
      <rPr>
        <b/>
        <sz val="11"/>
        <color theme="0"/>
        <rFont val="Arial"/>
        <family val="2"/>
        <charset val="238"/>
      </rPr>
      <t> </t>
    </r>
  </si>
  <si>
    <r>
      <t>/kʌm/ /ʌp/</t>
    </r>
    <r>
      <rPr>
        <b/>
        <sz val="11"/>
        <color theme="0"/>
        <rFont val="Arial"/>
        <family val="2"/>
        <charset val="238"/>
      </rPr>
      <t> </t>
    </r>
  </si>
  <si>
    <r>
      <t>/ˈkɒmplɪkeɪtɪd/</t>
    </r>
    <r>
      <rPr>
        <b/>
        <sz val="11"/>
        <color theme="0"/>
        <rFont val="Arial"/>
        <family val="2"/>
        <charset val="238"/>
      </rPr>
      <t> </t>
    </r>
  </si>
  <si>
    <r>
      <t>/ˈkɒtɪʤ/</t>
    </r>
    <r>
      <rPr>
        <b/>
        <sz val="11"/>
        <color theme="0"/>
        <rFont val="Arial"/>
        <family val="2"/>
        <charset val="238"/>
      </rPr>
      <t> </t>
    </r>
  </si>
  <si>
    <r>
      <t>/dɪˈsaɪd/</t>
    </r>
    <r>
      <rPr>
        <b/>
        <sz val="11"/>
        <color theme="0"/>
        <rFont val="Arial"/>
        <family val="2"/>
        <charset val="238"/>
      </rPr>
      <t> </t>
    </r>
  </si>
  <si>
    <r>
      <t>/ˈdɛlɪkɪt/</t>
    </r>
    <r>
      <rPr>
        <b/>
        <sz val="11"/>
        <color theme="0"/>
        <rFont val="Arial"/>
        <family val="2"/>
        <charset val="238"/>
      </rPr>
      <t> </t>
    </r>
  </si>
  <si>
    <r>
      <t>/ˈdɪfɪkəlt/</t>
    </r>
    <r>
      <rPr>
        <b/>
        <sz val="11"/>
        <color theme="0"/>
        <rFont val="Arial"/>
        <family val="2"/>
        <charset val="238"/>
      </rPr>
      <t> </t>
    </r>
  </si>
  <si>
    <r>
      <t>/drɑːft/</t>
    </r>
    <r>
      <rPr>
        <b/>
        <sz val="11"/>
        <color theme="0"/>
        <rFont val="Arial"/>
        <family val="2"/>
        <charset val="238"/>
      </rPr>
      <t> </t>
    </r>
  </si>
  <si>
    <r>
      <t>/i(ː)ˈkwɒlɪti/</t>
    </r>
    <r>
      <rPr>
        <b/>
        <sz val="11"/>
        <color theme="0"/>
        <rFont val="Arial"/>
        <family val="2"/>
        <charset val="238"/>
      </rPr>
      <t> </t>
    </r>
  </si>
  <si>
    <r>
      <t>/ɪˈkweɪʃən/</t>
    </r>
    <r>
      <rPr>
        <b/>
        <sz val="11"/>
        <color theme="0"/>
        <rFont val="Arial"/>
        <family val="2"/>
        <charset val="238"/>
      </rPr>
      <t> </t>
    </r>
  </si>
  <si>
    <r>
      <t>/ˈfiːzəbl/</t>
    </r>
    <r>
      <rPr>
        <b/>
        <sz val="11"/>
        <color theme="0"/>
        <rFont val="Arial"/>
        <family val="2"/>
        <charset val="238"/>
      </rPr>
      <t> </t>
    </r>
  </si>
  <si>
    <r>
      <t>/faɪnd/</t>
    </r>
    <r>
      <rPr>
        <b/>
        <sz val="11"/>
        <color theme="0"/>
        <rFont val="Arial"/>
        <family val="2"/>
        <charset val="238"/>
      </rPr>
      <t> </t>
    </r>
  </si>
  <si>
    <r>
      <t>/faɪnd/ /aʊt/</t>
    </r>
    <r>
      <rPr>
        <b/>
        <sz val="11"/>
        <color theme="0"/>
        <rFont val="Arial"/>
        <family val="2"/>
        <charset val="238"/>
      </rPr>
      <t> </t>
    </r>
  </si>
  <si>
    <r>
      <t>/ˈfɒrɪn/-/ˈlæŋgwɪʤ/</t>
    </r>
    <r>
      <rPr>
        <b/>
        <sz val="11"/>
        <color theme="0"/>
        <rFont val="Arial"/>
        <family val="2"/>
        <charset val="238"/>
      </rPr>
      <t> </t>
    </r>
  </si>
  <si>
    <r>
      <t>/ˌfʌndəˈmɛntli/</t>
    </r>
    <r>
      <rPr>
        <b/>
        <sz val="11"/>
        <color theme="0"/>
        <rFont val="Arial"/>
        <family val="2"/>
        <charset val="238"/>
      </rPr>
      <t> </t>
    </r>
  </si>
  <si>
    <r>
      <t>/gɛt/ /ən/ /aɪˈdɪə/ /frəm/ /ˈsʌmθɪŋ/</t>
    </r>
    <r>
      <rPr>
        <b/>
        <sz val="11"/>
        <color theme="0"/>
        <rFont val="Arial"/>
        <family val="2"/>
        <charset val="238"/>
      </rPr>
      <t> </t>
    </r>
  </si>
  <si>
    <r>
      <t>/gəʊst/</t>
    </r>
    <r>
      <rPr>
        <b/>
        <sz val="11"/>
        <color theme="0"/>
        <rFont val="Arial"/>
        <family val="2"/>
        <charset val="238"/>
      </rPr>
      <t> </t>
    </r>
  </si>
  <si>
    <r>
      <t>/gɪv/ /ʌp/ /ɒn/</t>
    </r>
    <r>
      <rPr>
        <b/>
        <sz val="11"/>
        <color theme="0"/>
        <rFont val="Arial"/>
        <family val="2"/>
        <charset val="238"/>
      </rPr>
      <t>  </t>
    </r>
  </si>
  <si>
    <r>
      <t>/ˈgɒdɪs/</t>
    </r>
    <r>
      <rPr>
        <b/>
        <sz val="11"/>
        <color theme="0"/>
        <rFont val="Arial"/>
        <family val="2"/>
        <charset val="238"/>
      </rPr>
      <t> </t>
    </r>
  </si>
  <si>
    <r>
      <t>/ˌhɑːfˈweɪ/</t>
    </r>
    <r>
      <rPr>
        <b/>
        <sz val="11"/>
        <color theme="0"/>
        <rFont val="Arial"/>
        <family val="2"/>
        <charset val="238"/>
      </rPr>
      <t> </t>
    </r>
  </si>
  <si>
    <r>
      <t>/hɔːnt/</t>
    </r>
    <r>
      <rPr>
        <b/>
        <sz val="11"/>
        <color theme="0"/>
        <rFont val="Arial"/>
        <family val="2"/>
        <charset val="238"/>
      </rPr>
      <t> </t>
    </r>
  </si>
  <si>
    <r>
      <t>/aɪˈdɪə/</t>
    </r>
    <r>
      <rPr>
        <b/>
        <sz val="11"/>
        <color theme="0"/>
        <rFont val="Arial"/>
        <family val="2"/>
        <charset val="238"/>
      </rPr>
      <t> </t>
    </r>
  </si>
  <si>
    <r>
      <t>/ˈɪmɪʤəri/</t>
    </r>
    <r>
      <rPr>
        <b/>
        <sz val="11"/>
        <color theme="0"/>
        <rFont val="Arial"/>
        <family val="2"/>
        <charset val="238"/>
      </rPr>
      <t> </t>
    </r>
  </si>
  <si>
    <r>
      <t>/ɪnˈæktɪv/</t>
    </r>
    <r>
      <rPr>
        <b/>
        <sz val="11"/>
        <color theme="0"/>
        <rFont val="Arial"/>
        <family val="2"/>
        <charset val="238"/>
      </rPr>
      <t> </t>
    </r>
  </si>
  <si>
    <r>
      <t>/ˈɪnəsənt/</t>
    </r>
    <r>
      <rPr>
        <b/>
        <sz val="11"/>
        <color theme="0"/>
        <rFont val="Arial"/>
        <family val="2"/>
        <charset val="238"/>
      </rPr>
      <t> </t>
    </r>
  </si>
  <si>
    <r>
      <t>/ˌɪnspəˈreɪʃən/</t>
    </r>
    <r>
      <rPr>
        <b/>
        <sz val="11"/>
        <color theme="0"/>
        <rFont val="Arial"/>
        <family val="2"/>
        <charset val="238"/>
      </rPr>
      <t> </t>
    </r>
  </si>
  <si>
    <r>
      <t>/ɪnˈstɔːl/</t>
    </r>
    <r>
      <rPr>
        <b/>
        <sz val="11"/>
        <color theme="0"/>
        <rFont val="Arial"/>
        <family val="2"/>
        <charset val="238"/>
      </rPr>
      <t> </t>
    </r>
  </si>
  <si>
    <r>
      <t>/niːl/</t>
    </r>
    <r>
      <rPr>
        <b/>
        <sz val="11"/>
        <color theme="0"/>
        <rFont val="Arial"/>
        <family val="2"/>
        <charset val="238"/>
      </rPr>
      <t> </t>
    </r>
  </si>
  <si>
    <r>
      <t>/ˈmɛdɪteɪt/</t>
    </r>
    <r>
      <rPr>
        <b/>
        <sz val="11"/>
        <color theme="0"/>
        <rFont val="Arial"/>
        <family val="2"/>
        <charset val="238"/>
      </rPr>
      <t> </t>
    </r>
  </si>
  <si>
    <r>
      <t>/ˈmaɪkrəskəʊp/</t>
    </r>
    <r>
      <rPr>
        <b/>
        <sz val="11"/>
        <color theme="0"/>
        <rFont val="Arial"/>
        <family val="2"/>
        <charset val="238"/>
      </rPr>
      <t> </t>
    </r>
  </si>
  <si>
    <r>
      <t>/maɪnd/</t>
    </r>
    <r>
      <rPr>
        <b/>
        <sz val="11"/>
        <color theme="0"/>
        <rFont val="Arial"/>
        <family val="2"/>
        <charset val="238"/>
      </rPr>
      <t> </t>
    </r>
  </si>
  <si>
    <r>
      <t>/ˈmɪnɪstə/</t>
    </r>
    <r>
      <rPr>
        <b/>
        <sz val="11"/>
        <color theme="0"/>
        <rFont val="Arial"/>
        <family val="2"/>
        <charset val="238"/>
      </rPr>
      <t> </t>
    </r>
  </si>
  <si>
    <r>
      <t>/ˈmɒlɪkjuːl/</t>
    </r>
    <r>
      <rPr>
        <b/>
        <sz val="11"/>
        <color theme="0"/>
        <rFont val="Arial"/>
        <family val="2"/>
        <charset val="238"/>
      </rPr>
      <t> </t>
    </r>
  </si>
  <si>
    <r>
      <t>/mʌl/ /ˈəʊvə/</t>
    </r>
    <r>
      <rPr>
        <b/>
        <sz val="11"/>
        <color theme="0"/>
        <rFont val="Arial"/>
        <family val="2"/>
        <charset val="238"/>
      </rPr>
      <t> </t>
    </r>
  </si>
  <si>
    <r>
      <t>/ˈmɪstəri/</t>
    </r>
    <r>
      <rPr>
        <b/>
        <sz val="11"/>
        <color theme="0"/>
        <rFont val="Arial"/>
        <family val="2"/>
        <charset val="238"/>
      </rPr>
      <t> </t>
    </r>
  </si>
  <si>
    <r>
      <t>/nʌn/ /əv/ /maɪ/ /ˈbɪznɪs/</t>
    </r>
    <r>
      <rPr>
        <b/>
        <sz val="11"/>
        <color theme="0"/>
        <rFont val="Arial"/>
        <family val="2"/>
        <charset val="238"/>
      </rPr>
      <t> </t>
    </r>
  </si>
  <si>
    <r>
      <t>/ˈnəʊzi/</t>
    </r>
    <r>
      <rPr>
        <b/>
        <sz val="11"/>
        <color theme="0"/>
        <rFont val="Arial"/>
        <family val="2"/>
        <charset val="238"/>
      </rPr>
      <t> </t>
    </r>
  </si>
  <si>
    <r>
      <t>/nʌl/</t>
    </r>
    <r>
      <rPr>
        <b/>
        <sz val="11"/>
        <color theme="0"/>
        <rFont val="Arial"/>
        <family val="2"/>
        <charset val="238"/>
      </rPr>
      <t> </t>
    </r>
  </si>
  <si>
    <r>
      <t>/əˈrɪʤənl/</t>
    </r>
    <r>
      <rPr>
        <b/>
        <sz val="11"/>
        <color theme="0"/>
        <rFont val="Arial"/>
        <family val="2"/>
        <charset val="238"/>
      </rPr>
      <t> </t>
    </r>
  </si>
  <si>
    <r>
      <t>/ˈpɜːsnl/</t>
    </r>
    <r>
      <rPr>
        <b/>
        <sz val="11"/>
        <color theme="0"/>
        <rFont val="Arial"/>
        <family val="2"/>
        <charset val="238"/>
      </rPr>
      <t> </t>
    </r>
  </si>
  <si>
    <r>
      <t>/pɒl/</t>
    </r>
    <r>
      <rPr>
        <b/>
        <sz val="11"/>
        <color theme="0"/>
        <rFont val="Arial"/>
        <family val="2"/>
        <charset val="238"/>
      </rPr>
      <t> </t>
    </r>
  </si>
  <si>
    <r>
      <t>/ˈpræktɪkəl/</t>
    </r>
    <r>
      <rPr>
        <b/>
        <sz val="11"/>
        <color theme="0"/>
        <rFont val="Arial"/>
        <family val="2"/>
        <charset val="238"/>
      </rPr>
      <t> </t>
    </r>
  </si>
  <si>
    <r>
      <t>/prəsˈpɛktɪv/</t>
    </r>
    <r>
      <rPr>
        <b/>
        <sz val="11"/>
        <color theme="0"/>
        <rFont val="Arial"/>
        <family val="2"/>
        <charset val="238"/>
      </rPr>
      <t> </t>
    </r>
  </si>
  <si>
    <r>
      <t>/ˈriːdəʃɪp/</t>
    </r>
    <r>
      <rPr>
        <b/>
        <sz val="11"/>
        <color theme="0"/>
        <rFont val="Arial"/>
        <family val="2"/>
        <charset val="238"/>
      </rPr>
      <t> </t>
    </r>
  </si>
  <si>
    <r>
      <t>/ˈrɪəlaɪz/</t>
    </r>
    <r>
      <rPr>
        <b/>
        <sz val="11"/>
        <color theme="0"/>
        <rFont val="Arial"/>
        <family val="2"/>
        <charset val="238"/>
      </rPr>
      <t> </t>
    </r>
  </si>
  <si>
    <r>
      <t>/rɪˈvaɪz/</t>
    </r>
    <r>
      <rPr>
        <b/>
        <sz val="11"/>
        <color theme="0"/>
        <rFont val="Arial"/>
        <family val="2"/>
        <charset val="238"/>
      </rPr>
      <t> </t>
    </r>
  </si>
  <si>
    <r>
      <t>/səˈluːʃən/</t>
    </r>
    <r>
      <rPr>
        <b/>
        <sz val="11"/>
        <color theme="0"/>
        <rFont val="Arial"/>
        <family val="2"/>
        <charset val="238"/>
      </rPr>
      <t> </t>
    </r>
  </si>
  <si>
    <r>
      <t>/sɒlv/</t>
    </r>
    <r>
      <rPr>
        <b/>
        <sz val="11"/>
        <color theme="0"/>
        <rFont val="Arial"/>
        <family val="2"/>
        <charset val="238"/>
      </rPr>
      <t> </t>
    </r>
  </si>
  <si>
    <r>
      <t>/ˈstɔːmi/</t>
    </r>
    <r>
      <rPr>
        <b/>
        <sz val="11"/>
        <color theme="0"/>
        <rFont val="Arial"/>
        <family val="2"/>
        <charset val="238"/>
      </rPr>
      <t> </t>
    </r>
  </si>
  <si>
    <r>
      <t>(</t>
    </r>
    <r>
      <rPr>
        <sz val="11"/>
        <color theme="0"/>
        <rFont val="Arial"/>
        <family val="2"/>
        <charset val="238"/>
      </rPr>
      <t>/ðiː/</t>
    </r>
    <r>
      <rPr>
        <b/>
        <sz val="11"/>
        <color theme="0"/>
        <rFont val="Arial"/>
        <family val="2"/>
        <charset val="238"/>
      </rPr>
      <t>) </t>
    </r>
    <r>
      <rPr>
        <sz val="11"/>
        <color theme="0"/>
        <rFont val="Arial"/>
        <family val="2"/>
        <charset val="238"/>
      </rPr>
      <t>/ˌsjuːpəˈnæʧrəl/</t>
    </r>
    <r>
      <rPr>
        <b/>
        <sz val="11"/>
        <color theme="0"/>
        <rFont val="Arial"/>
        <family val="2"/>
        <charset val="238"/>
      </rPr>
      <t> </t>
    </r>
  </si>
  <si>
    <r>
      <t>/swɒn/</t>
    </r>
    <r>
      <rPr>
        <b/>
        <sz val="11"/>
        <color theme="0"/>
        <rFont val="Arial"/>
        <family val="2"/>
        <charset val="238"/>
      </rPr>
      <t> </t>
    </r>
  </si>
  <si>
    <r>
      <t>/ˈtækl/</t>
    </r>
    <r>
      <rPr>
        <b/>
        <sz val="11"/>
        <color theme="0"/>
        <rFont val="Arial"/>
        <family val="2"/>
        <charset val="238"/>
      </rPr>
      <t> </t>
    </r>
  </si>
  <si>
    <r>
      <t>/teɪl/</t>
    </r>
    <r>
      <rPr>
        <b/>
        <sz val="11"/>
        <color theme="0"/>
        <rFont val="Arial"/>
        <family val="2"/>
        <charset val="238"/>
      </rPr>
      <t> </t>
    </r>
  </si>
  <si>
    <r>
      <t>/ˈtɛrə/</t>
    </r>
    <r>
      <rPr>
        <b/>
        <sz val="11"/>
        <color theme="0"/>
        <rFont val="Arial"/>
        <family val="2"/>
        <charset val="238"/>
      </rPr>
      <t> </t>
    </r>
  </si>
  <si>
    <r>
      <t>/ðʌs/</t>
    </r>
    <r>
      <rPr>
        <b/>
        <sz val="11"/>
        <color theme="0"/>
        <rFont val="Arial"/>
        <family val="2"/>
        <charset val="238"/>
      </rPr>
      <t> </t>
    </r>
  </si>
  <si>
    <r>
      <t>/ˈtrɪki/</t>
    </r>
    <r>
      <rPr>
        <b/>
        <sz val="11"/>
        <color theme="0"/>
        <rFont val="Arial"/>
        <family val="2"/>
        <charset val="238"/>
      </rPr>
      <t> </t>
    </r>
  </si>
  <si>
    <r>
      <t>/tʌb/</t>
    </r>
    <r>
      <rPr>
        <b/>
        <sz val="11"/>
        <color theme="0"/>
        <rFont val="Arial"/>
        <family val="2"/>
        <charset val="238"/>
      </rPr>
      <t> </t>
    </r>
  </si>
  <si>
    <r>
      <t>/twɪst/</t>
    </r>
    <r>
      <rPr>
        <b/>
        <sz val="11"/>
        <color theme="0"/>
        <rFont val="Arial"/>
        <family val="2"/>
        <charset val="238"/>
      </rPr>
      <t> </t>
    </r>
  </si>
  <si>
    <r>
      <t>/ˈvænɪʃ/</t>
    </r>
    <r>
      <rPr>
        <b/>
        <sz val="11"/>
        <color theme="0"/>
        <rFont val="Arial"/>
        <family val="2"/>
        <charset val="238"/>
      </rPr>
      <t> </t>
    </r>
  </si>
  <si>
    <r>
      <t>/wɜːk/ /aʊt/</t>
    </r>
    <r>
      <rPr>
        <b/>
        <sz val="11"/>
        <color theme="0"/>
        <rFont val="Arial"/>
        <family val="2"/>
        <charset val="238"/>
      </rPr>
      <t> </t>
    </r>
  </si>
  <si>
    <r>
      <t>/wɜːθ/</t>
    </r>
    <r>
      <rPr>
        <b/>
        <sz val="11"/>
        <color theme="0"/>
        <rFont val="Arial"/>
        <family val="2"/>
        <charset val="238"/>
      </rPr>
      <t> (+ </t>
    </r>
    <r>
      <rPr>
        <sz val="11"/>
        <color theme="0"/>
        <rFont val="Arial"/>
        <family val="2"/>
        <charset val="238"/>
      </rPr>
      <t>ing</t>
    </r>
    <r>
      <rPr>
        <b/>
        <sz val="11"/>
        <color theme="0"/>
        <rFont val="Arial"/>
        <family val="2"/>
        <charset val="238"/>
      </rPr>
      <t>) </t>
    </r>
  </si>
  <si>
    <r>
      <t>/ə/ /gʊd/ /θɪŋ/</t>
    </r>
    <r>
      <rPr>
        <b/>
        <sz val="11"/>
        <color theme="0"/>
        <rFont val="Arial"/>
        <family val="2"/>
        <charset val="238"/>
      </rPr>
      <t> </t>
    </r>
  </si>
  <si>
    <r>
      <t>/əbˈsɔːb/</t>
    </r>
    <r>
      <rPr>
        <b/>
        <sz val="11"/>
        <color theme="0"/>
        <rFont val="Arial"/>
        <family val="2"/>
        <charset val="238"/>
      </rPr>
      <t> </t>
    </r>
  </si>
  <si>
    <r>
      <t>/ˈædmɪn/</t>
    </r>
    <r>
      <rPr>
        <b/>
        <sz val="11"/>
        <color theme="0"/>
        <rFont val="Arial"/>
        <family val="2"/>
        <charset val="238"/>
      </rPr>
      <t> </t>
    </r>
  </si>
  <si>
    <r>
      <t>/ədˈvɑːns/</t>
    </r>
    <r>
      <rPr>
        <b/>
        <sz val="11"/>
        <color theme="0"/>
        <rFont val="Arial"/>
        <family val="2"/>
        <charset val="238"/>
      </rPr>
      <t> </t>
    </r>
  </si>
  <si>
    <r>
      <t>/əˈlɑːm/ /klɒk/</t>
    </r>
    <r>
      <rPr>
        <b/>
        <sz val="11"/>
        <color theme="0"/>
        <rFont val="Arial"/>
        <family val="2"/>
        <charset val="238"/>
      </rPr>
      <t> </t>
    </r>
  </si>
  <si>
    <r>
      <t>/əˈpɒləʤi/</t>
    </r>
    <r>
      <rPr>
        <b/>
        <sz val="11"/>
        <color theme="0"/>
        <rFont val="Arial"/>
        <family val="2"/>
        <charset val="238"/>
      </rPr>
      <t> </t>
    </r>
  </si>
  <si>
    <r>
      <t>/əˈsliːp/</t>
    </r>
    <r>
      <rPr>
        <b/>
        <sz val="11"/>
        <color theme="0"/>
        <rFont val="Arial"/>
        <family val="2"/>
        <charset val="238"/>
      </rPr>
      <t> </t>
    </r>
  </si>
  <si>
    <r>
      <t>/əˈʃʊərəns/</t>
    </r>
    <r>
      <rPr>
        <b/>
        <sz val="11"/>
        <color theme="0"/>
        <rFont val="Arial"/>
        <family val="2"/>
        <charset val="238"/>
      </rPr>
      <t> </t>
    </r>
  </si>
  <si>
    <r>
      <t>/baɪˈlɪŋgwəl/</t>
    </r>
    <r>
      <rPr>
        <b/>
        <sz val="11"/>
        <color theme="0"/>
        <rFont val="Arial"/>
        <family val="2"/>
        <charset val="238"/>
      </rPr>
      <t> </t>
    </r>
  </si>
  <si>
    <r>
      <t>/kɑːnt/</t>
    </r>
    <r>
      <rPr>
        <b/>
        <sz val="11"/>
        <color theme="0"/>
        <rFont val="Arial"/>
        <family val="2"/>
        <charset val="238"/>
      </rPr>
      <t> </t>
    </r>
  </si>
  <si>
    <r>
      <t>/ʧiːk/</t>
    </r>
    <r>
      <rPr>
        <b/>
        <sz val="11"/>
        <color theme="0"/>
        <rFont val="Arial"/>
        <family val="2"/>
        <charset val="238"/>
      </rPr>
      <t> </t>
    </r>
  </si>
  <si>
    <r>
      <t>/klɑːk/</t>
    </r>
    <r>
      <rPr>
        <b/>
        <sz val="11"/>
        <color theme="0"/>
        <rFont val="Arial"/>
        <family val="2"/>
        <charset val="238"/>
      </rPr>
      <t> </t>
    </r>
  </si>
  <si>
    <r>
      <t>/kəˈləʊkwɪəli/</t>
    </r>
    <r>
      <rPr>
        <b/>
        <sz val="11"/>
        <color theme="0"/>
        <rFont val="Arial"/>
        <family val="2"/>
        <charset val="238"/>
      </rPr>
      <t> </t>
    </r>
  </si>
  <si>
    <r>
      <t>/ˈkɒmən/ /ˈlæŋgwɪʤ/</t>
    </r>
    <r>
      <rPr>
        <b/>
        <sz val="11"/>
        <color theme="0"/>
        <rFont val="Arial"/>
        <family val="2"/>
        <charset val="238"/>
      </rPr>
      <t> </t>
    </r>
  </si>
  <si>
    <r>
      <t>/kəmˈpleɪnt/</t>
    </r>
    <r>
      <rPr>
        <b/>
        <sz val="11"/>
        <color theme="0"/>
        <rFont val="Arial"/>
        <family val="2"/>
        <charset val="238"/>
      </rPr>
      <t> </t>
    </r>
  </si>
  <si>
    <r>
      <t>/ˈkɒnfɪdəns/</t>
    </r>
    <r>
      <rPr>
        <b/>
        <sz val="11"/>
        <color theme="0"/>
        <rFont val="Arial"/>
        <family val="2"/>
        <charset val="238"/>
      </rPr>
      <t> </t>
    </r>
  </si>
  <si>
    <r>
      <t>/kənˈsɜːvətɪv/</t>
    </r>
    <r>
      <rPr>
        <b/>
        <sz val="11"/>
        <color theme="0"/>
        <rFont val="Arial"/>
        <family val="2"/>
        <charset val="238"/>
      </rPr>
      <t> </t>
    </r>
  </si>
  <si>
    <r>
      <t>/kʊd/</t>
    </r>
    <r>
      <rPr>
        <b/>
        <sz val="11"/>
        <color theme="0"/>
        <rFont val="Arial"/>
        <family val="2"/>
        <charset val="238"/>
      </rPr>
      <t>  </t>
    </r>
  </si>
  <si>
    <r>
      <t>/ˈkʊdnt/</t>
    </r>
    <r>
      <rPr>
        <b/>
        <sz val="11"/>
        <color theme="0"/>
        <rFont val="Arial"/>
        <family val="2"/>
        <charset val="238"/>
      </rPr>
      <t> </t>
    </r>
  </si>
  <si>
    <r>
      <t>/dɛd/ /ɔːr/ /əˈlaɪv/</t>
    </r>
    <r>
      <rPr>
        <b/>
        <sz val="11"/>
        <color theme="0"/>
        <rFont val="Arial"/>
        <family val="2"/>
        <charset val="238"/>
      </rPr>
      <t> </t>
    </r>
  </si>
  <si>
    <r>
      <t>/ˈdiːsnt/</t>
    </r>
    <r>
      <rPr>
        <b/>
        <sz val="11"/>
        <color theme="0"/>
        <rFont val="Arial"/>
        <family val="2"/>
        <charset val="238"/>
      </rPr>
      <t> </t>
    </r>
  </si>
  <si>
    <r>
      <t>/dɪˈlaɪtɪd/</t>
    </r>
    <r>
      <rPr>
        <b/>
        <sz val="11"/>
        <color theme="0"/>
        <rFont val="Arial"/>
        <family val="2"/>
        <charset val="238"/>
      </rPr>
      <t> </t>
    </r>
  </si>
  <si>
    <r>
      <t>/ˈdaɪəlɛkt/</t>
    </r>
    <r>
      <rPr>
        <b/>
        <sz val="11"/>
        <color theme="0"/>
        <rFont val="Arial"/>
        <family val="2"/>
        <charset val="238"/>
      </rPr>
      <t> </t>
    </r>
  </si>
  <si>
    <r>
      <t>/dɪsˌsætɪsˈfækʃən/</t>
    </r>
    <r>
      <rPr>
        <b/>
        <sz val="11"/>
        <color theme="0"/>
        <rFont val="Arial"/>
        <family val="2"/>
        <charset val="238"/>
      </rPr>
      <t> </t>
    </r>
  </si>
  <si>
    <r>
      <t>/ɪmˈbærəs/</t>
    </r>
    <r>
      <rPr>
        <b/>
        <sz val="11"/>
        <color theme="0"/>
        <rFont val="Arial"/>
        <family val="2"/>
        <charset val="238"/>
      </rPr>
      <t> </t>
    </r>
  </si>
  <si>
    <r>
      <t>/ɪnˈʃʊə/</t>
    </r>
    <r>
      <rPr>
        <b/>
        <sz val="11"/>
        <color theme="0"/>
        <rFont val="Arial"/>
        <family val="2"/>
        <charset val="238"/>
      </rPr>
      <t> </t>
    </r>
  </si>
  <si>
    <r>
      <t>/ɪksˈpɛkt/</t>
    </r>
    <r>
      <rPr>
        <b/>
        <sz val="11"/>
        <color theme="0"/>
        <rFont val="Arial"/>
        <family val="2"/>
        <charset val="238"/>
      </rPr>
      <t> </t>
    </r>
  </si>
  <si>
    <r>
      <t>/ˈfæsɪneɪtɪd/</t>
    </r>
    <r>
      <rPr>
        <b/>
        <sz val="11"/>
        <color theme="0"/>
        <rFont val="Arial"/>
        <family val="2"/>
        <charset val="238"/>
      </rPr>
      <t> </t>
    </r>
  </si>
  <si>
    <r>
      <t>/fɜːst/ /ˈlæŋgwɪʤ/</t>
    </r>
    <r>
      <rPr>
        <b/>
        <sz val="11"/>
        <color theme="0"/>
        <rFont val="Arial"/>
        <family val="2"/>
        <charset val="238"/>
      </rPr>
      <t> </t>
    </r>
  </si>
  <si>
    <r>
      <t>/fə/ /wʌn/ /ˈriːzn/ /ɔːr/ /əˈnʌðə/</t>
    </r>
    <r>
      <rPr>
        <b/>
        <sz val="11"/>
        <color theme="0"/>
        <rFont val="Arial"/>
        <family val="2"/>
        <charset val="238"/>
      </rPr>
      <t> </t>
    </r>
  </si>
  <si>
    <r>
      <t>/ˈfɔːməl/</t>
    </r>
    <r>
      <rPr>
        <b/>
        <sz val="11"/>
        <color theme="0"/>
        <rFont val="Arial"/>
        <family val="2"/>
        <charset val="238"/>
      </rPr>
      <t> </t>
    </r>
  </si>
  <si>
    <r>
      <t>/glæd/</t>
    </r>
    <r>
      <rPr>
        <b/>
        <sz val="11"/>
        <color theme="0"/>
        <rFont val="Arial"/>
        <family val="2"/>
        <charset val="238"/>
      </rPr>
      <t> </t>
    </r>
  </si>
  <si>
    <r>
      <t>/ˈgrænʧaɪld/</t>
    </r>
    <r>
      <rPr>
        <b/>
        <sz val="11"/>
        <color theme="0"/>
        <rFont val="Arial"/>
        <family val="2"/>
        <charset val="238"/>
      </rPr>
      <t> </t>
    </r>
  </si>
  <si>
    <r>
      <t>/ˈhəʊmsɪk/</t>
    </r>
    <r>
      <rPr>
        <b/>
        <sz val="11"/>
        <color theme="0"/>
        <rFont val="Arial"/>
        <family val="2"/>
        <charset val="238"/>
      </rPr>
      <t> </t>
    </r>
  </si>
  <si>
    <r>
      <t>/həʊp/</t>
    </r>
    <r>
      <rPr>
        <b/>
        <sz val="11"/>
        <color theme="0"/>
        <rFont val="Arial"/>
        <family val="2"/>
        <charset val="238"/>
      </rPr>
      <t> </t>
    </r>
  </si>
  <si>
    <r>
      <t>/ˈhɒrɪfaɪd/</t>
    </r>
    <r>
      <rPr>
        <b/>
        <sz val="11"/>
        <color theme="0"/>
        <rFont val="Arial"/>
        <family val="2"/>
        <charset val="238"/>
      </rPr>
      <t> </t>
    </r>
  </si>
  <si>
    <r>
      <t>/həʊst/</t>
    </r>
    <r>
      <rPr>
        <b/>
        <sz val="11"/>
        <color theme="0"/>
        <rFont val="Arial"/>
        <family val="2"/>
        <charset val="238"/>
      </rPr>
      <t> </t>
    </r>
  </si>
  <si>
    <r>
      <t>/hju(ː)ˈmɪlɪeɪtɪd/</t>
    </r>
    <r>
      <rPr>
        <b/>
        <sz val="11"/>
        <color theme="0"/>
        <rFont val="Arial"/>
        <family val="2"/>
        <charset val="238"/>
      </rPr>
      <t> </t>
    </r>
  </si>
  <si>
    <r>
      <t>/ɪf/ /ˈəʊnli/</t>
    </r>
    <r>
      <rPr>
        <b/>
        <sz val="11"/>
        <color theme="0"/>
        <rFont val="Arial"/>
        <family val="2"/>
        <charset val="238"/>
      </rPr>
      <t> </t>
    </r>
  </si>
  <si>
    <r>
      <t>/ˈɪnsɪdənt/</t>
    </r>
    <r>
      <rPr>
        <b/>
        <sz val="11"/>
        <color theme="0"/>
        <rFont val="Arial"/>
        <family val="2"/>
        <charset val="238"/>
      </rPr>
      <t> </t>
    </r>
  </si>
  <si>
    <r>
      <t>/ɪnˈsɪst/ /ɒn/</t>
    </r>
    <r>
      <rPr>
        <b/>
        <sz val="11"/>
        <color theme="0"/>
        <rFont val="Arial"/>
        <family val="2"/>
        <charset val="238"/>
      </rPr>
      <t> </t>
    </r>
  </si>
  <si>
    <r>
      <t>/ɪnˈtriːg/</t>
    </r>
    <r>
      <rPr>
        <b/>
        <sz val="11"/>
        <color theme="0"/>
        <rFont val="Arial"/>
        <family val="2"/>
        <charset val="238"/>
      </rPr>
      <t> </t>
    </r>
  </si>
  <si>
    <r>
      <t>/ˈaɪsəleɪtɪd/</t>
    </r>
    <r>
      <rPr>
        <b/>
        <sz val="11"/>
        <color theme="0"/>
        <rFont val="Arial"/>
        <family val="2"/>
        <charset val="238"/>
      </rPr>
      <t> </t>
    </r>
  </si>
  <si>
    <r>
      <t>/kiːp/ /ʌp/ /wɪð/</t>
    </r>
    <r>
      <rPr>
        <b/>
        <sz val="11"/>
        <color theme="0"/>
        <rFont val="Arial"/>
        <family val="2"/>
        <charset val="238"/>
      </rPr>
      <t> (</t>
    </r>
    <r>
      <rPr>
        <sz val="11"/>
        <color theme="0"/>
        <rFont val="Arial"/>
        <family val="2"/>
        <charset val="238"/>
      </rPr>
      <t>sb</t>
    </r>
    <r>
      <rPr>
        <b/>
        <sz val="11"/>
        <color theme="0"/>
        <rFont val="Arial"/>
        <family val="2"/>
        <charset val="238"/>
      </rPr>
      <t>) </t>
    </r>
  </si>
  <si>
    <r>
      <t>/ˈlæŋgwɪʤ/</t>
    </r>
    <r>
      <rPr>
        <b/>
        <sz val="11"/>
        <color theme="0"/>
        <rFont val="Arial"/>
        <family val="2"/>
        <charset val="238"/>
      </rPr>
      <t> </t>
    </r>
  </si>
  <si>
    <r>
      <t>/lɪŋˈgwɪstɪk/</t>
    </r>
    <r>
      <rPr>
        <b/>
        <sz val="11"/>
        <color theme="0"/>
        <rFont val="Arial"/>
        <family val="2"/>
        <charset val="238"/>
      </rPr>
      <t> </t>
    </r>
  </si>
  <si>
    <r>
      <t>/meɪ/</t>
    </r>
    <r>
      <rPr>
        <b/>
        <sz val="11"/>
        <color theme="0"/>
        <rFont val="Arial"/>
        <family val="2"/>
        <charset val="238"/>
      </rPr>
      <t>  </t>
    </r>
  </si>
  <si>
    <r>
      <t>/meɪ/ /wɛl/</t>
    </r>
    <r>
      <rPr>
        <b/>
        <sz val="11"/>
        <color theme="0"/>
        <rFont val="Arial"/>
        <family val="2"/>
        <charset val="238"/>
      </rPr>
      <t> </t>
    </r>
  </si>
  <si>
    <r>
      <t>/maɪt/ /hæv/</t>
    </r>
    <r>
      <rPr>
        <b/>
        <sz val="11"/>
        <color theme="0"/>
        <rFont val="Arial"/>
        <family val="2"/>
        <charset val="238"/>
      </rPr>
      <t> </t>
    </r>
  </si>
  <si>
    <r>
      <t>/mɪns/ /jə/ /wɜːdz/</t>
    </r>
    <r>
      <rPr>
        <b/>
        <sz val="11"/>
        <color theme="0"/>
        <rFont val="Arial"/>
        <family val="2"/>
        <charset val="238"/>
      </rPr>
      <t> </t>
    </r>
  </si>
  <si>
    <r>
      <t>/ˌmɒnəʊˈlɪŋgwəl/</t>
    </r>
    <r>
      <rPr>
        <b/>
        <sz val="11"/>
        <color theme="0"/>
        <rFont val="Arial"/>
        <family val="2"/>
        <charset val="238"/>
      </rPr>
      <t> </t>
    </r>
  </si>
  <si>
    <r>
      <t>/mɔːr/ /ɔː/ /lɛs/</t>
    </r>
    <r>
      <rPr>
        <b/>
        <sz val="11"/>
        <color theme="0"/>
        <rFont val="Arial"/>
        <family val="2"/>
        <charset val="238"/>
      </rPr>
      <t> </t>
    </r>
  </si>
  <si>
    <r>
      <t>/ˈmɔːtɪfaɪd/</t>
    </r>
    <r>
      <rPr>
        <b/>
        <sz val="11"/>
        <color theme="0"/>
        <rFont val="Arial"/>
        <family val="2"/>
        <charset val="238"/>
      </rPr>
      <t> </t>
    </r>
  </si>
  <si>
    <r>
      <t>/ˌmʌltɪˈlɪŋgwəl/</t>
    </r>
    <r>
      <rPr>
        <b/>
        <sz val="11"/>
        <color theme="0"/>
        <rFont val="Arial"/>
        <family val="2"/>
        <charset val="238"/>
      </rPr>
      <t> </t>
    </r>
  </si>
  <si>
    <r>
      <t>/mʌst/</t>
    </r>
    <r>
      <rPr>
        <b/>
        <sz val="11"/>
        <color theme="0"/>
        <rFont val="Arial"/>
        <family val="2"/>
        <charset val="238"/>
      </rPr>
      <t>  </t>
    </r>
  </si>
  <si>
    <r>
      <t>/ˈmɪstɪfaɪ/</t>
    </r>
    <r>
      <rPr>
        <b/>
        <sz val="11"/>
        <color theme="0"/>
        <rFont val="Arial"/>
        <family val="2"/>
        <charset val="238"/>
      </rPr>
      <t> </t>
    </r>
  </si>
  <si>
    <r>
      <t>/əˈfɪʃəl/ /ˈlæŋgwɪʤ/</t>
    </r>
    <r>
      <rPr>
        <b/>
        <sz val="11"/>
        <color theme="0"/>
        <rFont val="Arial"/>
        <family val="2"/>
        <charset val="238"/>
      </rPr>
      <t> </t>
    </r>
  </si>
  <si>
    <r>
      <t>/aʊt/ /əv/ /pleɪs/</t>
    </r>
    <r>
      <rPr>
        <b/>
        <sz val="11"/>
        <color theme="0"/>
        <rFont val="Arial"/>
        <family val="2"/>
        <charset val="238"/>
      </rPr>
      <t> </t>
    </r>
  </si>
  <si>
    <r>
      <t>/pɛn/ /frɛnd/</t>
    </r>
    <r>
      <rPr>
        <b/>
        <sz val="11"/>
        <color theme="0"/>
        <rFont val="Arial"/>
        <family val="2"/>
        <charset val="238"/>
      </rPr>
      <t> </t>
    </r>
  </si>
  <si>
    <r>
      <t>/ˌpjʊərɪˈtænɪkəl/</t>
    </r>
    <r>
      <rPr>
        <b/>
        <sz val="11"/>
        <color theme="0"/>
        <rFont val="Arial"/>
        <family val="2"/>
        <charset val="238"/>
      </rPr>
      <t> </t>
    </r>
  </si>
  <si>
    <r>
      <t>/reɪn/ /ɔː/ /ʃaɪn/</t>
    </r>
    <r>
      <rPr>
        <b/>
        <sz val="11"/>
        <color theme="0"/>
        <rFont val="Arial"/>
        <family val="2"/>
        <charset val="238"/>
      </rPr>
      <t> </t>
    </r>
  </si>
  <si>
    <r>
      <t>/ri(ː)ˈækʃən/</t>
    </r>
    <r>
      <rPr>
        <b/>
        <sz val="11"/>
        <color theme="0"/>
        <rFont val="Arial"/>
        <family val="2"/>
        <charset val="238"/>
      </rPr>
      <t> </t>
    </r>
  </si>
  <si>
    <r>
      <t>/rɪˈfɜː/ /tʊ/</t>
    </r>
    <r>
      <rPr>
        <b/>
        <sz val="11"/>
        <color theme="0"/>
        <rFont val="Arial"/>
        <family val="2"/>
        <charset val="238"/>
      </rPr>
      <t> (</t>
    </r>
    <r>
      <rPr>
        <sz val="11"/>
        <color theme="0"/>
        <rFont val="Arial"/>
        <family val="2"/>
        <charset val="238"/>
      </rPr>
      <t>sth</t>
    </r>
    <r>
      <rPr>
        <b/>
        <sz val="11"/>
        <color theme="0"/>
        <rFont val="Arial"/>
        <family val="2"/>
        <charset val="238"/>
      </rPr>
      <t>) </t>
    </r>
  </si>
  <si>
    <r>
      <t>/ˈriːʤənl/ /ˈlæŋgwɪʤ/</t>
    </r>
    <r>
      <rPr>
        <b/>
        <sz val="11"/>
        <color theme="0"/>
        <rFont val="Arial"/>
        <family val="2"/>
        <charset val="238"/>
      </rPr>
      <t> </t>
    </r>
  </si>
  <si>
    <r>
      <t>/rɪˈleɪtɪd/ /tʊ/</t>
    </r>
    <r>
      <rPr>
        <b/>
        <sz val="11"/>
        <color theme="0"/>
        <rFont val="Arial"/>
        <family val="2"/>
        <charset val="238"/>
      </rPr>
      <t> (</t>
    </r>
    <r>
      <rPr>
        <sz val="11"/>
        <color theme="0"/>
        <rFont val="Arial"/>
        <family val="2"/>
        <charset val="238"/>
      </rPr>
      <t>sth</t>
    </r>
    <r>
      <rPr>
        <b/>
        <sz val="11"/>
        <color theme="0"/>
        <rFont val="Arial"/>
        <family val="2"/>
        <charset val="238"/>
      </rPr>
      <t>) </t>
    </r>
  </si>
  <si>
    <r>
      <t>/rɪsˈtɔː/</t>
    </r>
    <r>
      <rPr>
        <b/>
        <sz val="11"/>
        <color theme="0"/>
        <rFont val="Arial"/>
        <family val="2"/>
        <charset val="238"/>
      </rPr>
      <t> </t>
    </r>
  </si>
  <si>
    <r>
      <t>/ˈrɪʤɪd/</t>
    </r>
    <r>
      <rPr>
        <b/>
        <sz val="11"/>
        <color theme="0"/>
        <rFont val="Arial"/>
        <family val="2"/>
        <charset val="238"/>
      </rPr>
      <t> </t>
    </r>
  </si>
  <si>
    <r>
      <t>/rəʊˈmæns/</t>
    </r>
    <r>
      <rPr>
        <b/>
        <sz val="11"/>
        <color theme="0"/>
        <rFont val="Arial"/>
        <family val="2"/>
        <charset val="238"/>
      </rPr>
      <t> </t>
    </r>
  </si>
  <si>
    <r>
      <t>/ˈsɛkənd/ /ˈlæŋgwɪʤ/</t>
    </r>
    <r>
      <rPr>
        <b/>
        <sz val="11"/>
        <color theme="0"/>
        <rFont val="Arial"/>
        <family val="2"/>
        <charset val="238"/>
      </rPr>
      <t> </t>
    </r>
  </si>
  <si>
    <r>
      <t>/ˈsuːnər/ /ɔː/ /ˈleɪtə/</t>
    </r>
    <r>
      <rPr>
        <b/>
        <sz val="11"/>
        <color theme="0"/>
        <rFont val="Arial"/>
        <family val="2"/>
        <charset val="238"/>
      </rPr>
      <t> </t>
    </r>
  </si>
  <si>
    <r>
      <t>/ˈsɒri/</t>
    </r>
    <r>
      <rPr>
        <b/>
        <sz val="11"/>
        <color theme="0"/>
        <rFont val="Arial"/>
        <family val="2"/>
        <charset val="238"/>
      </rPr>
      <t> </t>
    </r>
  </si>
  <si>
    <r>
      <t>/splɪt/ /ʌp/</t>
    </r>
    <r>
      <rPr>
        <b/>
        <sz val="11"/>
        <color theme="0"/>
        <rFont val="Arial"/>
        <family val="2"/>
        <charset val="238"/>
      </rPr>
      <t> </t>
    </r>
  </si>
  <si>
    <r>
      <t>/ˈstrɒŋli/</t>
    </r>
    <r>
      <rPr>
        <b/>
        <sz val="11"/>
        <color theme="0"/>
        <rFont val="Arial"/>
        <family val="2"/>
        <charset val="238"/>
      </rPr>
      <t> </t>
    </r>
  </si>
  <si>
    <r>
      <t>/teɪk/ /stɛps/</t>
    </r>
    <r>
      <rPr>
        <b/>
        <sz val="11"/>
        <color theme="0"/>
        <rFont val="Arial"/>
        <family val="2"/>
        <charset val="238"/>
      </rPr>
      <t> </t>
    </r>
  </si>
  <si>
    <r>
      <t>/θiːm/ /pɑːk/</t>
    </r>
    <r>
      <rPr>
        <b/>
        <sz val="11"/>
        <color theme="0"/>
        <rFont val="Arial"/>
        <family val="2"/>
        <charset val="238"/>
      </rPr>
      <t> </t>
    </r>
  </si>
  <si>
    <r>
      <t>/θrɪld/</t>
    </r>
    <r>
      <rPr>
        <b/>
        <sz val="11"/>
        <color theme="0"/>
        <rFont val="Arial"/>
        <family val="2"/>
        <charset val="238"/>
      </rPr>
      <t> </t>
    </r>
  </si>
  <si>
    <r>
      <t>/treɪd/</t>
    </r>
    <r>
      <rPr>
        <b/>
        <sz val="11"/>
        <color theme="0"/>
        <rFont val="Arial"/>
        <family val="2"/>
        <charset val="238"/>
      </rPr>
      <t> </t>
    </r>
  </si>
  <si>
    <r>
      <t>/trʌst/</t>
    </r>
    <r>
      <rPr>
        <b/>
        <sz val="11"/>
        <color theme="0"/>
        <rFont val="Arial"/>
        <family val="2"/>
        <charset val="238"/>
      </rPr>
      <t> </t>
    </r>
  </si>
  <si>
    <r>
      <t>/ə/ /haɪ/ /ˈlɛvl/ /ɒv/</t>
    </r>
    <r>
      <rPr>
        <b/>
        <sz val="11"/>
        <color theme="0"/>
        <rFont val="Arial"/>
        <family val="2"/>
        <charset val="238"/>
      </rPr>
      <t> </t>
    </r>
  </si>
  <si>
    <r>
      <t>/ə/ /haɪ/ /ˈprəʊfaɪl/</t>
    </r>
    <r>
      <rPr>
        <b/>
        <sz val="11"/>
        <color theme="0"/>
        <rFont val="Arial"/>
        <family val="2"/>
        <charset val="238"/>
      </rPr>
      <t> </t>
    </r>
  </si>
  <si>
    <r>
      <t>/əˈkaʊntəbl/</t>
    </r>
    <r>
      <rPr>
        <b/>
        <sz val="11"/>
        <color theme="0"/>
        <rFont val="Arial"/>
        <family val="2"/>
        <charset val="238"/>
      </rPr>
      <t> </t>
    </r>
  </si>
  <si>
    <r>
      <t>/ækt/ /æz/</t>
    </r>
    <r>
      <rPr>
        <b/>
        <sz val="11"/>
        <color theme="0"/>
        <rFont val="Arial"/>
        <family val="2"/>
        <charset val="238"/>
      </rPr>
      <t> </t>
    </r>
  </si>
  <si>
    <r>
      <t>/ˈæktɪv/</t>
    </r>
    <r>
      <rPr>
        <b/>
        <sz val="11"/>
        <color theme="0"/>
        <rFont val="Arial"/>
        <family val="2"/>
        <charset val="238"/>
      </rPr>
      <t> </t>
    </r>
  </si>
  <si>
    <r>
      <t>/ˈɑːnsə/ /tʊ/</t>
    </r>
    <r>
      <rPr>
        <b/>
        <sz val="11"/>
        <color theme="0"/>
        <rFont val="Arial"/>
        <family val="2"/>
        <charset val="238"/>
      </rPr>
      <t> </t>
    </r>
  </si>
  <si>
    <r>
      <t>/əˈtæʧ/</t>
    </r>
    <r>
      <rPr>
        <b/>
        <sz val="11"/>
        <color theme="0"/>
        <rFont val="Arial"/>
        <family val="2"/>
        <charset val="238"/>
      </rPr>
      <t> </t>
    </r>
  </si>
  <si>
    <r>
      <t>/bɪˈlɒŋ/ /tʊ/</t>
    </r>
    <r>
      <rPr>
        <b/>
        <sz val="11"/>
        <color theme="0"/>
        <rFont val="Arial"/>
        <family val="2"/>
        <charset val="238"/>
      </rPr>
      <t> </t>
    </r>
  </si>
  <si>
    <r>
      <t>/bɪg/-/ˈbʌʤɪt/</t>
    </r>
    <r>
      <rPr>
        <b/>
        <sz val="11"/>
        <color theme="0"/>
        <rFont val="Arial"/>
        <family val="2"/>
        <charset val="238"/>
      </rPr>
      <t> </t>
    </r>
  </si>
  <si>
    <r>
      <t>/ˈbʊlɪt/</t>
    </r>
    <r>
      <rPr>
        <b/>
        <sz val="11"/>
        <color theme="0"/>
        <rFont val="Arial"/>
        <family val="2"/>
        <charset val="238"/>
      </rPr>
      <t> </t>
    </r>
  </si>
  <si>
    <r>
      <t>/ˈbʊli/</t>
    </r>
    <r>
      <rPr>
        <b/>
        <sz val="11"/>
        <color theme="0"/>
        <rFont val="Arial"/>
        <family val="2"/>
        <charset val="238"/>
      </rPr>
      <t> </t>
    </r>
  </si>
  <si>
    <r>
      <t>/ˈkælkjʊleɪt/</t>
    </r>
    <r>
      <rPr>
        <b/>
        <sz val="11"/>
        <color theme="0"/>
        <rFont val="Arial"/>
        <family val="2"/>
        <charset val="238"/>
      </rPr>
      <t> </t>
    </r>
  </si>
  <si>
    <r>
      <t>/ˈkærəmɛl/</t>
    </r>
    <r>
      <rPr>
        <b/>
        <sz val="11"/>
        <color theme="0"/>
        <rFont val="Arial"/>
        <family val="2"/>
        <charset val="238"/>
      </rPr>
      <t> </t>
    </r>
  </si>
  <si>
    <r>
      <t>/ˈsɛlsjəs/</t>
    </r>
    <r>
      <rPr>
        <b/>
        <sz val="11"/>
        <color theme="0"/>
        <rFont val="Arial"/>
        <family val="2"/>
        <charset val="238"/>
      </rPr>
      <t> </t>
    </r>
  </si>
  <si>
    <r>
      <t>/klɪə/</t>
    </r>
    <r>
      <rPr>
        <b/>
        <sz val="11"/>
        <color theme="0"/>
        <rFont val="Arial"/>
        <family val="2"/>
        <charset val="238"/>
      </rPr>
      <t> </t>
    </r>
  </si>
  <si>
    <r>
      <t>/kʌm/ /bæk/ /tʊ/</t>
    </r>
    <r>
      <rPr>
        <b/>
        <sz val="11"/>
        <color theme="0"/>
        <rFont val="Arial"/>
        <family val="2"/>
        <charset val="238"/>
      </rPr>
      <t> </t>
    </r>
  </si>
  <si>
    <r>
      <t>/kənˈveɪə/ /bɛlt/</t>
    </r>
    <r>
      <rPr>
        <b/>
        <sz val="11"/>
        <color theme="0"/>
        <rFont val="Arial"/>
        <family val="2"/>
        <charset val="238"/>
      </rPr>
      <t> </t>
    </r>
  </si>
  <si>
    <r>
      <t>/ˈkʊki/</t>
    </r>
    <r>
      <rPr>
        <b/>
        <sz val="11"/>
        <color theme="0"/>
        <rFont val="Arial"/>
        <family val="2"/>
        <charset val="238"/>
      </rPr>
      <t> </t>
    </r>
  </si>
  <si>
    <r>
      <t>/kuːl/ /daʊn/</t>
    </r>
    <r>
      <rPr>
        <b/>
        <sz val="11"/>
        <color theme="0"/>
        <rFont val="Arial"/>
        <family val="2"/>
        <charset val="238"/>
      </rPr>
      <t> </t>
    </r>
  </si>
  <si>
    <r>
      <t>/kʌt/ /ˈɪntuː/</t>
    </r>
    <r>
      <rPr>
        <b/>
        <sz val="11"/>
        <color theme="0"/>
        <rFont val="Arial"/>
        <family val="2"/>
        <charset val="238"/>
      </rPr>
      <t> </t>
    </r>
  </si>
  <si>
    <r>
      <t>/kʌt/ /ɒf/</t>
    </r>
    <r>
      <rPr>
        <b/>
        <sz val="11"/>
        <color theme="0"/>
        <rFont val="Arial"/>
        <family val="2"/>
        <charset val="238"/>
      </rPr>
      <t> </t>
    </r>
  </si>
  <si>
    <r>
      <t>/dɪsˈpaɪt/</t>
    </r>
    <r>
      <rPr>
        <b/>
        <sz val="11"/>
        <color theme="0"/>
        <rFont val="Arial"/>
        <family val="2"/>
        <charset val="238"/>
      </rPr>
      <t> </t>
    </r>
  </si>
  <si>
    <r>
      <t>/dɪp/</t>
    </r>
    <r>
      <rPr>
        <b/>
        <sz val="11"/>
        <color theme="0"/>
        <rFont val="Arial"/>
        <family val="2"/>
        <charset val="238"/>
      </rPr>
      <t> </t>
    </r>
  </si>
  <si>
    <r>
      <t>/dɪˈvaɪd/ /ˈɪntuː/</t>
    </r>
    <r>
      <rPr>
        <b/>
        <sz val="11"/>
        <color theme="0"/>
        <rFont val="Arial"/>
        <family val="2"/>
        <charset val="238"/>
      </rPr>
      <t> </t>
    </r>
  </si>
  <si>
    <r>
      <t>/ˈdʌzn/</t>
    </r>
    <r>
      <rPr>
        <b/>
        <sz val="11"/>
        <color theme="0"/>
        <rFont val="Arial"/>
        <family val="2"/>
        <charset val="238"/>
      </rPr>
      <t> </t>
    </r>
  </si>
  <si>
    <r>
      <t>/drɒp/ /ˈɪntuː/</t>
    </r>
    <r>
      <rPr>
        <b/>
        <sz val="11"/>
        <color theme="0"/>
        <rFont val="Arial"/>
        <family val="2"/>
        <charset val="238"/>
      </rPr>
      <t> </t>
    </r>
  </si>
  <si>
    <r>
      <t>/ˈdjuːti/</t>
    </r>
    <r>
      <rPr>
        <b/>
        <sz val="11"/>
        <color theme="0"/>
        <rFont val="Arial"/>
        <family val="2"/>
        <charset val="238"/>
      </rPr>
      <t> </t>
    </r>
  </si>
  <si>
    <r>
      <t>/ˈaɪðə/ /weɪ/</t>
    </r>
    <r>
      <rPr>
        <b/>
        <sz val="11"/>
        <color theme="0"/>
        <rFont val="Arial"/>
        <family val="2"/>
        <charset val="238"/>
      </rPr>
      <t> </t>
    </r>
  </si>
  <si>
    <r>
      <t>/ɪˈmɜːʤ/</t>
    </r>
    <r>
      <rPr>
        <b/>
        <sz val="11"/>
        <color theme="0"/>
        <rFont val="Arial"/>
        <family val="2"/>
        <charset val="238"/>
      </rPr>
      <t> </t>
    </r>
  </si>
  <si>
    <r>
      <t>/ɛnd/ /ʌp/ /wɪð/</t>
    </r>
    <r>
      <rPr>
        <b/>
        <sz val="11"/>
        <color theme="0"/>
        <rFont val="Arial"/>
        <family val="2"/>
        <charset val="238"/>
      </rPr>
      <t> </t>
    </r>
  </si>
  <si>
    <r>
      <t>/ɪgˈzæktli/</t>
    </r>
    <r>
      <rPr>
        <b/>
        <sz val="11"/>
        <color theme="0"/>
        <rFont val="Arial"/>
        <family val="2"/>
        <charset val="238"/>
      </rPr>
      <t> </t>
    </r>
  </si>
  <si>
    <r>
      <t>/fiː/</t>
    </r>
    <r>
      <rPr>
        <b/>
        <sz val="11"/>
        <color theme="0"/>
        <rFont val="Arial"/>
        <family val="2"/>
        <charset val="238"/>
      </rPr>
      <t> </t>
    </r>
  </si>
  <si>
    <r>
      <t>/ˈfleɪvə/</t>
    </r>
    <r>
      <rPr>
        <b/>
        <sz val="11"/>
        <color theme="0"/>
        <rFont val="Arial"/>
        <family val="2"/>
        <charset val="238"/>
      </rPr>
      <t> </t>
    </r>
  </si>
  <si>
    <r>
      <t>/ˈfʊtbɔːl/ /klʌb/</t>
    </r>
    <r>
      <rPr>
        <b/>
        <sz val="11"/>
        <color theme="0"/>
        <rFont val="Arial"/>
        <family val="2"/>
        <charset val="238"/>
      </rPr>
      <t> </t>
    </r>
  </si>
  <si>
    <r>
      <t>/ˈglæmərəs/</t>
    </r>
    <r>
      <rPr>
        <b/>
        <sz val="11"/>
        <color theme="0"/>
        <rFont val="Arial"/>
        <family val="2"/>
        <charset val="238"/>
      </rPr>
      <t> </t>
    </r>
  </si>
  <si>
    <r>
      <t>/gəʊ/ /ˈɪntuː/</t>
    </r>
    <r>
      <rPr>
        <b/>
        <sz val="11"/>
        <color theme="0"/>
        <rFont val="Arial"/>
        <family val="2"/>
        <charset val="238"/>
      </rPr>
      <t> </t>
    </r>
  </si>
  <si>
    <r>
      <t>/gəʊ/ /aʊt/ /əv/ /jə/ /weɪ/</t>
    </r>
    <r>
      <rPr>
        <b/>
        <sz val="11"/>
        <color theme="0"/>
        <rFont val="Arial"/>
        <family val="2"/>
        <charset val="238"/>
      </rPr>
      <t> </t>
    </r>
  </si>
  <si>
    <r>
      <t>/gəʊ/ /ˈəʊvə/</t>
    </r>
    <r>
      <rPr>
        <b/>
        <sz val="11"/>
        <color theme="0"/>
        <rFont val="Arial"/>
        <family val="2"/>
        <charset val="238"/>
      </rPr>
      <t> </t>
    </r>
  </si>
  <si>
    <r>
      <t>/gɪld/</t>
    </r>
    <r>
      <rPr>
        <b/>
        <sz val="11"/>
        <color theme="0"/>
        <rFont val="Arial"/>
        <family val="2"/>
        <charset val="238"/>
      </rPr>
      <t> </t>
    </r>
  </si>
  <si>
    <r>
      <t>/ˈhɑːdn/</t>
    </r>
    <r>
      <rPr>
        <b/>
        <sz val="11"/>
        <color theme="0"/>
        <rFont val="Arial"/>
        <family val="2"/>
        <charset val="238"/>
      </rPr>
      <t> </t>
    </r>
  </si>
  <si>
    <r>
      <t>/haɪ/-/ˈprɛʃə/</t>
    </r>
    <r>
      <rPr>
        <b/>
        <sz val="11"/>
        <color theme="0"/>
        <rFont val="Arial"/>
        <family val="2"/>
        <charset val="238"/>
      </rPr>
      <t> </t>
    </r>
  </si>
  <si>
    <r>
      <t>/həʊld/ /təˈgɛðə/</t>
    </r>
    <r>
      <rPr>
        <b/>
        <sz val="11"/>
        <color theme="0"/>
        <rFont val="Arial"/>
        <family val="2"/>
        <charset val="238"/>
      </rPr>
      <t> </t>
    </r>
  </si>
  <si>
    <r>
      <t>/ˈhəʊmlɪs/</t>
    </r>
    <r>
      <rPr>
        <b/>
        <sz val="11"/>
        <color theme="0"/>
        <rFont val="Arial"/>
        <family val="2"/>
        <charset val="238"/>
      </rPr>
      <t> </t>
    </r>
  </si>
  <si>
    <r>
      <t>/ɪmˈpɒsəbl/</t>
    </r>
    <r>
      <rPr>
        <b/>
        <sz val="11"/>
        <color theme="0"/>
        <rFont val="Arial"/>
        <family val="2"/>
        <charset val="238"/>
      </rPr>
      <t> </t>
    </r>
  </si>
  <si>
    <r>
      <t>/ɪn/ /ʧɑːʤ/ /ɒv/</t>
    </r>
    <r>
      <rPr>
        <b/>
        <sz val="11"/>
        <color theme="0"/>
        <rFont val="Arial"/>
        <family val="2"/>
        <charset val="238"/>
      </rPr>
      <t> </t>
    </r>
  </si>
  <si>
    <r>
      <t>/ɪn/ /fækt/</t>
    </r>
    <r>
      <rPr>
        <b/>
        <sz val="11"/>
        <color theme="0"/>
        <rFont val="Arial"/>
        <family val="2"/>
        <charset val="238"/>
      </rPr>
      <t> </t>
    </r>
  </si>
  <si>
    <r>
      <t>/ɪn/ /ðə/ /weɪ/</t>
    </r>
    <r>
      <rPr>
        <b/>
        <sz val="11"/>
        <color theme="0"/>
        <rFont val="Arial"/>
        <family val="2"/>
        <charset val="238"/>
      </rPr>
      <t> </t>
    </r>
  </si>
  <si>
    <r>
      <t>/ɪŋk/</t>
    </r>
    <r>
      <rPr>
        <b/>
        <sz val="11"/>
        <color theme="0"/>
        <rFont val="Arial"/>
        <family val="2"/>
        <charset val="238"/>
      </rPr>
      <t> </t>
    </r>
  </si>
  <si>
    <r>
      <t>/ˈlaɪflɒŋ/</t>
    </r>
    <r>
      <rPr>
        <b/>
        <sz val="11"/>
        <color theme="0"/>
        <rFont val="Arial"/>
        <family val="2"/>
        <charset val="238"/>
      </rPr>
      <t> </t>
    </r>
  </si>
  <si>
    <r>
      <t>/ˈlɪkwɪfaɪ/</t>
    </r>
    <r>
      <rPr>
        <b/>
        <sz val="11"/>
        <color theme="0"/>
        <rFont val="Arial"/>
        <family val="2"/>
        <charset val="238"/>
      </rPr>
      <t> </t>
    </r>
  </si>
  <si>
    <r>
      <t>/ˈlɪkwɪd/</t>
    </r>
    <r>
      <rPr>
        <b/>
        <sz val="11"/>
        <color theme="0"/>
        <rFont val="Arial"/>
        <family val="2"/>
        <charset val="238"/>
      </rPr>
      <t> </t>
    </r>
  </si>
  <si>
    <r>
      <t>/ˈlɪtərəli/</t>
    </r>
    <r>
      <rPr>
        <b/>
        <sz val="11"/>
        <color theme="0"/>
        <rFont val="Arial"/>
        <family val="2"/>
        <charset val="238"/>
      </rPr>
      <t> </t>
    </r>
  </si>
  <si>
    <r>
      <t>/lʊk/ /æt/</t>
    </r>
    <r>
      <rPr>
        <b/>
        <sz val="11"/>
        <color theme="0"/>
        <rFont val="Arial"/>
        <family val="2"/>
        <charset val="238"/>
      </rPr>
      <t>  </t>
    </r>
  </si>
  <si>
    <r>
      <t>/miːn/</t>
    </r>
    <r>
      <rPr>
        <b/>
        <sz val="11"/>
        <color theme="0"/>
        <rFont val="Arial"/>
        <family val="2"/>
        <charset val="238"/>
      </rPr>
      <t> </t>
    </r>
  </si>
  <si>
    <r>
      <t>/ˈmɛmbə/</t>
    </r>
    <r>
      <rPr>
        <b/>
        <sz val="11"/>
        <color theme="0"/>
        <rFont val="Arial"/>
        <family val="2"/>
        <charset val="238"/>
      </rPr>
      <t> </t>
    </r>
  </si>
  <si>
    <r>
      <t>/ˈmaɪkrəfəʊn/</t>
    </r>
    <r>
      <rPr>
        <b/>
        <sz val="11"/>
        <color theme="0"/>
        <rFont val="Arial"/>
        <family val="2"/>
        <charset val="238"/>
      </rPr>
      <t> </t>
    </r>
  </si>
  <si>
    <r>
      <t>/muːv/ /əˈlɒŋ/</t>
    </r>
    <r>
      <rPr>
        <b/>
        <sz val="11"/>
        <color theme="0"/>
        <rFont val="Arial"/>
        <family val="2"/>
        <charset val="238"/>
      </rPr>
      <t> </t>
    </r>
  </si>
  <si>
    <r>
      <t>/muːv/ /ɒn/</t>
    </r>
    <r>
      <rPr>
        <b/>
        <sz val="11"/>
        <color theme="0"/>
        <rFont val="Arial"/>
        <family val="2"/>
        <charset val="238"/>
      </rPr>
      <t> </t>
    </r>
  </si>
  <si>
    <r>
      <t>/nɒʧ/</t>
    </r>
    <r>
      <rPr>
        <b/>
        <sz val="11"/>
        <color theme="0"/>
        <rFont val="Arial"/>
        <family val="2"/>
        <charset val="238"/>
      </rPr>
      <t> </t>
    </r>
  </si>
  <si>
    <r>
      <t>/ɒn/ /ðə/ /weɪ/</t>
    </r>
    <r>
      <rPr>
        <b/>
        <sz val="11"/>
        <color theme="0"/>
        <rFont val="Arial"/>
        <family val="2"/>
        <charset val="238"/>
      </rPr>
      <t> </t>
    </r>
  </si>
  <si>
    <r>
      <t>/ˌəʊvəˈsiː/</t>
    </r>
    <r>
      <rPr>
        <b/>
        <sz val="11"/>
        <color theme="0"/>
        <rFont val="Arial"/>
        <family val="2"/>
        <charset val="238"/>
      </rPr>
      <t> </t>
    </r>
  </si>
  <si>
    <r>
      <t>/pɑːs/ /θruː/</t>
    </r>
    <r>
      <rPr>
        <b/>
        <sz val="11"/>
        <color theme="0"/>
        <rFont val="Arial"/>
        <family val="2"/>
        <charset val="238"/>
      </rPr>
      <t> </t>
    </r>
  </si>
  <si>
    <r>
      <t>/pɪk/ /ʌp/</t>
    </r>
    <r>
      <rPr>
        <b/>
        <sz val="11"/>
        <color theme="0"/>
        <rFont val="Arial"/>
        <family val="2"/>
        <charset val="238"/>
      </rPr>
      <t> </t>
    </r>
  </si>
  <si>
    <r>
      <t>/pleɪ/ /ə/ /pɑːt/ /ɪn/</t>
    </r>
    <r>
      <rPr>
        <b/>
        <sz val="11"/>
        <color theme="0"/>
        <rFont val="Arial"/>
        <family val="2"/>
        <charset val="238"/>
      </rPr>
      <t> </t>
    </r>
  </si>
  <si>
    <r>
      <t>/pəʊl/</t>
    </r>
    <r>
      <rPr>
        <b/>
        <sz val="11"/>
        <color theme="0"/>
        <rFont val="Arial"/>
        <family val="2"/>
        <charset val="238"/>
      </rPr>
      <t> </t>
    </r>
  </si>
  <si>
    <r>
      <t>/pɔːr/ /ˈɪntuː/</t>
    </r>
    <r>
      <rPr>
        <b/>
        <sz val="11"/>
        <color theme="0"/>
        <rFont val="Arial"/>
        <family val="2"/>
        <charset val="238"/>
      </rPr>
      <t> </t>
    </r>
  </si>
  <si>
    <r>
      <t>/prɪˈsaɪz/</t>
    </r>
    <r>
      <rPr>
        <b/>
        <sz val="11"/>
        <color theme="0"/>
        <rFont val="Arial"/>
        <family val="2"/>
        <charset val="238"/>
      </rPr>
      <t> </t>
    </r>
  </si>
  <si>
    <r>
      <t>/prɪnt/ /ˈɒntʊ/</t>
    </r>
    <r>
      <rPr>
        <b/>
        <sz val="11"/>
        <color theme="0"/>
        <rFont val="Arial"/>
        <family val="2"/>
        <charset val="238"/>
      </rPr>
      <t> </t>
    </r>
  </si>
  <si>
    <r>
      <t>/pʊt/ /ˈɪntuː/</t>
    </r>
    <r>
      <rPr>
        <b/>
        <sz val="11"/>
        <color theme="0"/>
        <rFont val="Arial"/>
        <family val="2"/>
        <charset val="238"/>
      </rPr>
      <t> </t>
    </r>
  </si>
  <si>
    <r>
      <t>/pʊt/ /təˈgɛðə/</t>
    </r>
    <r>
      <rPr>
        <b/>
        <sz val="11"/>
        <color theme="0"/>
        <rFont val="Arial"/>
        <family val="2"/>
        <charset val="238"/>
      </rPr>
      <t> </t>
    </r>
  </si>
  <si>
    <r>
      <t>/ˈpʌti/</t>
    </r>
    <r>
      <rPr>
        <b/>
        <sz val="11"/>
        <color theme="0"/>
        <rFont val="Arial"/>
        <family val="2"/>
        <charset val="238"/>
      </rPr>
      <t> </t>
    </r>
  </si>
  <si>
    <r>
      <t>/ˈrɛgjʊlə/</t>
    </r>
    <r>
      <rPr>
        <b/>
        <sz val="11"/>
        <color theme="0"/>
        <rFont val="Arial"/>
        <family val="2"/>
        <charset val="238"/>
      </rPr>
      <t> </t>
    </r>
  </si>
  <si>
    <r>
      <t>/ˈrɛlətɪvli/</t>
    </r>
    <r>
      <rPr>
        <b/>
        <sz val="11"/>
        <color theme="0"/>
        <rFont val="Arial"/>
        <family val="2"/>
        <charset val="238"/>
      </rPr>
      <t> </t>
    </r>
  </si>
  <si>
    <r>
      <t>/rɪˈpɔːt/ /tʊ/</t>
    </r>
    <r>
      <rPr>
        <b/>
        <sz val="11"/>
        <color theme="0"/>
        <rFont val="Arial"/>
        <family val="2"/>
        <charset val="238"/>
      </rPr>
      <t> </t>
    </r>
  </si>
  <si>
    <r>
      <t>/rɪsˈpɒnsəbl/ /fɔː/</t>
    </r>
    <r>
      <rPr>
        <b/>
        <sz val="11"/>
        <color theme="0"/>
        <rFont val="Arial"/>
        <family val="2"/>
        <charset val="238"/>
      </rPr>
      <t> </t>
    </r>
  </si>
  <si>
    <r>
      <t>/ˈrəʊzbʊʃ/</t>
    </r>
    <r>
      <rPr>
        <b/>
        <sz val="11"/>
        <color theme="0"/>
        <rFont val="Arial"/>
        <family val="2"/>
        <charset val="238"/>
      </rPr>
      <t> </t>
    </r>
  </si>
  <si>
    <r>
      <t>/rʌn/ /ˈsʌmθɪŋ/ /pɑːst/ /ˈsʌmwʌn/</t>
    </r>
    <r>
      <rPr>
        <b/>
        <sz val="11"/>
        <color theme="0"/>
        <rFont val="Arial"/>
        <family val="2"/>
        <charset val="238"/>
      </rPr>
      <t> </t>
    </r>
  </si>
  <si>
    <r>
      <t>/ˈseɪfli/</t>
    </r>
    <r>
      <rPr>
        <b/>
        <sz val="11"/>
        <color theme="0"/>
        <rFont val="Arial"/>
        <family val="2"/>
        <charset val="238"/>
      </rPr>
      <t> </t>
    </r>
  </si>
  <si>
    <r>
      <t>/ˈskriːnˌraɪtə/</t>
    </r>
    <r>
      <rPr>
        <b/>
        <sz val="11"/>
        <color theme="0"/>
        <rFont val="Arial"/>
        <family val="2"/>
        <charset val="238"/>
      </rPr>
      <t> </t>
    </r>
  </si>
  <si>
    <r>
      <t>/siːl/ /ɒf/</t>
    </r>
    <r>
      <rPr>
        <b/>
        <sz val="11"/>
        <color theme="0"/>
        <rFont val="Arial"/>
        <family val="2"/>
        <charset val="238"/>
      </rPr>
      <t> </t>
    </r>
  </si>
  <si>
    <r>
      <t>/sɛns/</t>
    </r>
    <r>
      <rPr>
        <b/>
        <sz val="11"/>
        <color theme="0"/>
        <rFont val="Arial"/>
        <family val="2"/>
        <charset val="238"/>
      </rPr>
      <t> </t>
    </r>
  </si>
  <si>
    <r>
      <t>/ʃɛl/</t>
    </r>
    <r>
      <rPr>
        <b/>
        <sz val="11"/>
        <color theme="0"/>
        <rFont val="Arial"/>
        <family val="2"/>
        <charset val="238"/>
      </rPr>
      <t> </t>
    </r>
  </si>
  <si>
    <r>
      <t>/ʃuːt/</t>
    </r>
    <r>
      <rPr>
        <b/>
        <sz val="11"/>
        <color theme="0"/>
        <rFont val="Arial"/>
        <family val="2"/>
        <charset val="238"/>
      </rPr>
      <t> </t>
    </r>
  </si>
  <si>
    <r>
      <t>/ˈsmuːðli/</t>
    </r>
    <r>
      <rPr>
        <b/>
        <sz val="11"/>
        <color theme="0"/>
        <rFont val="Arial"/>
        <family val="2"/>
        <charset val="238"/>
      </rPr>
      <t> </t>
    </r>
  </si>
  <si>
    <r>
      <t>/ˈspɛʃəl/ /ɪˈfɛkts/</t>
    </r>
    <r>
      <rPr>
        <b/>
        <sz val="11"/>
        <color theme="0"/>
        <rFont val="Arial"/>
        <family val="2"/>
        <charset val="238"/>
      </rPr>
      <t> </t>
    </r>
  </si>
  <si>
    <r>
      <t>/spaɪn/</t>
    </r>
    <r>
      <rPr>
        <b/>
        <sz val="11"/>
        <color theme="0"/>
        <rFont val="Arial"/>
        <family val="2"/>
        <charset val="238"/>
      </rPr>
      <t> </t>
    </r>
  </si>
  <si>
    <r>
      <t>/ˈstændəd/</t>
    </r>
    <r>
      <rPr>
        <b/>
        <sz val="11"/>
        <color theme="0"/>
        <rFont val="Arial"/>
        <family val="2"/>
        <charset val="238"/>
      </rPr>
      <t> </t>
    </r>
  </si>
  <si>
    <r>
      <t>/stɑːt/ /ɒf/</t>
    </r>
    <r>
      <rPr>
        <b/>
        <sz val="11"/>
        <color theme="0"/>
        <rFont val="Arial"/>
        <family val="2"/>
        <charset val="238"/>
      </rPr>
      <t> </t>
    </r>
  </si>
  <si>
    <r>
      <t>/stɛp/</t>
    </r>
    <r>
      <rPr>
        <b/>
        <sz val="11"/>
        <color theme="0"/>
        <rFont val="Arial"/>
        <family val="2"/>
        <charset val="238"/>
      </rPr>
      <t> </t>
    </r>
  </si>
  <si>
    <r>
      <t>/sʌm/</t>
    </r>
    <r>
      <rPr>
        <b/>
        <sz val="11"/>
        <color theme="0"/>
        <rFont val="Arial"/>
        <family val="2"/>
        <charset val="238"/>
      </rPr>
      <t> </t>
    </r>
  </si>
  <si>
    <r>
      <t>/səˈpɔːtə/</t>
    </r>
    <r>
      <rPr>
        <b/>
        <sz val="11"/>
        <color theme="0"/>
        <rFont val="Arial"/>
        <family val="2"/>
        <charset val="238"/>
      </rPr>
      <t> </t>
    </r>
  </si>
  <si>
    <r>
      <t>/teɪk/ /ə/ /lʊk/</t>
    </r>
    <r>
      <rPr>
        <b/>
        <sz val="11"/>
        <color theme="0"/>
        <rFont val="Arial"/>
        <family val="2"/>
        <charset val="238"/>
      </rPr>
      <t> </t>
    </r>
  </si>
  <si>
    <r>
      <t>/tɑːsk/</t>
    </r>
    <r>
      <rPr>
        <b/>
        <sz val="11"/>
        <color theme="0"/>
        <rFont val="Arial"/>
        <family val="2"/>
        <charset val="238"/>
      </rPr>
      <t> </t>
    </r>
  </si>
  <si>
    <r>
      <t>/trɪm/</t>
    </r>
    <r>
      <rPr>
        <b/>
        <sz val="11"/>
        <color theme="0"/>
        <rFont val="Arial"/>
        <family val="2"/>
        <charset val="238"/>
      </rPr>
      <t> </t>
    </r>
  </si>
  <si>
    <r>
      <t>/tɜːn/ /ˈəʊvə/</t>
    </r>
    <r>
      <rPr>
        <b/>
        <sz val="11"/>
        <color theme="0"/>
        <rFont val="Arial"/>
        <family val="2"/>
        <charset val="238"/>
      </rPr>
      <t> </t>
    </r>
  </si>
  <si>
    <r>
      <t>/taɪp/</t>
    </r>
    <r>
      <rPr>
        <b/>
        <sz val="11"/>
        <color theme="0"/>
        <rFont val="Arial"/>
        <family val="2"/>
        <charset val="238"/>
      </rPr>
      <t> </t>
    </r>
  </si>
  <si>
    <r>
      <t>/ʌp/ /tʊ/</t>
    </r>
    <r>
      <rPr>
        <b/>
        <sz val="11"/>
        <color theme="0"/>
        <rFont val="Arial"/>
        <family val="2"/>
        <charset val="238"/>
      </rPr>
      <t> </t>
    </r>
  </si>
  <si>
    <r>
      <t>/ˌʌpˈkʌmɪŋ/</t>
    </r>
    <r>
      <rPr>
        <b/>
        <sz val="11"/>
        <color theme="0"/>
        <rFont val="Arial"/>
        <family val="2"/>
        <charset val="238"/>
      </rPr>
      <t> </t>
    </r>
  </si>
  <si>
    <r>
      <t>/ˈvɒləntəri/ /wɜːk/</t>
    </r>
    <r>
      <rPr>
        <b/>
        <sz val="11"/>
        <color theme="0"/>
        <rFont val="Arial"/>
        <family val="2"/>
        <charset val="238"/>
      </rPr>
      <t> </t>
    </r>
  </si>
  <si>
    <r>
      <t>/weɪ/ /ɒv/</t>
    </r>
    <r>
      <rPr>
        <b/>
        <sz val="11"/>
        <color theme="0"/>
        <rFont val="Arial"/>
        <family val="2"/>
        <charset val="238"/>
      </rPr>
      <t> (+</t>
    </r>
    <r>
      <rPr>
        <sz val="11"/>
        <color theme="0"/>
        <rFont val="Arial"/>
        <family val="2"/>
        <charset val="238"/>
      </rPr>
      <t>ing</t>
    </r>
    <r>
      <rPr>
        <b/>
        <sz val="11"/>
        <color theme="0"/>
        <rFont val="Arial"/>
        <family val="2"/>
        <charset val="238"/>
      </rPr>
      <t>) </t>
    </r>
  </si>
  <si>
    <r>
      <t>/weɪ/ /tʊ/</t>
    </r>
    <r>
      <rPr>
        <b/>
        <sz val="11"/>
        <color theme="0"/>
        <rFont val="Arial"/>
        <family val="2"/>
        <charset val="238"/>
      </rPr>
      <t> </t>
    </r>
  </si>
  <si>
    <r>
      <t>/wɜːk/ /æz/</t>
    </r>
    <r>
      <rPr>
        <b/>
        <sz val="11"/>
        <color theme="0"/>
        <rFont val="Arial"/>
        <family val="2"/>
        <charset val="238"/>
      </rPr>
      <t> </t>
    </r>
  </si>
  <si>
    <r>
      <t>/wɜːk/ /wʌnz/ /weɪ/ /ʌp/</t>
    </r>
    <r>
      <rPr>
        <b/>
        <sz val="11"/>
        <color theme="0"/>
        <rFont val="Arial"/>
        <family val="2"/>
        <charset val="238"/>
      </rPr>
      <t> </t>
    </r>
  </si>
  <si>
    <r>
      <t>/əˈbɪlɪti/</t>
    </r>
    <r>
      <rPr>
        <b/>
        <sz val="11"/>
        <color theme="0"/>
        <rFont val="Arial"/>
        <family val="2"/>
        <charset val="238"/>
      </rPr>
      <t> </t>
    </r>
  </si>
  <si>
    <r>
      <t>/əˈkleɪm/</t>
    </r>
    <r>
      <rPr>
        <b/>
        <sz val="11"/>
        <color theme="0"/>
        <rFont val="Arial"/>
        <family val="2"/>
        <charset val="238"/>
      </rPr>
      <t> </t>
    </r>
  </si>
  <si>
    <r>
      <t>/əˈkɒmplɪʃmənt/</t>
    </r>
    <r>
      <rPr>
        <b/>
        <sz val="11"/>
        <color theme="0"/>
        <rFont val="Arial"/>
        <family val="2"/>
        <charset val="238"/>
      </rPr>
      <t> </t>
    </r>
  </si>
  <si>
    <r>
      <t>/əˈkɔːdɪŋ/ /tʊ/</t>
    </r>
    <r>
      <rPr>
        <b/>
        <sz val="11"/>
        <color theme="0"/>
        <rFont val="Arial"/>
        <family val="2"/>
        <charset val="238"/>
      </rPr>
      <t> </t>
    </r>
  </si>
  <si>
    <r>
      <t>/ˈeɪljən/</t>
    </r>
    <r>
      <rPr>
        <b/>
        <sz val="11"/>
        <color theme="0"/>
        <rFont val="Arial"/>
        <family val="2"/>
        <charset val="238"/>
      </rPr>
      <t> </t>
    </r>
  </si>
  <si>
    <r>
      <t>/əˈlaʊ/</t>
    </r>
    <r>
      <rPr>
        <b/>
        <sz val="11"/>
        <color theme="0"/>
        <rFont val="Arial"/>
        <family val="2"/>
        <charset val="238"/>
      </rPr>
      <t> </t>
    </r>
  </si>
  <si>
    <r>
      <t>/ˈæŋgl/</t>
    </r>
    <r>
      <rPr>
        <b/>
        <sz val="11"/>
        <color theme="0"/>
        <rFont val="Arial"/>
        <family val="2"/>
        <charset val="238"/>
      </rPr>
      <t> </t>
    </r>
  </si>
  <si>
    <r>
      <t>/ˌɑːkɪˈɒləʤɪst/</t>
    </r>
    <r>
      <rPr>
        <b/>
        <sz val="11"/>
        <color theme="0"/>
        <rFont val="Arial"/>
        <family val="2"/>
        <charset val="238"/>
      </rPr>
      <t> </t>
    </r>
  </si>
  <si>
    <r>
      <t>/ˌæstrəˈnɒmɪkəl/</t>
    </r>
    <r>
      <rPr>
        <b/>
        <sz val="11"/>
        <color theme="0"/>
        <rFont val="Arial"/>
        <family val="2"/>
        <charset val="238"/>
      </rPr>
      <t> </t>
    </r>
  </si>
  <si>
    <r>
      <t>/əˈwɔːd/</t>
    </r>
    <r>
      <rPr>
        <b/>
        <sz val="11"/>
        <color theme="0"/>
        <rFont val="Arial"/>
        <family val="2"/>
        <charset val="238"/>
      </rPr>
      <t> </t>
    </r>
  </si>
  <si>
    <r>
      <t>/biːʧ/</t>
    </r>
    <r>
      <rPr>
        <b/>
        <sz val="11"/>
        <color theme="0"/>
        <rFont val="Arial"/>
        <family val="2"/>
        <charset val="238"/>
      </rPr>
      <t> </t>
    </r>
  </si>
  <si>
    <r>
      <t>/bɪˈniːθ/</t>
    </r>
    <r>
      <rPr>
        <b/>
        <sz val="11"/>
        <color theme="0"/>
        <rFont val="Arial"/>
        <family val="2"/>
        <charset val="238"/>
      </rPr>
      <t> </t>
    </r>
  </si>
  <si>
    <r>
      <t>/ˌbaɪəʊˈlɒʤɪkəl/</t>
    </r>
    <r>
      <rPr>
        <b/>
        <sz val="11"/>
        <color theme="0"/>
        <rFont val="Arial"/>
        <family val="2"/>
        <charset val="238"/>
      </rPr>
      <t> </t>
    </r>
  </si>
  <si>
    <r>
      <t>/ʧeɪnʤ/ /ˈsʌmwʌnz/ /bɪˈheɪvjə/</t>
    </r>
    <r>
      <rPr>
        <b/>
        <sz val="11"/>
        <color theme="0"/>
        <rFont val="Arial"/>
        <family val="2"/>
        <charset val="238"/>
      </rPr>
      <t> </t>
    </r>
  </si>
  <si>
    <r>
      <t>/ʧeɪnʤ/ /ˈsʌmwʌnz/ /maɪnd/</t>
    </r>
    <r>
      <rPr>
        <b/>
        <sz val="11"/>
        <color theme="0"/>
        <rFont val="Arial"/>
        <family val="2"/>
        <charset val="238"/>
      </rPr>
      <t> </t>
    </r>
  </si>
  <si>
    <r>
      <t>/ˌkærɪktəraɪˈzeɪʃən/</t>
    </r>
    <r>
      <rPr>
        <b/>
        <sz val="11"/>
        <color theme="0"/>
        <rFont val="Arial"/>
        <family val="2"/>
        <charset val="238"/>
      </rPr>
      <t> </t>
    </r>
  </si>
  <si>
    <r>
      <t>/ˈsɪvl/ /ˈsɜːvənt/</t>
    </r>
    <r>
      <rPr>
        <b/>
        <sz val="11"/>
        <color theme="0"/>
        <rFont val="Arial"/>
        <family val="2"/>
        <charset val="238"/>
      </rPr>
      <t> </t>
    </r>
  </si>
  <si>
    <r>
      <t>/ˌsɪvɪlaɪˈzeɪʃən/</t>
    </r>
    <r>
      <rPr>
        <b/>
        <sz val="11"/>
        <color theme="0"/>
        <rFont val="Arial"/>
        <family val="2"/>
        <charset val="238"/>
      </rPr>
      <t> </t>
    </r>
  </si>
  <si>
    <r>
      <t>/kluː/</t>
    </r>
    <r>
      <rPr>
        <b/>
        <sz val="11"/>
        <color theme="0"/>
        <rFont val="Arial"/>
        <family val="2"/>
        <charset val="238"/>
      </rPr>
      <t> </t>
    </r>
  </si>
  <si>
    <r>
      <t>/kəˈmɜːʃəl/</t>
    </r>
    <r>
      <rPr>
        <b/>
        <sz val="11"/>
        <color theme="0"/>
        <rFont val="Arial"/>
        <family val="2"/>
        <charset val="238"/>
      </rPr>
      <t> </t>
    </r>
  </si>
  <si>
    <r>
      <t>/kəmˈpænjən/</t>
    </r>
    <r>
      <rPr>
        <b/>
        <sz val="11"/>
        <color theme="0"/>
        <rFont val="Arial"/>
        <family val="2"/>
        <charset val="238"/>
      </rPr>
      <t> </t>
    </r>
  </si>
  <si>
    <r>
      <t>/kəmˈpʌlsəri/</t>
    </r>
    <r>
      <rPr>
        <b/>
        <sz val="11"/>
        <color theme="0"/>
        <rFont val="Arial"/>
        <family val="2"/>
        <charset val="238"/>
      </rPr>
      <t> </t>
    </r>
  </si>
  <si>
    <r>
      <t>/kənˈsɛnsəs/</t>
    </r>
    <r>
      <rPr>
        <b/>
        <sz val="11"/>
        <color theme="0"/>
        <rFont val="Arial"/>
        <family val="2"/>
        <charset val="238"/>
      </rPr>
      <t> </t>
    </r>
  </si>
  <si>
    <r>
      <t>/ˌkɒnsə(ː)ˈveɪʃən/</t>
    </r>
    <r>
      <rPr>
        <b/>
        <sz val="11"/>
        <color theme="0"/>
        <rFont val="Arial"/>
        <family val="2"/>
        <charset val="238"/>
      </rPr>
      <t> </t>
    </r>
  </si>
  <si>
    <r>
      <t>/kənˈsɪdərəbl/</t>
    </r>
    <r>
      <rPr>
        <b/>
        <sz val="11"/>
        <color theme="0"/>
        <rFont val="Arial"/>
        <family val="2"/>
        <charset val="238"/>
      </rPr>
      <t> </t>
    </r>
  </si>
  <si>
    <r>
      <t>/kəʊˌɒpəˈreɪʃən/</t>
    </r>
    <r>
      <rPr>
        <b/>
        <sz val="11"/>
        <color theme="0"/>
        <rFont val="Arial"/>
        <family val="2"/>
        <charset val="238"/>
      </rPr>
      <t> </t>
    </r>
  </si>
  <si>
    <r>
      <t>/ˈkruːʃəl/</t>
    </r>
    <r>
      <rPr>
        <b/>
        <sz val="11"/>
        <color theme="0"/>
        <rFont val="Arial"/>
        <family val="2"/>
        <charset val="238"/>
      </rPr>
      <t> </t>
    </r>
  </si>
  <si>
    <r>
      <t>/ˈkjʊərɪəs/</t>
    </r>
    <r>
      <rPr>
        <b/>
        <sz val="11"/>
        <color theme="0"/>
        <rFont val="Arial"/>
        <family val="2"/>
        <charset val="238"/>
      </rPr>
      <t> </t>
    </r>
  </si>
  <si>
    <r>
      <t>/ˈdɛdɪkeɪt/</t>
    </r>
    <r>
      <rPr>
        <b/>
        <sz val="11"/>
        <color theme="0"/>
        <rFont val="Arial"/>
        <family val="2"/>
        <charset val="238"/>
      </rPr>
      <t> </t>
    </r>
  </si>
  <si>
    <r>
      <t>/dɛpθ/</t>
    </r>
    <r>
      <rPr>
        <b/>
        <sz val="11"/>
        <color theme="0"/>
        <rFont val="Arial"/>
        <family val="2"/>
        <charset val="238"/>
      </rPr>
      <t> </t>
    </r>
  </si>
  <si>
    <r>
      <t>/dɪˈtɛkt/</t>
    </r>
    <r>
      <rPr>
        <b/>
        <sz val="11"/>
        <color theme="0"/>
        <rFont val="Arial"/>
        <family val="2"/>
        <charset val="238"/>
      </rPr>
      <t> </t>
    </r>
  </si>
  <si>
    <r>
      <t>/ˈdɪfə/</t>
    </r>
    <r>
      <rPr>
        <b/>
        <sz val="11"/>
        <color theme="0"/>
        <rFont val="Arial"/>
        <family val="2"/>
        <charset val="238"/>
      </rPr>
      <t> </t>
    </r>
  </si>
  <si>
    <r>
      <t>/dɪsˈkʌrɪʤ/</t>
    </r>
    <r>
      <rPr>
        <b/>
        <sz val="11"/>
        <color theme="0"/>
        <rFont val="Arial"/>
        <family val="2"/>
        <charset val="238"/>
      </rPr>
      <t> </t>
    </r>
  </si>
  <si>
    <r>
      <t>/dɪsˈtɜːb/</t>
    </r>
    <r>
      <rPr>
        <b/>
        <sz val="11"/>
        <color theme="0"/>
        <rFont val="Arial"/>
        <family val="2"/>
        <charset val="238"/>
      </rPr>
      <t> </t>
    </r>
  </si>
  <si>
    <r>
      <t>/ˈdaɪvɪŋ/</t>
    </r>
    <r>
      <rPr>
        <b/>
        <sz val="11"/>
        <color theme="0"/>
        <rFont val="Arial"/>
        <family val="2"/>
        <charset val="238"/>
      </rPr>
      <t> </t>
    </r>
  </si>
  <si>
    <r>
      <t>/ɪˈfɛkt/</t>
    </r>
    <r>
      <rPr>
        <b/>
        <sz val="11"/>
        <color theme="0"/>
        <rFont val="Arial"/>
        <family val="2"/>
        <charset val="238"/>
      </rPr>
      <t> </t>
    </r>
  </si>
  <si>
    <r>
      <t>/ɪˈneɪbl/</t>
    </r>
    <r>
      <rPr>
        <b/>
        <sz val="11"/>
        <color theme="0"/>
        <rFont val="Arial"/>
        <family val="2"/>
        <charset val="238"/>
      </rPr>
      <t> </t>
    </r>
  </si>
  <si>
    <r>
      <t>/ˈɛnɪmi/</t>
    </r>
    <r>
      <rPr>
        <b/>
        <sz val="11"/>
        <color theme="0"/>
        <rFont val="Arial"/>
        <family val="2"/>
        <charset val="238"/>
      </rPr>
      <t> </t>
    </r>
  </si>
  <si>
    <r>
      <t>/ˈɪərə/</t>
    </r>
    <r>
      <rPr>
        <b/>
        <sz val="11"/>
        <color theme="0"/>
        <rFont val="Arial"/>
        <family val="2"/>
        <charset val="238"/>
      </rPr>
      <t> </t>
    </r>
  </si>
  <si>
    <r>
      <t>/ɪˈsɛnʃəl/</t>
    </r>
    <r>
      <rPr>
        <b/>
        <sz val="11"/>
        <color theme="0"/>
        <rFont val="Arial"/>
        <family val="2"/>
        <charset val="238"/>
      </rPr>
      <t> </t>
    </r>
  </si>
  <si>
    <r>
      <t>/ˌɛkspɪˈdɪʃən/</t>
    </r>
    <r>
      <rPr>
        <b/>
        <sz val="11"/>
        <color theme="0"/>
        <rFont val="Arial"/>
        <family val="2"/>
        <charset val="238"/>
      </rPr>
      <t> </t>
    </r>
  </si>
  <si>
    <r>
      <t>/ˈɛkspɜːt/</t>
    </r>
    <r>
      <rPr>
        <b/>
        <sz val="11"/>
        <color theme="0"/>
        <rFont val="Arial"/>
        <family val="2"/>
        <charset val="238"/>
      </rPr>
      <t> </t>
    </r>
  </si>
  <si>
    <r>
      <t>/ɪksˈplɔː/</t>
    </r>
    <r>
      <rPr>
        <b/>
        <sz val="11"/>
        <color theme="0"/>
        <rFont val="Arial"/>
        <family val="2"/>
        <charset val="238"/>
      </rPr>
      <t> </t>
    </r>
  </si>
  <si>
    <r>
      <t>/feɪs/ /ə/ /ˈʧælɪnʤ/</t>
    </r>
    <r>
      <rPr>
        <b/>
        <sz val="11"/>
        <color theme="0"/>
        <rFont val="Arial"/>
        <family val="2"/>
        <charset val="238"/>
      </rPr>
      <t> </t>
    </r>
  </si>
  <si>
    <r>
      <t>/ˈfæntəsi/</t>
    </r>
    <r>
      <rPr>
        <b/>
        <sz val="11"/>
        <color theme="0"/>
        <rFont val="Arial"/>
        <family val="2"/>
        <charset val="238"/>
      </rPr>
      <t> </t>
    </r>
  </si>
  <si>
    <r>
      <t>/ˈfɑːmlænd/</t>
    </r>
    <r>
      <rPr>
        <b/>
        <sz val="11"/>
        <color theme="0"/>
        <rFont val="Arial"/>
        <family val="2"/>
        <charset val="238"/>
      </rPr>
      <t> </t>
    </r>
  </si>
  <si>
    <r>
      <t>/ˈfəʊkəs/ /ɒn/ sth</t>
    </r>
    <r>
      <rPr>
        <b/>
        <sz val="11"/>
        <color theme="0"/>
        <rFont val="Arial"/>
        <family val="2"/>
        <charset val="238"/>
      </rPr>
      <t> </t>
    </r>
  </si>
  <si>
    <r>
      <t>/friː/</t>
    </r>
    <r>
      <rPr>
        <b/>
        <sz val="11"/>
        <color theme="0"/>
        <rFont val="Arial"/>
        <family val="2"/>
        <charset val="238"/>
      </rPr>
      <t> </t>
    </r>
  </si>
  <si>
    <r>
      <t>/ˈfriːdəm/</t>
    </r>
    <r>
      <rPr>
        <b/>
        <sz val="11"/>
        <color theme="0"/>
        <rFont val="Arial"/>
        <family val="2"/>
        <charset val="238"/>
      </rPr>
      <t> </t>
    </r>
  </si>
  <si>
    <r>
      <t>/ˈfrʌntɪə/</t>
    </r>
    <r>
      <rPr>
        <b/>
        <sz val="11"/>
        <color theme="0"/>
        <rFont val="Arial"/>
        <family val="2"/>
        <charset val="238"/>
      </rPr>
      <t> </t>
    </r>
  </si>
  <si>
    <r>
      <t>/ˈgæləksi/</t>
    </r>
    <r>
      <rPr>
        <b/>
        <sz val="11"/>
        <color theme="0"/>
        <rFont val="Arial"/>
        <family val="2"/>
        <charset val="238"/>
      </rPr>
      <t> </t>
    </r>
  </si>
  <si>
    <r>
      <t>/ˈgləʊbəl/</t>
    </r>
    <r>
      <rPr>
        <b/>
        <sz val="11"/>
        <color theme="0"/>
        <rFont val="Arial"/>
        <family val="2"/>
        <charset val="238"/>
      </rPr>
      <t> </t>
    </r>
  </si>
  <si>
    <r>
      <t>/ˈhæbɪtæt/</t>
    </r>
    <r>
      <rPr>
        <b/>
        <sz val="11"/>
        <color theme="0"/>
        <rFont val="Arial"/>
        <family val="2"/>
        <charset val="238"/>
      </rPr>
      <t> </t>
    </r>
  </si>
  <si>
    <r>
      <t>/ˈhaɪkə/</t>
    </r>
    <r>
      <rPr>
        <b/>
        <sz val="11"/>
        <color theme="0"/>
        <rFont val="Arial"/>
        <family val="2"/>
        <charset val="238"/>
      </rPr>
      <t> </t>
    </r>
  </si>
  <si>
    <r>
      <t>/ˈhjuːmən/ /ˈneɪʧə/</t>
    </r>
    <r>
      <rPr>
        <b/>
        <sz val="11"/>
        <color theme="0"/>
        <rFont val="Arial"/>
        <family val="2"/>
        <charset val="238"/>
      </rPr>
      <t> </t>
    </r>
  </si>
  <si>
    <r>
      <t>/ɪmˈpləʊd/</t>
    </r>
    <r>
      <rPr>
        <b/>
        <sz val="11"/>
        <color theme="0"/>
        <rFont val="Arial"/>
        <family val="2"/>
        <charset val="238"/>
      </rPr>
      <t> </t>
    </r>
  </si>
  <si>
    <r>
      <t>/ɪn/ /əˈgriːmənt/</t>
    </r>
    <r>
      <rPr>
        <b/>
        <sz val="11"/>
        <color theme="0"/>
        <rFont val="Arial"/>
        <family val="2"/>
        <charset val="238"/>
      </rPr>
      <t> </t>
    </r>
  </si>
  <si>
    <r>
      <t>/ˈnɒlɪʤ/</t>
    </r>
    <r>
      <rPr>
        <b/>
        <sz val="11"/>
        <color theme="0"/>
        <rFont val="Arial"/>
        <family val="2"/>
        <charset val="238"/>
      </rPr>
      <t> </t>
    </r>
  </si>
  <si>
    <r>
      <t>/ləˈbɒrətəri/</t>
    </r>
    <r>
      <rPr>
        <b/>
        <sz val="11"/>
        <color theme="0"/>
        <rFont val="Arial"/>
        <family val="2"/>
        <charset val="238"/>
      </rPr>
      <t> </t>
    </r>
  </si>
  <si>
    <r>
      <t>/laɪfs/ /wɜːk/</t>
    </r>
    <r>
      <rPr>
        <b/>
        <sz val="11"/>
        <color theme="0"/>
        <rFont val="Arial"/>
        <family val="2"/>
        <charset val="238"/>
      </rPr>
      <t> </t>
    </r>
  </si>
  <si>
    <r>
      <t>/ˈlɒgɪŋ/</t>
    </r>
    <r>
      <rPr>
        <b/>
        <sz val="11"/>
        <color theme="0"/>
        <rFont val="Arial"/>
        <family val="2"/>
        <charset val="238"/>
      </rPr>
      <t> </t>
    </r>
  </si>
  <si>
    <r>
      <t>/mæp/</t>
    </r>
    <r>
      <rPr>
        <b/>
        <sz val="11"/>
        <color theme="0"/>
        <rFont val="Arial"/>
        <family val="2"/>
        <charset val="238"/>
      </rPr>
      <t> </t>
    </r>
  </si>
  <si>
    <r>
      <t>/məˈriːn/</t>
    </r>
    <r>
      <rPr>
        <b/>
        <sz val="11"/>
        <color theme="0"/>
        <rFont val="Arial"/>
        <family val="2"/>
        <charset val="238"/>
      </rPr>
      <t> </t>
    </r>
  </si>
  <si>
    <r>
      <t>/maɪld/</t>
    </r>
    <r>
      <rPr>
        <b/>
        <sz val="11"/>
        <color theme="0"/>
        <rFont val="Arial"/>
        <family val="2"/>
        <charset val="238"/>
      </rPr>
      <t> </t>
    </r>
  </si>
  <si>
    <r>
      <t>/ˈmɪnɪməm/</t>
    </r>
    <r>
      <rPr>
        <b/>
        <sz val="11"/>
        <color theme="0"/>
        <rFont val="Arial"/>
        <family val="2"/>
        <charset val="238"/>
      </rPr>
      <t> </t>
    </r>
  </si>
  <si>
    <r>
      <t>/ˈnjuːklɪə/</t>
    </r>
    <r>
      <rPr>
        <b/>
        <sz val="11"/>
        <color theme="0"/>
        <rFont val="Arial"/>
        <family val="2"/>
        <charset val="238"/>
      </rPr>
      <t> </t>
    </r>
  </si>
  <si>
    <r>
      <t>/əˈbeɪ/</t>
    </r>
    <r>
      <rPr>
        <b/>
        <sz val="11"/>
        <color theme="0"/>
        <rFont val="Arial"/>
        <family val="2"/>
        <charset val="238"/>
      </rPr>
      <t> </t>
    </r>
  </si>
  <si>
    <r>
      <t>/əˈblaɪʤd/ /tʊ/</t>
    </r>
    <r>
      <rPr>
        <b/>
        <sz val="11"/>
        <color theme="0"/>
        <rFont val="Arial"/>
        <family val="2"/>
        <charset val="238"/>
      </rPr>
      <t>  </t>
    </r>
  </si>
  <si>
    <r>
      <t>/ɒf/ /kɔːs/</t>
    </r>
    <r>
      <rPr>
        <b/>
        <sz val="11"/>
        <color theme="0"/>
        <rFont val="Arial"/>
        <family val="2"/>
        <charset val="238"/>
      </rPr>
      <t> </t>
    </r>
  </si>
  <si>
    <r>
      <t>/ˈpændə/</t>
    </r>
    <r>
      <rPr>
        <b/>
        <sz val="11"/>
        <color theme="0"/>
        <rFont val="Arial"/>
        <family val="2"/>
        <charset val="238"/>
      </rPr>
      <t> </t>
    </r>
  </si>
  <si>
    <r>
      <t>/ˈpeɪvmənt/</t>
    </r>
    <r>
      <rPr>
        <b/>
        <sz val="11"/>
        <color theme="0"/>
        <rFont val="Arial"/>
        <family val="2"/>
        <charset val="238"/>
      </rPr>
      <t> </t>
    </r>
  </si>
  <si>
    <r>
      <t>/ˈfɪzɪsɪst/</t>
    </r>
    <r>
      <rPr>
        <b/>
        <sz val="11"/>
        <color theme="0"/>
        <rFont val="Arial"/>
        <family val="2"/>
        <charset val="238"/>
      </rPr>
      <t> </t>
    </r>
  </si>
  <si>
    <r>
      <t>/ˌpaɪəˈnɪərɪŋ/</t>
    </r>
    <r>
      <rPr>
        <b/>
        <sz val="11"/>
        <color theme="0"/>
        <rFont val="Arial"/>
        <family val="2"/>
        <charset val="238"/>
      </rPr>
      <t> </t>
    </r>
  </si>
  <si>
    <r>
      <t>/ˈplænɪt/</t>
    </r>
    <r>
      <rPr>
        <b/>
        <sz val="11"/>
        <color theme="0"/>
        <rFont val="Arial"/>
        <family val="2"/>
        <charset val="238"/>
      </rPr>
      <t> </t>
    </r>
  </si>
  <si>
    <r>
      <t>/ˈpɒzətɪv/</t>
    </r>
    <r>
      <rPr>
        <b/>
        <sz val="11"/>
        <color theme="0"/>
        <rFont val="Arial"/>
        <family val="2"/>
        <charset val="238"/>
      </rPr>
      <t> </t>
    </r>
  </si>
  <si>
    <r>
      <t>/pri(ː)ˈsiːdəns/</t>
    </r>
    <r>
      <rPr>
        <b/>
        <sz val="11"/>
        <color theme="0"/>
        <rFont val="Arial"/>
        <family val="2"/>
        <charset val="238"/>
      </rPr>
      <t> </t>
    </r>
  </si>
  <si>
    <r>
      <t>/prɪˈzɜːv/</t>
    </r>
    <r>
      <rPr>
        <b/>
        <sz val="11"/>
        <color theme="0"/>
        <rFont val="Arial"/>
        <family val="2"/>
        <charset val="238"/>
      </rPr>
      <t> </t>
    </r>
  </si>
  <si>
    <r>
      <t>/ˈreɪdɪəʊ/ /ˈtɛlɪskəʊp/</t>
    </r>
    <r>
      <rPr>
        <b/>
        <sz val="11"/>
        <color theme="0"/>
        <rFont val="Arial"/>
        <family val="2"/>
        <charset val="238"/>
      </rPr>
      <t> </t>
    </r>
  </si>
  <si>
    <r>
      <t>/ˈrəʊbɒt/</t>
    </r>
    <r>
      <rPr>
        <b/>
        <sz val="11"/>
        <color theme="0"/>
        <rFont val="Arial"/>
        <family val="2"/>
        <charset val="238"/>
      </rPr>
      <t> </t>
    </r>
  </si>
  <si>
    <r>
      <t>/skæn/</t>
    </r>
    <r>
      <rPr>
        <b/>
        <sz val="11"/>
        <color theme="0"/>
        <rFont val="Arial"/>
        <family val="2"/>
        <charset val="238"/>
      </rPr>
      <t> </t>
    </r>
  </si>
  <si>
    <r>
      <t>/skəʊld/</t>
    </r>
    <r>
      <rPr>
        <b/>
        <sz val="11"/>
        <color theme="0"/>
        <rFont val="Arial"/>
        <family val="2"/>
        <charset val="238"/>
      </rPr>
      <t> </t>
    </r>
  </si>
  <si>
    <r>
      <t>/ˈsɛtlmənt/</t>
    </r>
    <r>
      <rPr>
        <b/>
        <sz val="11"/>
        <color theme="0"/>
        <rFont val="Arial"/>
        <family val="2"/>
        <charset val="238"/>
      </rPr>
      <t> </t>
    </r>
  </si>
  <si>
    <r>
      <t>/ˈsəʊˈkɔːld/</t>
    </r>
    <r>
      <rPr>
        <b/>
        <sz val="11"/>
        <color theme="0"/>
        <rFont val="Arial"/>
        <family val="2"/>
        <charset val="238"/>
      </rPr>
      <t> </t>
    </r>
  </si>
  <si>
    <r>
      <t>/speɪs/ /prəʊb/</t>
    </r>
    <r>
      <rPr>
        <b/>
        <sz val="11"/>
        <color theme="0"/>
        <rFont val="Arial"/>
        <family val="2"/>
        <charset val="238"/>
      </rPr>
      <t> </t>
    </r>
  </si>
  <si>
    <r>
      <t>/ˈspiːʃiːz/</t>
    </r>
    <r>
      <rPr>
        <b/>
        <sz val="11"/>
        <color theme="0"/>
        <rFont val="Arial"/>
        <family val="2"/>
        <charset val="238"/>
      </rPr>
      <t> </t>
    </r>
  </si>
  <si>
    <r>
      <t>/ˈstɑːtl/</t>
    </r>
    <r>
      <rPr>
        <b/>
        <sz val="11"/>
        <color theme="0"/>
        <rFont val="Arial"/>
        <family val="2"/>
        <charset val="238"/>
      </rPr>
      <t> </t>
    </r>
  </si>
  <si>
    <r>
      <t>/steɪt/</t>
    </r>
    <r>
      <rPr>
        <b/>
        <sz val="11"/>
        <color theme="0"/>
        <rFont val="Arial"/>
        <family val="2"/>
        <charset val="238"/>
      </rPr>
      <t> </t>
    </r>
  </si>
  <si>
    <r>
      <t>/ˌsʌbməˈriːn/</t>
    </r>
    <r>
      <rPr>
        <b/>
        <sz val="11"/>
        <color theme="0"/>
        <rFont val="Arial"/>
        <family val="2"/>
        <charset val="238"/>
      </rPr>
      <t> </t>
    </r>
  </si>
  <si>
    <r>
      <t>/ˈsʌbsɪdaɪz/</t>
    </r>
    <r>
      <rPr>
        <b/>
        <sz val="11"/>
        <color theme="0"/>
        <rFont val="Arial"/>
        <family val="2"/>
        <charset val="238"/>
      </rPr>
      <t> </t>
    </r>
  </si>
  <si>
    <r>
      <t>/ˈsɜːfɪs/</t>
    </r>
    <r>
      <rPr>
        <b/>
        <sz val="11"/>
        <color theme="0"/>
        <rFont val="Arial"/>
        <family val="2"/>
        <charset val="238"/>
      </rPr>
      <t> </t>
    </r>
  </si>
  <si>
    <r>
      <t>/swiːp/ /ʌp/</t>
    </r>
    <r>
      <rPr>
        <b/>
        <sz val="11"/>
        <color theme="0"/>
        <rFont val="Arial"/>
        <family val="2"/>
        <charset val="238"/>
      </rPr>
      <t> (</t>
    </r>
    <r>
      <rPr>
        <sz val="11"/>
        <color theme="0"/>
        <rFont val="Arial"/>
        <family val="2"/>
        <charset val="238"/>
      </rPr>
      <t>sth</t>
    </r>
    <r>
      <rPr>
        <b/>
        <sz val="11"/>
        <color theme="0"/>
        <rFont val="Arial"/>
        <family val="2"/>
        <charset val="238"/>
      </rPr>
      <t>) </t>
    </r>
  </si>
  <si>
    <r>
      <t>/ˈtɜːnˈaʊt/</t>
    </r>
    <r>
      <rPr>
        <b/>
        <sz val="11"/>
        <color theme="0"/>
        <rFont val="Arial"/>
        <family val="2"/>
        <charset val="238"/>
      </rPr>
      <t> </t>
    </r>
  </si>
  <si>
    <r>
      <t>/ˈjuːnɪvɜːs/</t>
    </r>
    <r>
      <rPr>
        <b/>
        <sz val="11"/>
        <color theme="0"/>
        <rFont val="Arial"/>
        <family val="2"/>
        <charset val="238"/>
      </rPr>
      <t> </t>
    </r>
  </si>
  <si>
    <r>
      <t>/ʌnˈmæɛd/</t>
    </r>
    <r>
      <rPr>
        <b/>
        <sz val="11"/>
        <color theme="0"/>
        <rFont val="Arial"/>
        <family val="2"/>
        <charset val="238"/>
      </rPr>
      <t> </t>
    </r>
  </si>
  <si>
    <r>
      <t>/ˈvɜːʃən/</t>
    </r>
    <r>
      <rPr>
        <b/>
        <sz val="11"/>
        <color theme="0"/>
        <rFont val="Arial"/>
        <family val="2"/>
        <charset val="238"/>
      </rPr>
      <t> </t>
    </r>
  </si>
  <si>
    <r>
      <t>/ˈvaɪkɪŋ/</t>
    </r>
    <r>
      <rPr>
        <b/>
        <sz val="11"/>
        <color theme="0"/>
        <rFont val="Arial"/>
        <family val="2"/>
        <charset val="238"/>
      </rPr>
      <t> </t>
    </r>
  </si>
  <si>
    <r>
      <t>/ˈvaɪtl/</t>
    </r>
    <r>
      <rPr>
        <b/>
        <sz val="11"/>
        <color theme="0"/>
        <rFont val="Arial"/>
        <family val="2"/>
        <charset val="238"/>
      </rPr>
      <t> </t>
    </r>
  </si>
  <si>
    <r>
      <t>/ˈweɪvlɛŋθ/</t>
    </r>
    <r>
      <rPr>
        <b/>
        <sz val="11"/>
        <color theme="0"/>
        <rFont val="Arial"/>
        <family val="2"/>
        <charset val="238"/>
      </rPr>
      <t> </t>
    </r>
  </si>
  <si>
    <r>
      <t>/wɜːk/ /wɪð/</t>
    </r>
    <r>
      <rPr>
        <b/>
        <sz val="11"/>
        <color theme="0"/>
        <rFont val="Arial"/>
        <family val="2"/>
        <charset val="238"/>
      </rPr>
      <t> </t>
    </r>
  </si>
  <si>
    <r>
      <t>/əˈbaʊt/</t>
    </r>
    <r>
      <rPr>
        <b/>
        <sz val="11"/>
        <color theme="0"/>
        <rFont val="Arial"/>
        <family val="2"/>
        <charset val="238"/>
      </rPr>
      <t> </t>
    </r>
  </si>
  <si>
    <r>
      <t>/əˈkrɒs/-/ðə/-/bɔːd/</t>
    </r>
    <r>
      <rPr>
        <b/>
        <sz val="11"/>
        <color theme="0"/>
        <rFont val="Arial"/>
        <family val="2"/>
        <charset val="238"/>
      </rPr>
      <t> </t>
    </r>
  </si>
  <si>
    <r>
      <t>/ˌælɪˈgeɪʃ(ə)n/</t>
    </r>
    <r>
      <rPr>
        <b/>
        <sz val="11"/>
        <color theme="0"/>
        <rFont val="Arial"/>
        <family val="2"/>
        <charset val="238"/>
      </rPr>
      <t> </t>
    </r>
  </si>
  <si>
    <r>
      <t>/əˈpɒləʤaɪz/</t>
    </r>
    <r>
      <rPr>
        <b/>
        <sz val="11"/>
        <color theme="0"/>
        <rFont val="Arial"/>
        <family val="2"/>
        <charset val="238"/>
      </rPr>
      <t> </t>
    </r>
  </si>
  <si>
    <r>
      <t>/ˈæplɪkənt/</t>
    </r>
    <r>
      <rPr>
        <b/>
        <sz val="11"/>
        <color theme="0"/>
        <rFont val="Arial"/>
        <family val="2"/>
        <charset val="238"/>
      </rPr>
      <t> </t>
    </r>
  </si>
  <si>
    <r>
      <t>/ɑːm/ /ˈrɛsl/</t>
    </r>
    <r>
      <rPr>
        <b/>
        <sz val="11"/>
        <color theme="0"/>
        <rFont val="Arial"/>
        <family val="2"/>
        <charset val="238"/>
      </rPr>
      <t> </t>
    </r>
  </si>
  <si>
    <r>
      <t>/ət/ /iːz/</t>
    </r>
    <r>
      <rPr>
        <b/>
        <sz val="11"/>
        <color theme="0"/>
        <rFont val="Arial"/>
        <family val="2"/>
        <charset val="238"/>
      </rPr>
      <t> </t>
    </r>
  </si>
  <si>
    <r>
      <t>/ˈɔːdɪˌəʊ/ /bʊk/</t>
    </r>
    <r>
      <rPr>
        <b/>
        <sz val="11"/>
        <color theme="0"/>
        <rFont val="Arial"/>
        <family val="2"/>
        <charset val="238"/>
      </rPr>
      <t> </t>
    </r>
  </si>
  <si>
    <r>
      <t>/ˌɔːtəˈmætɪk/</t>
    </r>
    <r>
      <rPr>
        <b/>
        <sz val="11"/>
        <color theme="0"/>
        <rFont val="Arial"/>
        <family val="2"/>
        <charset val="238"/>
      </rPr>
      <t> </t>
    </r>
  </si>
  <si>
    <r>
      <t>/ˈbɔːldɪŋ/</t>
    </r>
    <r>
      <rPr>
        <b/>
        <sz val="11"/>
        <color theme="0"/>
        <rFont val="Arial"/>
        <family val="2"/>
        <charset val="238"/>
      </rPr>
      <t> </t>
    </r>
  </si>
  <si>
    <r>
      <t>/bɑː/ /kəʊd/</t>
    </r>
    <r>
      <rPr>
        <b/>
        <sz val="11"/>
        <color theme="0"/>
        <rFont val="Arial"/>
        <family val="2"/>
        <charset val="238"/>
      </rPr>
      <t> </t>
    </r>
  </si>
  <si>
    <r>
      <t>/bɛst/</t>
    </r>
    <r>
      <rPr>
        <b/>
        <sz val="11"/>
        <color theme="0"/>
        <rFont val="Arial"/>
        <family val="2"/>
        <charset val="238"/>
      </rPr>
      <t> (</t>
    </r>
    <r>
      <rPr>
        <sz val="11"/>
        <color theme="0"/>
        <rFont val="Arial"/>
        <family val="2"/>
        <charset val="238"/>
      </rPr>
      <t>/naʊn/</t>
    </r>
    <r>
      <rPr>
        <b/>
        <sz val="11"/>
        <color theme="0"/>
        <rFont val="Arial"/>
        <family val="2"/>
        <charset val="238"/>
      </rPr>
      <t>) </t>
    </r>
  </si>
  <si>
    <r>
      <t>/baɪt/</t>
    </r>
    <r>
      <rPr>
        <b/>
        <sz val="11"/>
        <color theme="0"/>
        <rFont val="Arial"/>
        <family val="2"/>
        <charset val="238"/>
      </rPr>
      <t> </t>
    </r>
  </si>
  <si>
    <r>
      <t>/breɪk/ /ɒf/</t>
    </r>
    <r>
      <rPr>
        <b/>
        <sz val="11"/>
        <color theme="0"/>
        <rFont val="Arial"/>
        <family val="2"/>
        <charset val="238"/>
      </rPr>
      <t> </t>
    </r>
  </si>
  <si>
    <r>
      <t>/ˈbriːfˌkeɪs/</t>
    </r>
    <r>
      <rPr>
        <b/>
        <sz val="11"/>
        <color theme="0"/>
        <rFont val="Arial"/>
        <family val="2"/>
        <charset val="238"/>
      </rPr>
      <t> </t>
    </r>
  </si>
  <si>
    <r>
      <t>/brɪŋ/ /aʊt/ /ðə/ /wɜːst/ /ɪn/ /ˈsʌmwʌn/</t>
    </r>
    <r>
      <rPr>
        <b/>
        <sz val="11"/>
        <color theme="0"/>
        <rFont val="Arial"/>
        <family val="2"/>
        <charset val="238"/>
      </rPr>
      <t> </t>
    </r>
  </si>
  <si>
    <r>
      <t>/ˈbrɔːdkɑːstə/</t>
    </r>
    <r>
      <rPr>
        <b/>
        <sz val="11"/>
        <color theme="0"/>
        <rFont val="Arial"/>
        <family val="2"/>
        <charset val="238"/>
      </rPr>
      <t> </t>
    </r>
  </si>
  <si>
    <r>
      <t>/kɔːl/ /ɒf/</t>
    </r>
    <r>
      <rPr>
        <b/>
        <sz val="11"/>
        <color theme="0"/>
        <rFont val="Arial"/>
        <family val="2"/>
        <charset val="238"/>
      </rPr>
      <t> </t>
    </r>
  </si>
  <si>
    <r>
      <t>/kæmˈpeɪn/</t>
    </r>
    <r>
      <rPr>
        <b/>
        <sz val="11"/>
        <color theme="0"/>
        <rFont val="Arial"/>
        <family val="2"/>
        <charset val="238"/>
      </rPr>
      <t> </t>
    </r>
  </si>
  <si>
    <r>
      <t>/kliːn/ /ʌp/</t>
    </r>
    <r>
      <rPr>
        <b/>
        <sz val="11"/>
        <color theme="0"/>
        <rFont val="Arial"/>
        <family val="2"/>
        <charset val="238"/>
      </rPr>
      <t> </t>
    </r>
  </si>
  <si>
    <r>
      <t>/klaɪm/ /daʊn/</t>
    </r>
    <r>
      <rPr>
        <b/>
        <sz val="11"/>
        <color theme="0"/>
        <rFont val="Arial"/>
        <family val="2"/>
        <charset val="238"/>
      </rPr>
      <t> </t>
    </r>
  </si>
  <si>
    <r>
      <t>/kʌm/ /daʊn/</t>
    </r>
    <r>
      <rPr>
        <b/>
        <sz val="11"/>
        <color theme="0"/>
        <rFont val="Arial"/>
        <family val="2"/>
        <charset val="238"/>
      </rPr>
      <t> </t>
    </r>
  </si>
  <si>
    <r>
      <t>/kəmˈpleɪn/</t>
    </r>
    <r>
      <rPr>
        <b/>
        <sz val="11"/>
        <color theme="0"/>
        <rFont val="Arial"/>
        <family val="2"/>
        <charset val="238"/>
      </rPr>
      <t> </t>
    </r>
  </si>
  <si>
    <r>
      <t>/ˌkɒrɪsˈpɒndənt/</t>
    </r>
    <r>
      <rPr>
        <b/>
        <sz val="11"/>
        <color theme="0"/>
        <rFont val="Arial"/>
        <family val="2"/>
        <charset val="238"/>
      </rPr>
      <t> </t>
    </r>
  </si>
  <si>
    <r>
      <t>/kəˈrʌpʃən/</t>
    </r>
    <r>
      <rPr>
        <b/>
        <sz val="11"/>
        <color theme="0"/>
        <rFont val="Arial"/>
        <family val="2"/>
        <charset val="238"/>
      </rPr>
      <t> </t>
    </r>
  </si>
  <si>
    <r>
      <t>/ˈkʌrənt/ /əˈfeəz/</t>
    </r>
    <r>
      <rPr>
        <b/>
        <sz val="11"/>
        <color theme="0"/>
        <rFont val="Arial"/>
        <family val="2"/>
        <charset val="238"/>
      </rPr>
      <t> </t>
    </r>
  </si>
  <si>
    <r>
      <t>/kʌt/ /daʊn/ /ɒn/</t>
    </r>
    <r>
      <rPr>
        <b/>
        <sz val="11"/>
        <color theme="0"/>
        <rFont val="Arial"/>
        <family val="2"/>
        <charset val="238"/>
      </rPr>
      <t> </t>
    </r>
  </si>
  <si>
    <r>
      <t>/ˈdɛmənstreɪt/</t>
    </r>
    <r>
      <rPr>
        <b/>
        <sz val="11"/>
        <color theme="0"/>
        <rFont val="Arial"/>
        <family val="2"/>
        <charset val="238"/>
      </rPr>
      <t> </t>
    </r>
  </si>
  <si>
    <r>
      <t>/ˈɛntə/</t>
    </r>
    <r>
      <rPr>
        <b/>
        <sz val="11"/>
        <color theme="0"/>
        <rFont val="Arial"/>
        <family val="2"/>
        <charset val="238"/>
      </rPr>
      <t> </t>
    </r>
  </si>
  <si>
    <r>
      <t>/ˈfɪŋgəneɪl/</t>
    </r>
    <r>
      <rPr>
        <b/>
        <sz val="11"/>
        <color theme="0"/>
        <rFont val="Arial"/>
        <family val="2"/>
        <charset val="238"/>
      </rPr>
      <t> </t>
    </r>
  </si>
  <si>
    <r>
      <t>/gɛt/ /ˈsʌmwʌn/ /ˈtɔːkɪŋ/</t>
    </r>
    <r>
      <rPr>
        <b/>
        <sz val="11"/>
        <color theme="0"/>
        <rFont val="Arial"/>
        <family val="2"/>
        <charset val="238"/>
      </rPr>
      <t> </t>
    </r>
  </si>
  <si>
    <r>
      <t>/gʊd/ /lɔːd/</t>
    </r>
    <r>
      <rPr>
        <b/>
        <sz val="11"/>
        <color theme="0"/>
        <rFont val="Arial"/>
        <family val="2"/>
        <charset val="238"/>
      </rPr>
      <t> </t>
    </r>
  </si>
  <si>
    <r>
      <t>/ˈheəpiːs/</t>
    </r>
    <r>
      <rPr>
        <b/>
        <sz val="11"/>
        <color theme="0"/>
        <rFont val="Arial"/>
        <family val="2"/>
        <charset val="238"/>
      </rPr>
      <t> </t>
    </r>
  </si>
  <si>
    <r>
      <t>/hɑːf/</t>
    </r>
    <r>
      <rPr>
        <b/>
        <sz val="11"/>
        <color theme="0"/>
        <rFont val="Arial"/>
        <family val="2"/>
        <charset val="238"/>
      </rPr>
      <t> </t>
    </r>
  </si>
  <si>
    <r>
      <t>/ˈaɪtəm/</t>
    </r>
    <r>
      <rPr>
        <b/>
        <sz val="11"/>
        <color theme="0"/>
        <rFont val="Arial"/>
        <family val="2"/>
        <charset val="238"/>
      </rPr>
      <t> </t>
    </r>
  </si>
  <si>
    <r>
      <t>/ʤɔɪ/</t>
    </r>
    <r>
      <rPr>
        <b/>
        <sz val="11"/>
        <color theme="0"/>
        <rFont val="Arial"/>
        <family val="2"/>
        <charset val="238"/>
      </rPr>
      <t> </t>
    </r>
  </si>
  <si>
    <r>
      <t>/kɪk/ /ɒf/</t>
    </r>
    <r>
      <rPr>
        <b/>
        <sz val="11"/>
        <color theme="0"/>
        <rFont val="Arial"/>
        <family val="2"/>
        <charset val="238"/>
      </rPr>
      <t> </t>
    </r>
  </si>
  <si>
    <r>
      <t>/mɪks/</t>
    </r>
    <r>
      <rPr>
        <b/>
        <sz val="11"/>
        <color theme="0"/>
        <rFont val="Arial"/>
        <family val="2"/>
        <charset val="238"/>
      </rPr>
      <t> </t>
    </r>
  </si>
  <si>
    <r>
      <t>/ˈnɪəli/</t>
    </r>
    <r>
      <rPr>
        <b/>
        <sz val="11"/>
        <color theme="0"/>
        <rFont val="Arial"/>
        <family val="2"/>
        <charset val="238"/>
      </rPr>
      <t> </t>
    </r>
  </si>
  <si>
    <r>
      <t>/ˈnɪəli/ /ɔːl/</t>
    </r>
    <r>
      <rPr>
        <b/>
        <sz val="11"/>
        <color theme="0"/>
        <rFont val="Arial"/>
        <family val="2"/>
        <charset val="238"/>
      </rPr>
      <t> </t>
    </r>
  </si>
  <si>
    <r>
      <t>/ˈəʊvə/</t>
    </r>
    <r>
      <rPr>
        <b/>
        <sz val="11"/>
        <color theme="0"/>
        <rFont val="Arial"/>
        <family val="2"/>
        <charset val="238"/>
      </rPr>
      <t> </t>
    </r>
  </si>
  <si>
    <r>
      <t>/pəˈsɪstənt/</t>
    </r>
    <r>
      <rPr>
        <b/>
        <sz val="11"/>
        <color theme="0"/>
        <rFont val="Arial"/>
        <family val="2"/>
        <charset val="238"/>
      </rPr>
      <t> </t>
    </r>
  </si>
  <si>
    <r>
      <t>/ˌpɜːsəˈnɛl/</t>
    </r>
    <r>
      <rPr>
        <b/>
        <sz val="11"/>
        <color theme="0"/>
        <rFont val="Arial"/>
        <family val="2"/>
        <charset val="238"/>
      </rPr>
      <t> </t>
    </r>
  </si>
  <si>
    <r>
      <t>/ˈpaɪərɪt/</t>
    </r>
    <r>
      <rPr>
        <b/>
        <sz val="11"/>
        <color theme="0"/>
        <rFont val="Arial"/>
        <family val="2"/>
        <charset val="238"/>
      </rPr>
      <t> </t>
    </r>
  </si>
  <si>
    <r>
      <t>/pʊt/ /ˈsʌmwʌn/ /ət/ /iːz/</t>
    </r>
    <r>
      <rPr>
        <b/>
        <sz val="11"/>
        <color theme="0"/>
        <rFont val="Arial"/>
        <family val="2"/>
        <charset val="238"/>
      </rPr>
      <t> </t>
    </r>
  </si>
  <si>
    <r>
      <t>/pʊt/ /ˈsʌmwʌn/ /ɒn/ /ɛʤ/</t>
    </r>
    <r>
      <rPr>
        <b/>
        <sz val="11"/>
        <color theme="0"/>
        <rFont val="Arial"/>
        <family val="2"/>
        <charset val="238"/>
      </rPr>
      <t> </t>
    </r>
  </si>
  <si>
    <r>
      <t>/ˈkwɔːtə/</t>
    </r>
    <r>
      <rPr>
        <b/>
        <sz val="11"/>
        <color theme="0"/>
        <rFont val="Arial"/>
        <family val="2"/>
        <charset val="238"/>
      </rPr>
      <t> </t>
    </r>
  </si>
  <si>
    <r>
      <t>/rɪˈnjuː/</t>
    </r>
    <r>
      <rPr>
        <b/>
        <sz val="11"/>
        <color theme="0"/>
        <rFont val="Arial"/>
        <family val="2"/>
        <charset val="238"/>
      </rPr>
      <t> </t>
    </r>
  </si>
  <si>
    <r>
      <t>/rɪˈpɛtɪtɪv/</t>
    </r>
    <r>
      <rPr>
        <b/>
        <sz val="11"/>
        <color theme="0"/>
        <rFont val="Arial"/>
        <family val="2"/>
        <charset val="238"/>
      </rPr>
      <t> </t>
    </r>
  </si>
  <si>
    <r>
      <t>/ˌrɛzɪgˈneɪʃən/</t>
    </r>
    <r>
      <rPr>
        <b/>
        <sz val="11"/>
        <color theme="0"/>
        <rFont val="Arial"/>
        <family val="2"/>
        <charset val="238"/>
      </rPr>
      <t> </t>
    </r>
  </si>
  <si>
    <r>
      <t>/ɑː/</t>
    </r>
    <r>
      <rPr>
        <b/>
        <sz val="11"/>
        <color theme="0"/>
        <rFont val="Arial"/>
        <family val="2"/>
        <charset val="238"/>
      </rPr>
      <t>é</t>
    </r>
    <r>
      <rPr>
        <sz val="11"/>
        <color theme="0"/>
        <rFont val="Arial"/>
        <family val="2"/>
        <charset val="238"/>
      </rPr>
      <t>/sʌm/</t>
    </r>
    <r>
      <rPr>
        <b/>
        <sz val="11"/>
        <color theme="0"/>
        <rFont val="Arial"/>
        <family val="2"/>
        <charset val="238"/>
      </rPr>
      <t>é </t>
    </r>
  </si>
  <si>
    <r>
      <t>/raʊnd/ /ɒf/</t>
    </r>
    <r>
      <rPr>
        <b/>
        <sz val="11"/>
        <color theme="0"/>
        <rFont val="Arial"/>
        <family val="2"/>
        <charset val="238"/>
      </rPr>
      <t> </t>
    </r>
  </si>
  <si>
    <r>
      <t>/rʌn/ /ʌp/</t>
    </r>
    <r>
      <rPr>
        <b/>
        <sz val="11"/>
        <color theme="0"/>
        <rFont val="Arial"/>
        <family val="2"/>
        <charset val="238"/>
      </rPr>
      <t>/</t>
    </r>
    <r>
      <rPr>
        <sz val="11"/>
        <color theme="0"/>
        <rFont val="Arial"/>
        <family val="2"/>
        <charset val="238"/>
      </rPr>
      <t>/daʊn/</t>
    </r>
    <r>
      <rPr>
        <b/>
        <sz val="11"/>
        <color theme="0"/>
        <rFont val="Arial"/>
        <family val="2"/>
        <charset val="238"/>
      </rPr>
      <t> </t>
    </r>
  </si>
  <si>
    <r>
      <t>/sləʊ/ /daʊn/</t>
    </r>
    <r>
      <rPr>
        <b/>
        <sz val="11"/>
        <color theme="0"/>
        <rFont val="Arial"/>
        <family val="2"/>
        <charset val="238"/>
      </rPr>
      <t> </t>
    </r>
  </si>
  <si>
    <r>
      <t>/swɪʧ/ /ɒf/</t>
    </r>
    <r>
      <rPr>
        <b/>
        <sz val="11"/>
        <color theme="0"/>
        <rFont val="Arial"/>
        <family val="2"/>
        <charset val="238"/>
      </rPr>
      <t> </t>
    </r>
  </si>
  <si>
    <r>
      <t>/ˈsɪmfəni/</t>
    </r>
    <r>
      <rPr>
        <b/>
        <sz val="11"/>
        <color theme="0"/>
        <rFont val="Arial"/>
        <family val="2"/>
        <charset val="238"/>
      </rPr>
      <t> </t>
    </r>
  </si>
  <si>
    <r>
      <t>/teɪk/ /ʌp/</t>
    </r>
    <r>
      <rPr>
        <b/>
        <sz val="11"/>
        <color theme="0"/>
        <rFont val="Arial"/>
        <family val="2"/>
        <charset val="238"/>
      </rPr>
      <t> </t>
    </r>
  </si>
  <si>
    <r>
      <t>/tæp/ /dɑːns/</t>
    </r>
    <r>
      <rPr>
        <b/>
        <sz val="11"/>
        <color theme="0"/>
        <rFont val="Arial"/>
        <family val="2"/>
        <charset val="238"/>
      </rPr>
      <t> </t>
    </r>
  </si>
  <si>
    <r>
      <t>/təˈtuː/</t>
    </r>
    <r>
      <rPr>
        <b/>
        <sz val="11"/>
        <color theme="0"/>
        <rFont val="Arial"/>
        <family val="2"/>
        <charset val="238"/>
      </rPr>
      <t> </t>
    </r>
  </si>
  <si>
    <r>
      <t>/təˈrɪfɪk/</t>
    </r>
    <r>
      <rPr>
        <b/>
        <sz val="11"/>
        <color theme="0"/>
        <rFont val="Arial"/>
        <family val="2"/>
        <charset val="238"/>
      </rPr>
      <t> </t>
    </r>
  </si>
  <si>
    <r>
      <t>/ˈθɛrəpɪst/</t>
    </r>
    <r>
      <rPr>
        <b/>
        <sz val="11"/>
        <color theme="0"/>
        <rFont val="Arial"/>
        <family val="2"/>
        <charset val="238"/>
      </rPr>
      <t> </t>
    </r>
  </si>
  <si>
    <r>
      <t>/ˈθrɛtn/</t>
    </r>
    <r>
      <rPr>
        <b/>
        <sz val="11"/>
        <color theme="0"/>
        <rFont val="Arial"/>
        <family val="2"/>
        <charset val="238"/>
      </rPr>
      <t> </t>
    </r>
  </si>
  <si>
    <r>
      <t>/təʊn/ /daʊn/</t>
    </r>
    <r>
      <rPr>
        <b/>
        <sz val="11"/>
        <color theme="0"/>
        <rFont val="Arial"/>
        <family val="2"/>
        <charset val="238"/>
      </rPr>
      <t> </t>
    </r>
  </si>
  <si>
    <r>
      <t>/trænsˈpəʊz/</t>
    </r>
    <r>
      <rPr>
        <b/>
        <sz val="11"/>
        <color theme="0"/>
        <rFont val="Arial"/>
        <family val="2"/>
        <charset val="238"/>
      </rPr>
      <t> </t>
    </r>
  </si>
  <si>
    <r>
      <t>/tɜːn/ /daʊn/</t>
    </r>
    <r>
      <rPr>
        <b/>
        <sz val="11"/>
        <color theme="0"/>
        <rFont val="Arial"/>
        <family val="2"/>
        <charset val="238"/>
      </rPr>
      <t> </t>
    </r>
  </si>
  <si>
    <r>
      <t>/tɜːn/ /ɒf/</t>
    </r>
    <r>
      <rPr>
        <b/>
        <sz val="11"/>
        <color theme="0"/>
        <rFont val="Arial"/>
        <family val="2"/>
        <charset val="238"/>
      </rPr>
      <t> </t>
    </r>
  </si>
  <si>
    <r>
      <t>/tɜːn/ /ʌp/</t>
    </r>
    <r>
      <rPr>
        <b/>
        <sz val="11"/>
        <color theme="0"/>
        <rFont val="Arial"/>
        <family val="2"/>
        <charset val="238"/>
      </rPr>
      <t> </t>
    </r>
  </si>
  <si>
    <r>
      <t>/weəˈbaɪ/</t>
    </r>
    <r>
      <rPr>
        <b/>
        <sz val="11"/>
        <color theme="0"/>
        <rFont val="Arial"/>
        <family val="2"/>
        <charset val="238"/>
      </rPr>
      <t> </t>
    </r>
  </si>
  <si>
    <r>
      <t>/ˈækjʊˌpʌŋ(k)ʧə/</t>
    </r>
    <r>
      <rPr>
        <b/>
        <sz val="11"/>
        <color theme="0"/>
        <rFont val="Arial"/>
        <family val="2"/>
        <charset val="238"/>
      </rPr>
      <t> </t>
    </r>
  </si>
  <si>
    <r>
      <t>/ˈæləʊkeɪt/</t>
    </r>
    <r>
      <rPr>
        <b/>
        <sz val="11"/>
        <color theme="0"/>
        <rFont val="Arial"/>
        <family val="2"/>
        <charset val="238"/>
      </rPr>
      <t> </t>
    </r>
  </si>
  <si>
    <r>
      <t>/ˌæntɪbaɪˈɒtɪk/</t>
    </r>
    <r>
      <rPr>
        <b/>
        <sz val="11"/>
        <color theme="0"/>
        <rFont val="Arial"/>
        <family val="2"/>
        <charset val="238"/>
      </rPr>
      <t> </t>
    </r>
  </si>
  <si>
    <r>
      <t>/ˌæplɪˈkeɪʃ(ə)n/</t>
    </r>
    <r>
      <rPr>
        <b/>
        <sz val="11"/>
        <color theme="0"/>
        <rFont val="Arial"/>
        <family val="2"/>
        <charset val="238"/>
      </rPr>
      <t> </t>
    </r>
  </si>
  <si>
    <r>
      <t>/əˈpɔɪntmənt/</t>
    </r>
    <r>
      <rPr>
        <b/>
        <sz val="11"/>
        <color theme="0"/>
        <rFont val="Arial"/>
        <family val="2"/>
        <charset val="238"/>
      </rPr>
      <t> </t>
    </r>
  </si>
  <si>
    <r>
      <t>/əˈpruːv/</t>
    </r>
    <r>
      <rPr>
        <b/>
        <sz val="11"/>
        <color theme="0"/>
        <rFont val="Arial"/>
        <family val="2"/>
        <charset val="238"/>
      </rPr>
      <t> </t>
    </r>
  </si>
  <si>
    <r>
      <t>/ˈɑːnɪkə/</t>
    </r>
    <r>
      <rPr>
        <b/>
        <sz val="11"/>
        <color theme="0"/>
        <rFont val="Arial"/>
        <family val="2"/>
        <charset val="238"/>
      </rPr>
      <t> </t>
    </r>
  </si>
  <si>
    <r>
      <t>/</t>
    </r>
    <r>
      <rPr>
        <sz val="11"/>
        <color theme="0"/>
        <rFont val="Inherit"/>
      </rPr>
      <t>ˈætrɪbjuːt</t>
    </r>
    <r>
      <rPr>
        <sz val="11"/>
        <color theme="0"/>
        <rFont val="Arial"/>
        <family val="2"/>
        <charset val="238"/>
      </rPr>
      <t>/</t>
    </r>
    <r>
      <rPr>
        <b/>
        <sz val="11"/>
        <color theme="0"/>
        <rFont val="Arial"/>
        <family val="2"/>
        <charset val="238"/>
      </rPr>
      <t> (</t>
    </r>
    <r>
      <rPr>
        <sz val="11"/>
        <color theme="0"/>
        <rFont val="Arial"/>
        <family val="2"/>
        <charset val="238"/>
      </rPr>
      <t>sth</t>
    </r>
    <r>
      <rPr>
        <b/>
        <sz val="11"/>
        <color theme="0"/>
        <rFont val="Arial"/>
        <family val="2"/>
        <charset val="238"/>
      </rPr>
      <t>) </t>
    </r>
    <r>
      <rPr>
        <sz val="11"/>
        <color theme="0"/>
        <rFont val="Arial"/>
        <family val="2"/>
        <charset val="238"/>
      </rPr>
      <t>/</t>
    </r>
    <r>
      <rPr>
        <sz val="11"/>
        <color theme="0"/>
        <rFont val="Inherit"/>
      </rPr>
      <t>tuː</t>
    </r>
    <r>
      <rPr>
        <sz val="11"/>
        <color theme="0"/>
        <rFont val="Arial"/>
        <family val="2"/>
        <charset val="238"/>
      </rPr>
      <t>/</t>
    </r>
    <r>
      <rPr>
        <b/>
        <sz val="11"/>
        <color theme="0"/>
        <rFont val="Arial"/>
        <family val="2"/>
        <charset val="238"/>
      </rPr>
      <t> (</t>
    </r>
    <r>
      <rPr>
        <sz val="11"/>
        <color theme="0"/>
        <rFont val="Arial"/>
        <family val="2"/>
        <charset val="238"/>
      </rPr>
      <t>sth</t>
    </r>
    <r>
      <rPr>
        <b/>
        <sz val="11"/>
        <color theme="0"/>
        <rFont val="Arial"/>
        <family val="2"/>
        <charset val="238"/>
      </rPr>
      <t>) </t>
    </r>
  </si>
  <si>
    <r>
      <t>/ɔː/</t>
    </r>
    <r>
      <rPr>
        <b/>
        <sz val="11"/>
        <color theme="0"/>
        <rFont val="Arial"/>
        <family val="2"/>
        <charset val="238"/>
      </rPr>
      <t> </t>
    </r>
  </si>
  <si>
    <r>
      <t>/ˈbɔːlrʊm/ /ˈdɑːnsɪŋ/</t>
    </r>
    <r>
      <rPr>
        <b/>
        <sz val="11"/>
        <color theme="0"/>
        <rFont val="Arial"/>
        <family val="2"/>
        <charset val="238"/>
      </rPr>
      <t> </t>
    </r>
  </si>
  <si>
    <r>
      <t>/bɪˈliːv/</t>
    </r>
    <r>
      <rPr>
        <b/>
        <sz val="11"/>
        <color theme="0"/>
        <rFont val="Arial"/>
        <family val="2"/>
        <charset val="238"/>
      </rPr>
      <t> </t>
    </r>
  </si>
  <si>
    <r>
      <t>/bɪˈliːv/ /ɪn/</t>
    </r>
    <r>
      <rPr>
        <b/>
        <sz val="11"/>
        <color theme="0"/>
        <rFont val="Arial"/>
        <family val="2"/>
        <charset val="238"/>
      </rPr>
      <t> </t>
    </r>
  </si>
  <si>
    <r>
      <t>/ˈbraɪtn/</t>
    </r>
    <r>
      <rPr>
        <b/>
        <sz val="11"/>
        <color theme="0"/>
        <rFont val="Arial"/>
        <family val="2"/>
        <charset val="238"/>
      </rPr>
      <t> (</t>
    </r>
    <r>
      <rPr>
        <sz val="11"/>
        <color theme="0"/>
        <rFont val="Arial"/>
        <family val="2"/>
        <charset val="238"/>
      </rPr>
      <t>sth</t>
    </r>
    <r>
      <rPr>
        <b/>
        <sz val="11"/>
        <color theme="0"/>
        <rFont val="Arial"/>
        <family val="2"/>
        <charset val="238"/>
      </rPr>
      <t>) </t>
    </r>
    <r>
      <rPr>
        <sz val="11"/>
        <color theme="0"/>
        <rFont val="Arial"/>
        <family val="2"/>
        <charset val="238"/>
      </rPr>
      <t>/ʌp/</t>
    </r>
    <r>
      <rPr>
        <b/>
        <sz val="11"/>
        <color theme="0"/>
        <rFont val="Arial"/>
        <family val="2"/>
        <charset val="238"/>
      </rPr>
      <t> </t>
    </r>
  </si>
  <si>
    <r>
      <t>/ˈkænsə/</t>
    </r>
    <r>
      <rPr>
        <b/>
        <sz val="11"/>
        <color theme="0"/>
        <rFont val="Arial"/>
        <family val="2"/>
        <charset val="238"/>
      </rPr>
      <t> </t>
    </r>
  </si>
  <si>
    <r>
      <t>/ʧɛk/-/ʌp/</t>
    </r>
    <r>
      <rPr>
        <b/>
        <sz val="11"/>
        <color theme="0"/>
        <rFont val="Arial"/>
        <family val="2"/>
        <charset val="238"/>
      </rPr>
      <t> </t>
    </r>
  </si>
  <si>
    <r>
      <t>/ˈkɒfi/ /məˈʃiːn/</t>
    </r>
    <r>
      <rPr>
        <b/>
        <sz val="11"/>
        <color theme="0"/>
        <rFont val="Arial"/>
        <family val="2"/>
        <charset val="238"/>
      </rPr>
      <t> </t>
    </r>
  </si>
  <si>
    <r>
      <t>/kənˈsɛnt/</t>
    </r>
    <r>
      <rPr>
        <b/>
        <sz val="11"/>
        <color theme="0"/>
        <rFont val="Arial"/>
        <family val="2"/>
        <charset val="238"/>
      </rPr>
      <t> </t>
    </r>
  </si>
  <si>
    <r>
      <t>/kənˌsɪdəˈreɪʃən/</t>
    </r>
    <r>
      <rPr>
        <b/>
        <sz val="11"/>
        <color theme="0"/>
        <rFont val="Arial"/>
        <family val="2"/>
        <charset val="238"/>
      </rPr>
      <t> </t>
    </r>
  </si>
  <si>
    <r>
      <t>/ˈkɒnstəntli/</t>
    </r>
    <r>
      <rPr>
        <b/>
        <sz val="11"/>
        <color theme="0"/>
        <rFont val="Arial"/>
        <family val="2"/>
        <charset val="238"/>
      </rPr>
      <t> </t>
    </r>
  </si>
  <si>
    <r>
      <t>/kənˈviːnjəns/</t>
    </r>
    <r>
      <rPr>
        <b/>
        <sz val="11"/>
        <color theme="0"/>
        <rFont val="Arial"/>
        <family val="2"/>
        <charset val="238"/>
      </rPr>
      <t> </t>
    </r>
  </si>
  <si>
    <r>
      <t>/kənˈvɛnʃənl/</t>
    </r>
    <r>
      <rPr>
        <b/>
        <sz val="11"/>
        <color theme="0"/>
        <rFont val="Arial"/>
        <family val="2"/>
        <charset val="238"/>
      </rPr>
      <t> </t>
    </r>
  </si>
  <si>
    <r>
      <t>/ˈkrɪtɪk/</t>
    </r>
    <r>
      <rPr>
        <b/>
        <sz val="11"/>
        <color theme="0"/>
        <rFont val="Arial"/>
        <family val="2"/>
        <charset val="238"/>
      </rPr>
      <t> </t>
    </r>
  </si>
  <si>
    <r>
      <t>/kjʊə/</t>
    </r>
    <r>
      <rPr>
        <b/>
        <sz val="11"/>
        <color theme="0"/>
        <rFont val="Arial"/>
        <family val="2"/>
        <charset val="238"/>
      </rPr>
      <t> </t>
    </r>
  </si>
  <si>
    <r>
      <t>/ˌdɛməˈkrætɪk/</t>
    </r>
    <r>
      <rPr>
        <b/>
        <sz val="11"/>
        <color theme="0"/>
        <rFont val="Arial"/>
        <family val="2"/>
        <charset val="238"/>
      </rPr>
      <t> </t>
    </r>
  </si>
  <si>
    <r>
      <t>/daɪˈljuːt/</t>
    </r>
    <r>
      <rPr>
        <b/>
        <sz val="11"/>
        <color theme="0"/>
        <rFont val="Arial"/>
        <family val="2"/>
        <charset val="238"/>
      </rPr>
      <t> </t>
    </r>
  </si>
  <si>
    <r>
      <t>/dɪsˈkʌs/ /ˈsʌmθɪŋ/ /ˈəʊpnli/</t>
    </r>
    <r>
      <rPr>
        <b/>
        <sz val="11"/>
        <color theme="0"/>
        <rFont val="Arial"/>
        <family val="2"/>
        <charset val="238"/>
      </rPr>
      <t> </t>
    </r>
  </si>
  <si>
    <r>
      <t>/dɪˈziːz/</t>
    </r>
    <r>
      <rPr>
        <b/>
        <sz val="11"/>
        <color theme="0"/>
        <rFont val="Arial"/>
        <family val="2"/>
        <charset val="238"/>
      </rPr>
      <t> </t>
    </r>
  </si>
  <si>
    <r>
      <t>/dɪˈvaɪd/</t>
    </r>
    <r>
      <rPr>
        <b/>
        <sz val="11"/>
        <color theme="0"/>
        <rFont val="Arial"/>
        <family val="2"/>
        <charset val="238"/>
      </rPr>
      <t> </t>
    </r>
  </si>
  <si>
    <r>
      <t>/ˈdaʊnˌsaɪd/</t>
    </r>
    <r>
      <rPr>
        <b/>
        <sz val="11"/>
        <color theme="0"/>
        <rFont val="Arial"/>
        <family val="2"/>
        <charset val="238"/>
      </rPr>
      <t> </t>
    </r>
  </si>
  <si>
    <r>
      <t>/ɪnˈtaɪtld/ /tʊ/</t>
    </r>
    <r>
      <rPr>
        <b/>
        <sz val="11"/>
        <color theme="0"/>
        <rFont val="Arial"/>
        <family val="2"/>
        <charset val="238"/>
      </rPr>
      <t> </t>
    </r>
  </si>
  <si>
    <r>
      <t>/ˈɛθɪkəl/</t>
    </r>
    <r>
      <rPr>
        <b/>
        <sz val="11"/>
        <color theme="0"/>
        <rFont val="Arial"/>
        <family val="2"/>
        <charset val="238"/>
      </rPr>
      <t> </t>
    </r>
  </si>
  <si>
    <r>
      <t>/ɪksˈpɪərɪəns/</t>
    </r>
    <r>
      <rPr>
        <b/>
        <sz val="11"/>
        <color theme="0"/>
        <rFont val="Arial"/>
        <family val="2"/>
        <charset val="238"/>
      </rPr>
      <t> </t>
    </r>
  </si>
  <si>
    <r>
      <t>/ˈfeəli/</t>
    </r>
    <r>
      <rPr>
        <b/>
        <sz val="11"/>
        <color theme="0"/>
        <rFont val="Arial"/>
        <family val="2"/>
        <charset val="238"/>
      </rPr>
      <t> </t>
    </r>
  </si>
  <si>
    <r>
      <t>/ˈfeɪtl/</t>
    </r>
    <r>
      <rPr>
        <b/>
        <sz val="11"/>
        <color theme="0"/>
        <rFont val="Arial"/>
        <family val="2"/>
        <charset val="238"/>
      </rPr>
      <t> </t>
    </r>
  </si>
  <si>
    <r>
      <t>/fəˈtiːg/</t>
    </r>
    <r>
      <rPr>
        <b/>
        <sz val="11"/>
        <color theme="0"/>
        <rFont val="Arial"/>
        <family val="2"/>
        <charset val="238"/>
      </rPr>
      <t> </t>
    </r>
  </si>
  <si>
    <r>
      <t>/fiːl/</t>
    </r>
    <r>
      <rPr>
        <b/>
        <sz val="11"/>
        <color theme="0"/>
        <rFont val="Arial"/>
        <family val="2"/>
        <charset val="238"/>
      </rPr>
      <t> </t>
    </r>
  </si>
  <si>
    <r>
      <t>/friː/ /əv/ /ʧɑːʤ/</t>
    </r>
    <r>
      <rPr>
        <b/>
        <sz val="11"/>
        <color theme="0"/>
        <rFont val="Arial"/>
        <family val="2"/>
        <charset val="238"/>
      </rPr>
      <t> </t>
    </r>
  </si>
  <si>
    <r>
      <t>/ˈfɜːðə/</t>
    </r>
    <r>
      <rPr>
        <b/>
        <sz val="11"/>
        <color theme="0"/>
        <rFont val="Arial"/>
        <family val="2"/>
        <charset val="238"/>
      </rPr>
      <t> </t>
    </r>
  </si>
  <si>
    <r>
      <t>/gəʊ/ /hænd/ /ɪn/ /hænd/</t>
    </r>
    <r>
      <rPr>
        <b/>
        <sz val="11"/>
        <color theme="0"/>
        <rFont val="Arial"/>
        <family val="2"/>
        <charset val="238"/>
      </rPr>
      <t> </t>
    </r>
  </si>
  <si>
    <r>
      <t>/ˈgaɪdəns/</t>
    </r>
    <r>
      <rPr>
        <b/>
        <sz val="11"/>
        <color theme="0"/>
        <rFont val="Arial"/>
        <family val="2"/>
        <charset val="238"/>
      </rPr>
      <t> </t>
    </r>
  </si>
  <si>
    <r>
      <t>/ˈhæmə/</t>
    </r>
    <r>
      <rPr>
        <b/>
        <sz val="11"/>
        <color theme="0"/>
        <rFont val="Arial"/>
        <family val="2"/>
        <charset val="238"/>
      </rPr>
      <t> (</t>
    </r>
    <r>
      <rPr>
        <sz val="11"/>
        <color theme="0"/>
        <rFont val="Arial"/>
        <family val="2"/>
        <charset val="238"/>
      </rPr>
      <t>sth</t>
    </r>
    <r>
      <rPr>
        <b/>
        <sz val="11"/>
        <color theme="0"/>
        <rFont val="Arial"/>
        <family val="2"/>
        <charset val="238"/>
      </rPr>
      <t>) </t>
    </r>
    <r>
      <rPr>
        <sz val="11"/>
        <color theme="0"/>
        <rFont val="Arial"/>
        <family val="2"/>
        <charset val="238"/>
      </rPr>
      <t>/ˈɪntuː/</t>
    </r>
    <r>
      <rPr>
        <b/>
        <sz val="11"/>
        <color theme="0"/>
        <rFont val="Arial"/>
        <family val="2"/>
        <charset val="238"/>
      </rPr>
      <t> (</t>
    </r>
    <r>
      <rPr>
        <sz val="11"/>
        <color theme="0"/>
        <rFont val="Arial"/>
        <family val="2"/>
        <charset val="238"/>
      </rPr>
      <t>sb</t>
    </r>
    <r>
      <rPr>
        <b/>
        <sz val="11"/>
        <color theme="0"/>
        <rFont val="Arial"/>
        <family val="2"/>
        <charset val="238"/>
      </rPr>
      <t>) </t>
    </r>
  </si>
  <si>
    <r>
      <t>/hiːl/</t>
    </r>
    <r>
      <rPr>
        <b/>
        <sz val="11"/>
        <color theme="0"/>
        <rFont val="Arial"/>
        <family val="2"/>
        <charset val="238"/>
      </rPr>
      <t> </t>
    </r>
  </si>
  <si>
    <r>
      <t>/hɛlθ/ /ɪnˈʃʊərəns/</t>
    </r>
    <r>
      <rPr>
        <b/>
        <sz val="11"/>
        <color theme="0"/>
        <rFont val="Arial"/>
        <family val="2"/>
        <charset val="238"/>
      </rPr>
      <t> </t>
    </r>
  </si>
  <si>
    <r>
      <t>/hɛlθ/-/ˈkɒnʃəs/</t>
    </r>
    <r>
      <rPr>
        <b/>
        <sz val="11"/>
        <color theme="0"/>
        <rFont val="Arial"/>
        <family val="2"/>
        <charset val="238"/>
      </rPr>
      <t> </t>
    </r>
  </si>
  <si>
    <r>
      <t>/hɛlp/ /aʊt/</t>
    </r>
    <r>
      <rPr>
        <b/>
        <sz val="11"/>
        <color theme="0"/>
        <rFont val="Arial"/>
        <family val="2"/>
        <charset val="238"/>
      </rPr>
      <t> </t>
    </r>
  </si>
  <si>
    <r>
      <t>/haɪ/ /ˈsteɪtəs/</t>
    </r>
    <r>
      <rPr>
        <b/>
        <sz val="11"/>
        <color theme="0"/>
        <rFont val="Arial"/>
        <family val="2"/>
        <charset val="238"/>
      </rPr>
      <t> </t>
    </r>
  </si>
  <si>
    <r>
      <t>/həʊld/ /sweɪ/</t>
    </r>
    <r>
      <rPr>
        <b/>
        <sz val="11"/>
        <color theme="0"/>
        <rFont val="Arial"/>
        <family val="2"/>
        <charset val="238"/>
      </rPr>
      <t> </t>
    </r>
  </si>
  <si>
    <r>
      <t>/ˌhəʊmɪəˈpæθɪk/</t>
    </r>
    <r>
      <rPr>
        <b/>
        <sz val="11"/>
        <color theme="0"/>
        <rFont val="Arial"/>
        <family val="2"/>
        <charset val="238"/>
      </rPr>
      <t> </t>
    </r>
  </si>
  <si>
    <r>
      <t>/ˌhəʊmɪˈɒpəθi/</t>
    </r>
    <r>
      <rPr>
        <b/>
        <sz val="11"/>
        <color theme="0"/>
        <rFont val="Arial"/>
        <family val="2"/>
        <charset val="238"/>
      </rPr>
      <t> </t>
    </r>
  </si>
  <si>
    <r>
      <t>/hʌnt/</t>
    </r>
    <r>
      <rPr>
        <b/>
        <sz val="11"/>
        <color theme="0"/>
        <rFont val="Arial"/>
        <family val="2"/>
        <charset val="238"/>
      </rPr>
      <t> </t>
    </r>
  </si>
  <si>
    <r>
      <t>/hɪpˈnəʊsɪs/</t>
    </r>
    <r>
      <rPr>
        <b/>
        <sz val="11"/>
        <color theme="0"/>
        <rFont val="Arial"/>
        <family val="2"/>
        <charset val="238"/>
      </rPr>
      <t> </t>
    </r>
  </si>
  <si>
    <r>
      <t>/ɪmˈpəʊz/</t>
    </r>
    <r>
      <rPr>
        <b/>
        <sz val="11"/>
        <color theme="0"/>
        <rFont val="Arial"/>
        <family val="2"/>
        <charset val="238"/>
      </rPr>
      <t> </t>
    </r>
  </si>
  <si>
    <r>
      <t>/ɪn/ /pɑːt/</t>
    </r>
    <r>
      <rPr>
        <b/>
        <sz val="11"/>
        <color theme="0"/>
        <rFont val="Arial"/>
        <family val="2"/>
        <charset val="238"/>
      </rPr>
      <t> </t>
    </r>
  </si>
  <si>
    <r>
      <t>/ˌɪndɪˈpɛndəntli/</t>
    </r>
    <r>
      <rPr>
        <b/>
        <sz val="11"/>
        <color theme="0"/>
        <rFont val="Arial"/>
        <family val="2"/>
        <charset val="238"/>
      </rPr>
      <t> </t>
    </r>
  </si>
  <si>
    <r>
      <t>/ɪnˈʤɛkʃən/</t>
    </r>
    <r>
      <rPr>
        <b/>
        <sz val="11"/>
        <color theme="0"/>
        <rFont val="Arial"/>
        <family val="2"/>
        <charset val="238"/>
      </rPr>
      <t> </t>
    </r>
  </si>
  <si>
    <r>
      <t>/meɪk/</t>
    </r>
    <r>
      <rPr>
        <b/>
        <sz val="11"/>
        <color theme="0"/>
        <rFont val="Arial"/>
        <family val="2"/>
        <charset val="238"/>
      </rPr>
      <t> </t>
    </r>
  </si>
  <si>
    <r>
      <t>/məˈleərɪə/</t>
    </r>
    <r>
      <rPr>
        <b/>
        <sz val="11"/>
        <color theme="0"/>
        <rFont val="Arial"/>
        <family val="2"/>
        <charset val="238"/>
      </rPr>
      <t> </t>
    </r>
  </si>
  <si>
    <r>
      <t>/ˈmænə/</t>
    </r>
    <r>
      <rPr>
        <b/>
        <sz val="11"/>
        <color theme="0"/>
        <rFont val="Arial"/>
        <family val="2"/>
        <charset val="238"/>
      </rPr>
      <t> </t>
    </r>
  </si>
  <si>
    <r>
      <t>/ˈmæsɑːʒ/</t>
    </r>
    <r>
      <rPr>
        <b/>
        <sz val="11"/>
        <color theme="0"/>
        <rFont val="Arial"/>
        <family val="2"/>
        <charset val="238"/>
      </rPr>
      <t> </t>
    </r>
  </si>
  <si>
    <r>
      <t>/ˈmɛdsɪn/</t>
    </r>
    <r>
      <rPr>
        <b/>
        <sz val="11"/>
        <color theme="0"/>
        <rFont val="Arial"/>
        <family val="2"/>
        <charset val="238"/>
      </rPr>
      <t> </t>
    </r>
  </si>
  <si>
    <r>
      <t>/nəʊ/ /ˈbɛtə/ /ðæn/</t>
    </r>
    <r>
      <rPr>
        <b/>
        <sz val="11"/>
        <color theme="0"/>
        <rFont val="Arial"/>
        <family val="2"/>
        <charset val="238"/>
      </rPr>
      <t> </t>
    </r>
  </si>
  <si>
    <r>
      <t>/ˈɒfə/</t>
    </r>
    <r>
      <rPr>
        <b/>
        <sz val="11"/>
        <color theme="0"/>
        <rFont val="Arial"/>
        <family val="2"/>
        <charset val="238"/>
      </rPr>
      <t> </t>
    </r>
  </si>
  <si>
    <r>
      <t>/ɒn/ /ðə/ /graʊndz/ /ðæt/</t>
    </r>
    <r>
      <rPr>
        <b/>
        <sz val="11"/>
        <color theme="0"/>
        <rFont val="Arial"/>
        <family val="2"/>
        <charset val="238"/>
      </rPr>
      <t> </t>
    </r>
  </si>
  <si>
    <r>
      <t>/əˈpəʊzd/ /tʊ/</t>
    </r>
    <r>
      <rPr>
        <b/>
        <sz val="11"/>
        <color theme="0"/>
        <rFont val="Arial"/>
        <family val="2"/>
        <charset val="238"/>
      </rPr>
      <t> (</t>
    </r>
    <r>
      <rPr>
        <sz val="11"/>
        <color theme="0"/>
        <rFont val="Arial"/>
        <family val="2"/>
        <charset val="238"/>
      </rPr>
      <t>sth</t>
    </r>
    <r>
      <rPr>
        <b/>
        <sz val="11"/>
        <color theme="0"/>
        <rFont val="Arial"/>
        <family val="2"/>
        <charset val="238"/>
      </rPr>
      <t>) </t>
    </r>
  </si>
  <si>
    <r>
      <t>/ˈpeɪnˌkɪlə/</t>
    </r>
    <r>
      <rPr>
        <b/>
        <sz val="11"/>
        <color theme="0"/>
        <rFont val="Arial"/>
        <family val="2"/>
        <charset val="238"/>
      </rPr>
      <t> </t>
    </r>
  </si>
  <si>
    <r>
      <t>/ˌfɪzɪəˈθɛrəpi/</t>
    </r>
    <r>
      <rPr>
        <b/>
        <sz val="11"/>
        <color theme="0"/>
        <rFont val="Arial"/>
        <family val="2"/>
        <charset val="238"/>
      </rPr>
      <t> </t>
    </r>
  </si>
  <si>
    <r>
      <t>/pɪl/</t>
    </r>
    <r>
      <rPr>
        <b/>
        <sz val="11"/>
        <color theme="0"/>
        <rFont val="Arial"/>
        <family val="2"/>
        <charset val="238"/>
      </rPr>
      <t> </t>
    </r>
  </si>
  <si>
    <r>
      <t>/pəʊˈtɛnʃəli/</t>
    </r>
    <r>
      <rPr>
        <b/>
        <sz val="11"/>
        <color theme="0"/>
        <rFont val="Arial"/>
        <family val="2"/>
        <charset val="238"/>
      </rPr>
      <t> </t>
    </r>
  </si>
  <si>
    <r>
      <t>/prɪˈvɛnʃən/</t>
    </r>
    <r>
      <rPr>
        <b/>
        <sz val="11"/>
        <color theme="0"/>
        <rFont val="Arial"/>
        <family val="2"/>
        <charset val="238"/>
      </rPr>
      <t> </t>
    </r>
  </si>
  <si>
    <r>
      <t>/pruːf/</t>
    </r>
    <r>
      <rPr>
        <b/>
        <sz val="11"/>
        <color theme="0"/>
        <rFont val="Arial"/>
        <family val="2"/>
        <charset val="238"/>
      </rPr>
      <t> </t>
    </r>
  </si>
  <si>
    <r>
      <t>/prəˈpəʊzəl/</t>
    </r>
    <r>
      <rPr>
        <b/>
        <sz val="11"/>
        <color theme="0"/>
        <rFont val="Arial"/>
        <family val="2"/>
        <charset val="238"/>
      </rPr>
      <t> </t>
    </r>
  </si>
  <si>
    <r>
      <t>/ˈpʌblɪkli/</t>
    </r>
    <r>
      <rPr>
        <b/>
        <sz val="11"/>
        <color theme="0"/>
        <rFont val="Arial"/>
        <family val="2"/>
        <charset val="238"/>
      </rPr>
      <t> </t>
    </r>
  </si>
  <si>
    <r>
      <t>/ˈpɜːʧəs/</t>
    </r>
    <r>
      <rPr>
        <b/>
        <sz val="11"/>
        <color theme="0"/>
        <rFont val="Arial"/>
        <family val="2"/>
        <charset val="238"/>
      </rPr>
      <t> </t>
    </r>
  </si>
  <si>
    <r>
      <t>/ˈriːznəbli/</t>
    </r>
    <r>
      <rPr>
        <b/>
        <sz val="11"/>
        <color theme="0"/>
        <rFont val="Arial"/>
        <family val="2"/>
        <charset val="238"/>
      </rPr>
      <t> </t>
    </r>
  </si>
  <si>
    <r>
      <t>/ˈrɛmɪdi/</t>
    </r>
    <r>
      <rPr>
        <b/>
        <sz val="11"/>
        <color theme="0"/>
        <rFont val="Arial"/>
        <family val="2"/>
        <charset val="238"/>
      </rPr>
      <t> </t>
    </r>
  </si>
  <si>
    <r>
      <t>/rɪˈpeə/</t>
    </r>
    <r>
      <rPr>
        <b/>
        <sz val="11"/>
        <color theme="0"/>
        <rFont val="Arial"/>
        <family val="2"/>
        <charset val="238"/>
      </rPr>
      <t> </t>
    </r>
  </si>
  <si>
    <r>
      <t>/rʌb/</t>
    </r>
    <r>
      <rPr>
        <b/>
        <sz val="11"/>
        <color theme="0"/>
        <rFont val="Arial"/>
        <family val="2"/>
        <charset val="238"/>
      </rPr>
      <t> </t>
    </r>
  </si>
  <si>
    <r>
      <t>/ruːl/</t>
    </r>
    <r>
      <rPr>
        <b/>
        <sz val="11"/>
        <color theme="0"/>
        <rFont val="Arial"/>
        <family val="2"/>
        <charset val="238"/>
      </rPr>
      <t> (</t>
    </r>
    <r>
      <rPr>
        <sz val="11"/>
        <color theme="0"/>
        <rFont val="Arial"/>
        <family val="2"/>
        <charset val="238"/>
      </rPr>
      <t>sth</t>
    </r>
    <r>
      <rPr>
        <b/>
        <sz val="11"/>
        <color theme="0"/>
        <rFont val="Arial"/>
        <family val="2"/>
        <charset val="238"/>
      </rPr>
      <t>) </t>
    </r>
    <r>
      <rPr>
        <sz val="11"/>
        <color theme="0"/>
        <rFont val="Arial"/>
        <family val="2"/>
        <charset val="238"/>
      </rPr>
      <t>/aʊt/</t>
    </r>
    <r>
      <rPr>
        <b/>
        <sz val="11"/>
        <color theme="0"/>
        <rFont val="Arial"/>
        <family val="2"/>
        <charset val="238"/>
      </rPr>
      <t> </t>
    </r>
  </si>
  <si>
    <r>
      <t>/ruːl/ /aʊt/</t>
    </r>
    <r>
      <rPr>
        <b/>
        <sz val="11"/>
        <color theme="0"/>
        <rFont val="Arial"/>
        <family val="2"/>
        <charset val="238"/>
      </rPr>
      <t> </t>
    </r>
  </si>
  <si>
    <r>
      <t>/ˈrʊərəl/</t>
    </r>
    <r>
      <rPr>
        <b/>
        <sz val="11"/>
        <color theme="0"/>
        <rFont val="Arial"/>
        <family val="2"/>
        <charset val="238"/>
      </rPr>
      <t> </t>
    </r>
  </si>
  <si>
    <r>
      <t>/ˌsaɪənˈtɪfɪk/ /ˈbeɪsɪs/</t>
    </r>
    <r>
      <rPr>
        <b/>
        <sz val="11"/>
        <color theme="0"/>
        <rFont val="Arial"/>
        <family val="2"/>
        <charset val="238"/>
      </rPr>
      <t> </t>
    </r>
  </si>
  <si>
    <r>
      <t>/ˈsɪərɪəs/</t>
    </r>
    <r>
      <rPr>
        <b/>
        <sz val="11"/>
        <color theme="0"/>
        <rFont val="Arial"/>
        <family val="2"/>
        <charset val="238"/>
      </rPr>
      <t> </t>
    </r>
  </si>
  <si>
    <r>
      <t>/ˈʃeɪmfʊli/</t>
    </r>
    <r>
      <rPr>
        <b/>
        <sz val="11"/>
        <color theme="0"/>
        <rFont val="Arial"/>
        <family val="2"/>
        <charset val="238"/>
      </rPr>
      <t> </t>
    </r>
  </si>
  <si>
    <r>
      <t>/saɪd/ /ɪˈfɛkt/</t>
    </r>
    <r>
      <rPr>
        <b/>
        <sz val="11"/>
        <color theme="0"/>
        <rFont val="Arial"/>
        <family val="2"/>
        <charset val="238"/>
      </rPr>
      <t> </t>
    </r>
  </si>
  <si>
    <r>
      <t>/sɪns/</t>
    </r>
    <r>
      <rPr>
        <b/>
        <sz val="11"/>
        <color theme="0"/>
        <rFont val="Arial"/>
        <family val="2"/>
        <charset val="238"/>
      </rPr>
      <t> </t>
    </r>
  </si>
  <si>
    <r>
      <t>/ˈsʌməraɪz/</t>
    </r>
    <r>
      <rPr>
        <b/>
        <sz val="11"/>
        <color theme="0"/>
        <rFont val="Arial"/>
        <family val="2"/>
        <charset val="238"/>
      </rPr>
      <t> </t>
    </r>
  </si>
  <si>
    <r>
      <t>/ˈsɜːʤəri/</t>
    </r>
    <r>
      <rPr>
        <b/>
        <sz val="11"/>
        <color theme="0"/>
        <rFont val="Arial"/>
        <family val="2"/>
        <charset val="238"/>
      </rPr>
      <t> </t>
    </r>
  </si>
  <si>
    <r>
      <t>/ˈsɪmptəm/</t>
    </r>
    <r>
      <rPr>
        <b/>
        <sz val="11"/>
        <color theme="0"/>
        <rFont val="Arial"/>
        <family val="2"/>
        <charset val="238"/>
      </rPr>
      <t> </t>
    </r>
  </si>
  <si>
    <r>
      <t>/tæks/</t>
    </r>
    <r>
      <rPr>
        <b/>
        <sz val="11"/>
        <color theme="0"/>
        <rFont val="Arial"/>
        <family val="2"/>
        <charset val="238"/>
      </rPr>
      <t> </t>
    </r>
  </si>
  <si>
    <r>
      <t>/tɛnt/</t>
    </r>
    <r>
      <rPr>
        <b/>
        <sz val="11"/>
        <color theme="0"/>
        <rFont val="Arial"/>
        <family val="2"/>
        <charset val="238"/>
      </rPr>
      <t> </t>
    </r>
  </si>
  <si>
    <r>
      <t>/ˈθʌrəli/</t>
    </r>
    <r>
      <rPr>
        <b/>
        <sz val="11"/>
        <color theme="0"/>
        <rFont val="Arial"/>
        <family val="2"/>
        <charset val="238"/>
      </rPr>
      <t> </t>
    </r>
  </si>
  <si>
    <r>
      <t>/triːt/</t>
    </r>
    <r>
      <rPr>
        <b/>
        <sz val="11"/>
        <color theme="0"/>
        <rFont val="Arial"/>
        <family val="2"/>
        <charset val="238"/>
      </rPr>
      <t> </t>
    </r>
  </si>
  <si>
    <r>
      <t>/ˈtriːtmənt/</t>
    </r>
    <r>
      <rPr>
        <b/>
        <sz val="11"/>
        <color theme="0"/>
        <rFont val="Arial"/>
        <family val="2"/>
        <charset val="238"/>
      </rPr>
      <t> </t>
    </r>
  </si>
  <si>
    <r>
      <t>/ˌʌndəˈstænd/</t>
    </r>
    <r>
      <rPr>
        <b/>
        <sz val="11"/>
        <color theme="0"/>
        <rFont val="Arial"/>
        <family val="2"/>
        <charset val="238"/>
      </rPr>
      <t> </t>
    </r>
  </si>
  <si>
    <r>
      <t>/ˌvæksɪˈneɪʃən/</t>
    </r>
    <r>
      <rPr>
        <b/>
        <sz val="11"/>
        <color theme="0"/>
        <rFont val="Arial"/>
        <family val="2"/>
        <charset val="238"/>
      </rPr>
      <t> </t>
    </r>
  </si>
  <si>
    <r>
      <t>/ˈvæksiːn/</t>
    </r>
    <r>
      <rPr>
        <b/>
        <sz val="11"/>
        <color theme="0"/>
        <rFont val="Arial"/>
        <family val="2"/>
        <charset val="238"/>
      </rPr>
      <t> </t>
    </r>
  </si>
  <si>
    <r>
      <t>/ˈwɜːkʃɒp/</t>
    </r>
    <r>
      <rPr>
        <b/>
        <sz val="11"/>
        <color theme="0"/>
        <rFont val="Arial"/>
        <family val="2"/>
        <charset val="238"/>
      </rPr>
      <t> </t>
    </r>
  </si>
  <si>
    <r>
      <t>/ˈwɜːθlɪs/</t>
    </r>
    <r>
      <rPr>
        <b/>
        <sz val="11"/>
        <color theme="0"/>
        <rFont val="Arial"/>
        <family val="2"/>
        <charset val="238"/>
      </rPr>
      <t> </t>
    </r>
  </si>
  <si>
    <r>
      <t>/ˈæbsəluːtli/</t>
    </r>
    <r>
      <rPr>
        <b/>
        <sz val="11"/>
        <color theme="0"/>
        <rFont val="Arial"/>
        <family val="2"/>
        <charset val="238"/>
      </rPr>
      <t> </t>
    </r>
  </si>
  <si>
    <r>
      <t>/əkˈsɛpt/</t>
    </r>
    <r>
      <rPr>
        <b/>
        <sz val="11"/>
        <color theme="0"/>
        <rFont val="Arial"/>
        <family val="2"/>
        <charset val="238"/>
      </rPr>
      <t> </t>
    </r>
  </si>
  <si>
    <r>
      <t>/ɔːlˈtɜːnətɪv/</t>
    </r>
    <r>
      <rPr>
        <b/>
        <sz val="11"/>
        <color theme="0"/>
        <rFont val="Arial"/>
        <family val="2"/>
        <charset val="238"/>
      </rPr>
      <t> (</t>
    </r>
    <r>
      <rPr>
        <sz val="11"/>
        <color theme="0"/>
        <rFont val="Arial"/>
        <family val="2"/>
        <charset val="238"/>
      </rPr>
      <t>/naʊn/</t>
    </r>
    <r>
      <rPr>
        <b/>
        <sz val="11"/>
        <color theme="0"/>
        <rFont val="Arial"/>
        <family val="2"/>
        <charset val="238"/>
      </rPr>
      <t>) </t>
    </r>
  </si>
  <si>
    <r>
      <t>/ət/ /ɔːl/</t>
    </r>
    <r>
      <rPr>
        <b/>
        <sz val="11"/>
        <color theme="0"/>
        <rFont val="Arial"/>
        <family val="2"/>
        <charset val="238"/>
      </rPr>
      <t> </t>
    </r>
  </si>
  <si>
    <r>
      <t>/bɪˈsaɪdz/</t>
    </r>
    <r>
      <rPr>
        <b/>
        <sz val="11"/>
        <color theme="0"/>
        <rFont val="Arial"/>
        <family val="2"/>
        <charset val="238"/>
      </rPr>
      <t> </t>
    </r>
  </si>
  <si>
    <r>
      <t>/breɪk/ /daʊn/</t>
    </r>
    <r>
      <rPr>
        <b/>
        <sz val="11"/>
        <color theme="0"/>
        <rFont val="Arial"/>
        <family val="2"/>
        <charset val="238"/>
      </rPr>
      <t> </t>
    </r>
  </si>
  <si>
    <r>
      <t>/brɪŋ/ /əˈlɒŋ/</t>
    </r>
    <r>
      <rPr>
        <b/>
        <sz val="11"/>
        <color theme="0"/>
        <rFont val="Arial"/>
        <family val="2"/>
        <charset val="238"/>
      </rPr>
      <t> </t>
    </r>
  </si>
  <si>
    <r>
      <t>/ˈbʌŋgələʊ/</t>
    </r>
    <r>
      <rPr>
        <b/>
        <sz val="11"/>
        <color theme="0"/>
        <rFont val="Arial"/>
        <family val="2"/>
        <charset val="238"/>
      </rPr>
      <t> </t>
    </r>
  </si>
  <si>
    <r>
      <t>/kɔːl/</t>
    </r>
    <r>
      <rPr>
        <b/>
        <sz val="11"/>
        <color theme="0"/>
        <rFont val="Arial"/>
        <family val="2"/>
        <charset val="238"/>
      </rPr>
      <t> (</t>
    </r>
    <r>
      <rPr>
        <sz val="11"/>
        <color theme="0"/>
        <rFont val="Arial"/>
        <family val="2"/>
        <charset val="238"/>
      </rPr>
      <t>/vɜːb/</t>
    </r>
    <r>
      <rPr>
        <b/>
        <sz val="11"/>
        <color theme="0"/>
        <rFont val="Arial"/>
        <family val="2"/>
        <charset val="238"/>
      </rPr>
      <t>) </t>
    </r>
  </si>
  <si>
    <r>
      <t>/kəmˈpliːt/</t>
    </r>
    <r>
      <rPr>
        <b/>
        <sz val="11"/>
        <color theme="0"/>
        <rFont val="Arial"/>
        <family val="2"/>
        <charset val="238"/>
      </rPr>
      <t> </t>
    </r>
  </si>
  <si>
    <r>
      <t>/ˈkɒmprəmaɪz/</t>
    </r>
    <r>
      <rPr>
        <b/>
        <sz val="11"/>
        <color theme="0"/>
        <rFont val="Arial"/>
        <family val="2"/>
        <charset val="238"/>
      </rPr>
      <t> (</t>
    </r>
    <r>
      <rPr>
        <sz val="11"/>
        <color theme="0"/>
        <rFont val="Arial"/>
        <family val="2"/>
        <charset val="238"/>
      </rPr>
      <t>/naʊn/</t>
    </r>
    <r>
      <rPr>
        <b/>
        <sz val="11"/>
        <color theme="0"/>
        <rFont val="Arial"/>
        <family val="2"/>
        <charset val="238"/>
      </rPr>
      <t>) </t>
    </r>
  </si>
  <si>
    <r>
      <t>/ˈkɒrɪdɔː/</t>
    </r>
    <r>
      <rPr>
        <b/>
        <sz val="11"/>
        <color theme="0"/>
        <rFont val="Arial"/>
        <family val="2"/>
        <charset val="238"/>
      </rPr>
      <t> </t>
    </r>
  </si>
  <si>
    <r>
      <t>/ˈdɛfɪnɪtli/</t>
    </r>
    <r>
      <rPr>
        <b/>
        <sz val="11"/>
        <color theme="0"/>
        <rFont val="Arial"/>
        <family val="2"/>
        <charset val="238"/>
      </rPr>
      <t> </t>
    </r>
  </si>
  <si>
    <r>
      <t>/dɪˈpɛnd/ /ɒn/</t>
    </r>
    <r>
      <rPr>
        <b/>
        <sz val="11"/>
        <color theme="0"/>
        <rFont val="Arial"/>
        <family val="2"/>
        <charset val="238"/>
      </rPr>
      <t> </t>
    </r>
  </si>
  <si>
    <r>
      <t>/ˈdaɪnɪŋ/ /ruːm/</t>
    </r>
    <r>
      <rPr>
        <b/>
        <sz val="11"/>
        <color theme="0"/>
        <rFont val="Arial"/>
        <family val="2"/>
        <charset val="238"/>
      </rPr>
      <t> </t>
    </r>
  </si>
  <si>
    <r>
      <t>/ɪnˈtaɪtl/</t>
    </r>
    <r>
      <rPr>
        <b/>
        <sz val="11"/>
        <color theme="0"/>
        <rFont val="Arial"/>
        <family val="2"/>
        <charset val="238"/>
      </rPr>
      <t> </t>
    </r>
  </si>
  <si>
    <r>
      <t>/ɛθˈnɪsɪti/</t>
    </r>
    <r>
      <rPr>
        <b/>
        <sz val="11"/>
        <color theme="0"/>
        <rFont val="Arial"/>
        <family val="2"/>
        <charset val="238"/>
      </rPr>
      <t> </t>
    </r>
  </si>
  <si>
    <r>
      <t>/feɪs/ /ʌp/ /tʊ/</t>
    </r>
    <r>
      <rPr>
        <b/>
        <sz val="11"/>
        <color theme="0"/>
        <rFont val="Arial"/>
        <family val="2"/>
        <charset val="238"/>
      </rPr>
      <t> </t>
    </r>
  </si>
  <si>
    <r>
      <t>/fɑː/</t>
    </r>
    <r>
      <rPr>
        <b/>
        <sz val="11"/>
        <color theme="0"/>
        <rFont val="Arial"/>
        <family val="2"/>
        <charset val="238"/>
      </rPr>
      <t> </t>
    </r>
  </si>
  <si>
    <r>
      <t>/ˈfʌndˌreɪzɪŋ/</t>
    </r>
    <r>
      <rPr>
        <b/>
        <sz val="11"/>
        <color theme="0"/>
        <rFont val="Arial"/>
        <family val="2"/>
        <charset val="238"/>
      </rPr>
      <t> </t>
    </r>
  </si>
  <si>
    <r>
      <t>/ˈgæðə/</t>
    </r>
    <r>
      <rPr>
        <b/>
        <sz val="11"/>
        <color theme="0"/>
        <rFont val="Arial"/>
        <family val="2"/>
        <charset val="238"/>
      </rPr>
      <t> </t>
    </r>
  </si>
  <si>
    <r>
      <t>/ˈʤɛnərəs/</t>
    </r>
    <r>
      <rPr>
        <b/>
        <sz val="11"/>
        <color theme="0"/>
        <rFont val="Arial"/>
        <family val="2"/>
        <charset val="238"/>
      </rPr>
      <t> </t>
    </r>
  </si>
  <si>
    <r>
      <t>/gəʊ/ /əˈweɪ/</t>
    </r>
    <r>
      <rPr>
        <b/>
        <sz val="11"/>
        <color theme="0"/>
        <rFont val="Arial"/>
        <family val="2"/>
        <charset val="238"/>
      </rPr>
      <t> </t>
    </r>
  </si>
  <si>
    <r>
      <t>/ˈhæpi/</t>
    </r>
    <r>
      <rPr>
        <b/>
        <sz val="11"/>
        <color theme="0"/>
        <rFont val="Arial"/>
        <family val="2"/>
        <charset val="238"/>
      </rPr>
      <t> </t>
    </r>
  </si>
  <si>
    <r>
      <t>/ɪn/ /ˈɛni/ /keɪs/</t>
    </r>
    <r>
      <rPr>
        <b/>
        <sz val="11"/>
        <color theme="0"/>
        <rFont val="Arial"/>
        <family val="2"/>
        <charset val="238"/>
      </rPr>
      <t> </t>
    </r>
  </si>
  <si>
    <r>
      <t>/kiːp/</t>
    </r>
    <r>
      <rPr>
        <b/>
        <sz val="11"/>
        <color theme="0"/>
        <rFont val="Arial"/>
        <family val="2"/>
        <charset val="238"/>
      </rPr>
      <t> </t>
    </r>
  </si>
  <si>
    <r>
      <t>/kiːp/ /ən/ /əˈpɔɪntmənt/</t>
    </r>
    <r>
      <rPr>
        <b/>
        <sz val="11"/>
        <color theme="0"/>
        <rFont val="Arial"/>
        <family val="2"/>
        <charset val="238"/>
      </rPr>
      <t> </t>
    </r>
  </si>
  <si>
    <r>
      <t>/kiːp/ /maɪ/ /ˈfɪŋgəz/ /krɒst/</t>
    </r>
    <r>
      <rPr>
        <b/>
        <sz val="11"/>
        <color theme="0"/>
        <rFont val="Arial"/>
        <family val="2"/>
        <charset val="238"/>
      </rPr>
      <t> </t>
    </r>
  </si>
  <si>
    <r>
      <t>/ˈliːgəl/ /ˈækʃ(ə)n/</t>
    </r>
    <r>
      <rPr>
        <b/>
        <sz val="11"/>
        <color theme="0"/>
        <rFont val="Arial"/>
        <family val="2"/>
        <charset val="238"/>
      </rPr>
      <t> </t>
    </r>
  </si>
  <si>
    <r>
      <t>/ləʊd/</t>
    </r>
    <r>
      <rPr>
        <b/>
        <sz val="11"/>
        <color theme="0"/>
        <rFont val="Arial"/>
        <family val="2"/>
        <charset val="238"/>
      </rPr>
      <t> </t>
    </r>
  </si>
  <si>
    <r>
      <t>/ˈmæsɪv/</t>
    </r>
    <r>
      <rPr>
        <b/>
        <sz val="11"/>
        <color theme="0"/>
        <rFont val="Arial"/>
        <family val="2"/>
        <charset val="238"/>
      </rPr>
      <t> </t>
    </r>
  </si>
  <si>
    <r>
      <t>/ˈməʊtɪveɪt/</t>
    </r>
    <r>
      <rPr>
        <b/>
        <sz val="11"/>
        <color theme="0"/>
        <rFont val="Arial"/>
        <family val="2"/>
        <charset val="238"/>
      </rPr>
      <t> </t>
    </r>
  </si>
  <si>
    <r>
      <t>/əʊt/</t>
    </r>
    <r>
      <rPr>
        <b/>
        <sz val="11"/>
        <color theme="0"/>
        <rFont val="Arial"/>
        <family val="2"/>
        <charset val="238"/>
      </rPr>
      <t> </t>
    </r>
  </si>
  <si>
    <r>
      <t>/əˈfɪʃəl/ /kəmˈpleɪnt/</t>
    </r>
    <r>
      <rPr>
        <b/>
        <sz val="11"/>
        <color theme="0"/>
        <rFont val="Arial"/>
        <family val="2"/>
        <charset val="238"/>
      </rPr>
      <t> </t>
    </r>
  </si>
  <si>
    <r>
      <t>/ɒn/ /ɜːθ/</t>
    </r>
    <r>
      <rPr>
        <b/>
        <sz val="11"/>
        <color theme="0"/>
        <rFont val="Arial"/>
        <family val="2"/>
        <charset val="238"/>
      </rPr>
      <t> </t>
    </r>
  </si>
  <si>
    <r>
      <t>/ˈəʊpən/ /maɪnd/</t>
    </r>
    <r>
      <rPr>
        <b/>
        <sz val="11"/>
        <color theme="0"/>
        <rFont val="Arial"/>
        <family val="2"/>
        <charset val="238"/>
      </rPr>
      <t> </t>
    </r>
  </si>
  <si>
    <r>
      <t>/əˈpɪnjən/</t>
    </r>
    <r>
      <rPr>
        <b/>
        <sz val="11"/>
        <color theme="0"/>
        <rFont val="Arial"/>
        <family val="2"/>
        <charset val="238"/>
      </rPr>
      <t> </t>
    </r>
  </si>
  <si>
    <r>
      <t>/ˌəʊvəˈkʌm/</t>
    </r>
    <r>
      <rPr>
        <b/>
        <sz val="11"/>
        <color theme="0"/>
        <rFont val="Arial"/>
        <family val="2"/>
        <charset val="238"/>
      </rPr>
      <t> </t>
    </r>
  </si>
  <si>
    <r>
      <t>/peɪv/ /ˈəʊvə/</t>
    </r>
    <r>
      <rPr>
        <b/>
        <sz val="11"/>
        <color theme="0"/>
        <rFont val="Arial"/>
        <family val="2"/>
        <charset val="238"/>
      </rPr>
      <t> </t>
    </r>
  </si>
  <si>
    <r>
      <t>/ˈfəʊtəʊˌkɒpi/</t>
    </r>
    <r>
      <rPr>
        <b/>
        <sz val="11"/>
        <color theme="0"/>
        <rFont val="Arial"/>
        <family val="2"/>
        <charset val="238"/>
      </rPr>
      <t> </t>
    </r>
  </si>
  <si>
    <r>
      <t>/pɔːtˈfəʊljəʊ/</t>
    </r>
    <r>
      <rPr>
        <b/>
        <sz val="11"/>
        <color theme="0"/>
        <rFont val="Arial"/>
        <family val="2"/>
        <charset val="238"/>
      </rPr>
      <t> </t>
    </r>
  </si>
  <si>
    <r>
      <t>/prɪˈpeəd/ /tʊ/</t>
    </r>
    <r>
      <rPr>
        <b/>
        <sz val="11"/>
        <color theme="0"/>
        <rFont val="Arial"/>
        <family val="2"/>
        <charset val="238"/>
      </rPr>
      <t> </t>
    </r>
  </si>
  <si>
    <r>
      <t>/pʊt/ /ɒn/</t>
    </r>
    <r>
      <rPr>
        <b/>
        <sz val="11"/>
        <color theme="0"/>
        <rFont val="Arial"/>
        <family val="2"/>
        <charset val="238"/>
      </rPr>
      <t> </t>
    </r>
  </si>
  <si>
    <r>
      <t>/pʊt/ /ʌp/ /wɪð/</t>
    </r>
    <r>
      <rPr>
        <b/>
        <sz val="11"/>
        <color theme="0"/>
        <rFont val="Arial"/>
        <family val="2"/>
        <charset val="238"/>
      </rPr>
      <t> </t>
    </r>
  </si>
  <si>
    <r>
      <t>/pʊt/ /ʌp/ /wɪð/</t>
    </r>
    <r>
      <rPr>
        <b/>
        <sz val="11"/>
        <color theme="0"/>
        <rFont val="Arial"/>
        <family val="2"/>
        <charset val="238"/>
      </rPr>
      <t> (</t>
    </r>
    <r>
      <rPr>
        <sz val="11"/>
        <color theme="0"/>
        <rFont val="Arial"/>
        <family val="2"/>
        <charset val="238"/>
      </rPr>
      <t>sb</t>
    </r>
    <r>
      <rPr>
        <b/>
        <sz val="11"/>
        <color theme="0"/>
        <rFont val="Arial"/>
        <family val="2"/>
        <charset val="238"/>
      </rPr>
      <t>) </t>
    </r>
  </si>
  <si>
    <r>
      <t>/ˈrɛntl/</t>
    </r>
    <r>
      <rPr>
        <b/>
        <sz val="11"/>
        <color theme="0"/>
        <rFont val="Arial"/>
        <family val="2"/>
        <charset val="238"/>
      </rPr>
      <t> </t>
    </r>
  </si>
  <si>
    <r>
      <t>/ˌrɛpju(ː)ˈteɪʃən/</t>
    </r>
    <r>
      <rPr>
        <b/>
        <sz val="11"/>
        <color theme="0"/>
        <rFont val="Arial"/>
        <family val="2"/>
        <charset val="238"/>
      </rPr>
      <t> </t>
    </r>
  </si>
  <si>
    <r>
      <t>/saɪ/-/faɪ/</t>
    </r>
    <r>
      <rPr>
        <b/>
        <sz val="11"/>
        <color theme="0"/>
        <rFont val="Arial"/>
        <family val="2"/>
        <charset val="238"/>
      </rPr>
      <t> </t>
    </r>
  </si>
  <si>
    <r>
      <t>/ˈsiːkrɪt/</t>
    </r>
    <r>
      <rPr>
        <b/>
        <sz val="11"/>
        <color theme="0"/>
        <rFont val="Arial"/>
        <family val="2"/>
        <charset val="238"/>
      </rPr>
      <t> </t>
    </r>
  </si>
  <si>
    <r>
      <t>/ˈsɛʃən/</t>
    </r>
    <r>
      <rPr>
        <b/>
        <sz val="11"/>
        <color theme="0"/>
        <rFont val="Arial"/>
        <family val="2"/>
        <charset val="238"/>
      </rPr>
      <t> </t>
    </r>
  </si>
  <si>
    <r>
      <t>/ˈʃædəʊ/</t>
    </r>
    <r>
      <rPr>
        <b/>
        <sz val="11"/>
        <color theme="0"/>
        <rFont val="Arial"/>
        <family val="2"/>
        <charset val="238"/>
      </rPr>
      <t> </t>
    </r>
  </si>
  <si>
    <r>
      <t>/ˈsɪŋgl/</t>
    </r>
    <r>
      <rPr>
        <b/>
        <sz val="11"/>
        <color theme="0"/>
        <rFont val="Arial"/>
        <family val="2"/>
        <charset val="238"/>
      </rPr>
      <t> </t>
    </r>
  </si>
  <si>
    <r>
      <t>/sɔːt/ /aʊt/</t>
    </r>
    <r>
      <rPr>
        <b/>
        <sz val="11"/>
        <color theme="0"/>
        <rFont val="Arial"/>
        <family val="2"/>
        <charset val="238"/>
      </rPr>
      <t> </t>
    </r>
  </si>
  <si>
    <r>
      <t>/teɪk/ /ˈliːgəl/ /ədˈvaɪs/</t>
    </r>
    <r>
      <rPr>
        <b/>
        <sz val="11"/>
        <color theme="0"/>
        <rFont val="Arial"/>
        <family val="2"/>
        <charset val="238"/>
      </rPr>
      <t> </t>
    </r>
  </si>
  <si>
    <r>
      <t>/tɔːk/ /ˈsʌmθɪŋ/ /ˈəʊvə/</t>
    </r>
    <r>
      <rPr>
        <b/>
        <sz val="11"/>
        <color theme="0"/>
        <rFont val="Arial"/>
        <family val="2"/>
        <charset val="238"/>
      </rPr>
      <t> </t>
    </r>
  </si>
  <si>
    <r>
      <t>/ˈtɛrəbli/</t>
    </r>
    <r>
      <rPr>
        <b/>
        <sz val="11"/>
        <color theme="0"/>
        <rFont val="Arial"/>
        <family val="2"/>
        <charset val="238"/>
      </rPr>
      <t> </t>
    </r>
  </si>
  <si>
    <r>
      <t>/θræʃ/</t>
    </r>
    <r>
      <rPr>
        <b/>
        <sz val="11"/>
        <color theme="0"/>
        <rFont val="Arial"/>
        <family val="2"/>
        <charset val="238"/>
      </rPr>
      <t> (</t>
    </r>
    <r>
      <rPr>
        <sz val="11"/>
        <color theme="0"/>
        <rFont val="Arial"/>
        <family val="2"/>
        <charset val="238"/>
      </rPr>
      <t>sth</t>
    </r>
    <r>
      <rPr>
        <b/>
        <sz val="11"/>
        <color theme="0"/>
        <rFont val="Arial"/>
        <family val="2"/>
        <charset val="238"/>
      </rPr>
      <t>) </t>
    </r>
    <r>
      <rPr>
        <sz val="11"/>
        <color theme="0"/>
        <rFont val="Arial"/>
        <family val="2"/>
        <charset val="238"/>
      </rPr>
      <t>/aʊt/</t>
    </r>
    <r>
      <rPr>
        <b/>
        <sz val="11"/>
        <color theme="0"/>
        <rFont val="Arial"/>
        <family val="2"/>
        <charset val="238"/>
      </rPr>
      <t> </t>
    </r>
  </si>
  <si>
    <r>
      <t>/θrəʊt/</t>
    </r>
    <r>
      <rPr>
        <b/>
        <sz val="11"/>
        <color theme="0"/>
        <rFont val="Arial"/>
        <family val="2"/>
        <charset val="238"/>
      </rPr>
      <t> </t>
    </r>
  </si>
  <si>
    <r>
      <t>/təˈbækəʊ/</t>
    </r>
    <r>
      <rPr>
        <b/>
        <sz val="11"/>
        <color theme="0"/>
        <rFont val="Arial"/>
        <family val="2"/>
        <charset val="238"/>
      </rPr>
      <t> </t>
    </r>
  </si>
  <si>
    <r>
      <t>/ˈtəʊtl/</t>
    </r>
    <r>
      <rPr>
        <b/>
        <sz val="11"/>
        <color theme="0"/>
        <rFont val="Arial"/>
        <family val="2"/>
        <charset val="238"/>
      </rPr>
      <t> </t>
    </r>
  </si>
  <si>
    <r>
      <t>/ˈvɪzəbli/</t>
    </r>
    <r>
      <rPr>
        <b/>
        <sz val="11"/>
        <color theme="0"/>
        <rFont val="Arial"/>
        <family val="2"/>
        <charset val="238"/>
      </rPr>
      <t> </t>
    </r>
  </si>
  <si>
    <r>
      <t>/əˈʧiːv/</t>
    </r>
    <r>
      <rPr>
        <b/>
        <sz val="11"/>
        <color theme="0"/>
        <rFont val="Arial"/>
        <family val="2"/>
        <charset val="238"/>
      </rPr>
      <t> </t>
    </r>
  </si>
  <si>
    <r>
      <t>/ədˈvaɪzə/</t>
    </r>
    <r>
      <rPr>
        <b/>
        <sz val="11"/>
        <color theme="0"/>
        <rFont val="Arial"/>
        <family val="2"/>
        <charset val="238"/>
      </rPr>
      <t> </t>
    </r>
  </si>
  <si>
    <r>
      <t>/ˈændrɔɪd/</t>
    </r>
    <r>
      <rPr>
        <b/>
        <sz val="11"/>
        <color theme="0"/>
        <rFont val="Arial"/>
        <family val="2"/>
        <charset val="238"/>
      </rPr>
      <t> </t>
    </r>
  </si>
  <si>
    <r>
      <t>/əˈplaɪ/</t>
    </r>
    <r>
      <rPr>
        <b/>
        <sz val="11"/>
        <color theme="0"/>
        <rFont val="Arial"/>
        <family val="2"/>
        <charset val="238"/>
      </rPr>
      <t> </t>
    </r>
  </si>
  <si>
    <r>
      <t>/əˈpriːʃɪeɪt/</t>
    </r>
    <r>
      <rPr>
        <b/>
        <sz val="11"/>
        <color theme="0"/>
        <rFont val="Arial"/>
        <family val="2"/>
        <charset val="238"/>
      </rPr>
      <t> </t>
    </r>
  </si>
  <si>
    <r>
      <t>/əˈraɪz/</t>
    </r>
    <r>
      <rPr>
        <b/>
        <sz val="11"/>
        <color theme="0"/>
        <rFont val="Arial"/>
        <family val="2"/>
        <charset val="238"/>
      </rPr>
      <t> </t>
    </r>
  </si>
  <si>
    <r>
      <t>/əˈsɪst/</t>
    </r>
    <r>
      <rPr>
        <b/>
        <sz val="11"/>
        <color theme="0"/>
        <rFont val="Arial"/>
        <family val="2"/>
        <charset val="238"/>
      </rPr>
      <t> </t>
    </r>
  </si>
  <si>
    <r>
      <t>/əˈsɪstəns/</t>
    </r>
    <r>
      <rPr>
        <b/>
        <sz val="11"/>
        <color theme="0"/>
        <rFont val="Arial"/>
        <family val="2"/>
        <charset val="238"/>
      </rPr>
      <t> </t>
    </r>
  </si>
  <si>
    <r>
      <t>/ˈbeɪsɪs/</t>
    </r>
    <r>
      <rPr>
        <b/>
        <sz val="11"/>
        <color theme="0"/>
        <rFont val="Arial"/>
        <family val="2"/>
        <charset val="238"/>
      </rPr>
      <t> </t>
    </r>
  </si>
  <si>
    <r>
      <t>/bɪˈfɔː/ /lɒŋ/</t>
    </r>
    <r>
      <rPr>
        <b/>
        <sz val="11"/>
        <color theme="0"/>
        <rFont val="Arial"/>
        <family val="2"/>
        <charset val="238"/>
      </rPr>
      <t> </t>
    </r>
  </si>
  <si>
    <r>
      <t>/ˌbɛstˈsɛlə/</t>
    </r>
    <r>
      <rPr>
        <b/>
        <sz val="11"/>
        <color theme="0"/>
        <rFont val="Arial"/>
        <family val="2"/>
        <charset val="238"/>
      </rPr>
      <t> </t>
    </r>
  </si>
  <si>
    <r>
      <t>/ˈbɒsi/</t>
    </r>
    <r>
      <rPr>
        <b/>
        <sz val="11"/>
        <color theme="0"/>
        <rFont val="Arial"/>
        <family val="2"/>
        <charset val="238"/>
      </rPr>
      <t> </t>
    </r>
  </si>
  <si>
    <r>
      <t>/ˈkeɪbl/</t>
    </r>
    <r>
      <rPr>
        <b/>
        <sz val="11"/>
        <color theme="0"/>
        <rFont val="Arial"/>
        <family val="2"/>
        <charset val="238"/>
      </rPr>
      <t> </t>
    </r>
  </si>
  <si>
    <r>
      <t>/ˈkændɪdɪt/</t>
    </r>
    <r>
      <rPr>
        <b/>
        <sz val="11"/>
        <color theme="0"/>
        <rFont val="Arial"/>
        <family val="2"/>
        <charset val="238"/>
      </rPr>
      <t> </t>
    </r>
  </si>
  <si>
    <r>
      <t>/ˈsɜːkɪt/</t>
    </r>
    <r>
      <rPr>
        <b/>
        <sz val="11"/>
        <color theme="0"/>
        <rFont val="Arial"/>
        <family val="2"/>
        <charset val="238"/>
      </rPr>
      <t> </t>
    </r>
  </si>
  <si>
    <r>
      <t>/ˈsɜːkəmstənsɪz/</t>
    </r>
    <r>
      <rPr>
        <b/>
        <sz val="11"/>
        <color theme="0"/>
        <rFont val="Arial"/>
        <family val="2"/>
        <charset val="238"/>
      </rPr>
      <t> </t>
    </r>
  </si>
  <si>
    <r>
      <t>/ˈkɒmən/ /sɛns/</t>
    </r>
    <r>
      <rPr>
        <b/>
        <sz val="11"/>
        <color theme="0"/>
        <rFont val="Arial"/>
        <family val="2"/>
        <charset val="238"/>
      </rPr>
      <t> </t>
    </r>
  </si>
  <si>
    <r>
      <t>/kəmˈpjuːtə/ /ˈlɪtərɪt/</t>
    </r>
    <r>
      <rPr>
        <b/>
        <sz val="11"/>
        <color theme="0"/>
        <rFont val="Arial"/>
        <family val="2"/>
        <charset val="238"/>
      </rPr>
      <t> </t>
    </r>
  </si>
  <si>
    <r>
      <t>/ˌkɒnfɪdɛnʃɪˈæləti/</t>
    </r>
    <r>
      <rPr>
        <b/>
        <sz val="11"/>
        <color theme="0"/>
        <rFont val="Arial"/>
        <family val="2"/>
        <charset val="238"/>
      </rPr>
      <t> </t>
    </r>
  </si>
  <si>
    <r>
      <t>/ˈkɒntækt/</t>
    </r>
    <r>
      <rPr>
        <b/>
        <sz val="11"/>
        <color theme="0"/>
        <rFont val="Arial"/>
        <family val="2"/>
        <charset val="238"/>
      </rPr>
      <t> </t>
    </r>
  </si>
  <si>
    <r>
      <t>/ˈkɒntækt/ /ˈdiːteɪlz/</t>
    </r>
    <r>
      <rPr>
        <b/>
        <sz val="11"/>
        <color theme="0"/>
        <rFont val="Arial"/>
        <family val="2"/>
        <charset val="238"/>
      </rPr>
      <t> </t>
    </r>
  </si>
  <si>
    <r>
      <t>/ˈkɒntækt/ /lɛnz/</t>
    </r>
    <r>
      <rPr>
        <b/>
        <sz val="11"/>
        <color theme="0"/>
        <rFont val="Arial"/>
        <family val="2"/>
        <charset val="238"/>
      </rPr>
      <t> </t>
    </r>
  </si>
  <si>
    <r>
      <t>/ˌkɒntrɪˈbjuːʃən/</t>
    </r>
    <r>
      <rPr>
        <b/>
        <sz val="11"/>
        <color theme="0"/>
        <rFont val="Arial"/>
        <family val="2"/>
        <charset val="238"/>
      </rPr>
      <t> </t>
    </r>
  </si>
  <si>
    <r>
      <t>/ˈkʌvərɪŋ/ /ˈlɛtə/</t>
    </r>
    <r>
      <rPr>
        <b/>
        <sz val="11"/>
        <color theme="0"/>
        <rFont val="Arial"/>
        <family val="2"/>
        <charset val="238"/>
      </rPr>
      <t> </t>
    </r>
  </si>
  <si>
    <r>
      <t>/ˈkɜːsə/</t>
    </r>
    <r>
      <rPr>
        <b/>
        <sz val="11"/>
        <color theme="0"/>
        <rFont val="Arial"/>
        <family val="2"/>
        <charset val="238"/>
      </rPr>
      <t> </t>
    </r>
  </si>
  <si>
    <r>
      <t>/siː-viː/</t>
    </r>
    <r>
      <rPr>
        <b/>
        <sz val="11"/>
        <color theme="0"/>
        <rFont val="Arial"/>
        <family val="2"/>
        <charset val="238"/>
      </rPr>
      <t> </t>
    </r>
  </si>
  <si>
    <r>
      <t>/ˈdeɪtəˈdeɪ/</t>
    </r>
    <r>
      <rPr>
        <b/>
        <sz val="11"/>
        <color theme="0"/>
        <rFont val="Arial"/>
        <family val="2"/>
        <charset val="238"/>
      </rPr>
      <t> </t>
    </r>
  </si>
  <si>
    <r>
      <t>/ˈdɛkəreɪt/</t>
    </r>
    <r>
      <rPr>
        <b/>
        <sz val="11"/>
        <color theme="0"/>
        <rFont val="Arial"/>
        <family val="2"/>
        <charset val="238"/>
      </rPr>
      <t> </t>
    </r>
  </si>
  <si>
    <r>
      <t>/dɪˈzaɪərəbl/</t>
    </r>
    <r>
      <rPr>
        <b/>
        <sz val="11"/>
        <color theme="0"/>
        <rFont val="Arial"/>
        <family val="2"/>
        <charset val="238"/>
      </rPr>
      <t> </t>
    </r>
  </si>
  <si>
    <r>
      <t>/ˈdaɪəl/</t>
    </r>
    <r>
      <rPr>
        <b/>
        <sz val="11"/>
        <color theme="0"/>
        <rFont val="Arial"/>
        <family val="2"/>
        <charset val="238"/>
      </rPr>
      <t> </t>
    </r>
  </si>
  <si>
    <r>
      <t>/ˈdʌbl/-/ˈgleɪzɪŋ/</t>
    </r>
    <r>
      <rPr>
        <b/>
        <sz val="11"/>
        <color theme="0"/>
        <rFont val="Arial"/>
        <family val="2"/>
        <charset val="238"/>
      </rPr>
      <t> </t>
    </r>
  </si>
  <si>
    <r>
      <t>/drɔː/ /ɒn/</t>
    </r>
    <r>
      <rPr>
        <b/>
        <sz val="11"/>
        <color theme="0"/>
        <rFont val="Arial"/>
        <family val="2"/>
        <charset val="238"/>
      </rPr>
      <t> (</t>
    </r>
    <r>
      <rPr>
        <sz val="11"/>
        <color theme="0"/>
        <rFont val="Arial"/>
        <family val="2"/>
        <charset val="238"/>
      </rPr>
      <t>sth</t>
    </r>
    <r>
      <rPr>
        <b/>
        <sz val="11"/>
        <color theme="0"/>
        <rFont val="Arial"/>
        <family val="2"/>
        <charset val="238"/>
      </rPr>
      <t>) </t>
    </r>
  </si>
  <si>
    <r>
      <t>earpiece</t>
    </r>
    <r>
      <rPr>
        <b/>
        <sz val="11"/>
        <color theme="0"/>
        <rFont val="Arial"/>
        <family val="2"/>
        <charset val="238"/>
      </rPr>
      <t> </t>
    </r>
  </si>
  <si>
    <r>
      <t>/ɪˈlɛktrɪfaɪ/</t>
    </r>
    <r>
      <rPr>
        <b/>
        <sz val="11"/>
        <color theme="0"/>
        <rFont val="Arial"/>
        <family val="2"/>
        <charset val="238"/>
      </rPr>
      <t> </t>
    </r>
  </si>
  <si>
    <r>
      <t>/ɪˈlɛktrəʊd/</t>
    </r>
    <r>
      <rPr>
        <b/>
        <sz val="11"/>
        <color theme="0"/>
        <rFont val="Arial"/>
        <family val="2"/>
        <charset val="238"/>
      </rPr>
      <t> </t>
    </r>
  </si>
  <si>
    <r>
      <t>/ɪnˈkwaɪə/</t>
    </r>
    <r>
      <rPr>
        <b/>
        <sz val="11"/>
        <color theme="0"/>
        <rFont val="Arial"/>
        <family val="2"/>
        <charset val="238"/>
      </rPr>
      <t> </t>
    </r>
  </si>
  <si>
    <r>
      <t>/ɛksˈtɜːnl/</t>
    </r>
    <r>
      <rPr>
        <b/>
        <sz val="11"/>
        <color theme="0"/>
        <rFont val="Arial"/>
        <family val="2"/>
        <charset val="238"/>
      </rPr>
      <t> </t>
    </r>
  </si>
  <si>
    <r>
      <t>/aɪ/ /ˈkɒntækt/</t>
    </r>
    <r>
      <rPr>
        <b/>
        <sz val="11"/>
        <color theme="0"/>
        <rFont val="Arial"/>
        <family val="2"/>
        <charset val="238"/>
      </rPr>
      <t> </t>
    </r>
  </si>
  <si>
    <r>
      <t>/faɪl/</t>
    </r>
    <r>
      <rPr>
        <b/>
        <sz val="11"/>
        <color theme="0"/>
        <rFont val="Arial"/>
        <family val="2"/>
        <charset val="238"/>
      </rPr>
      <t> </t>
    </r>
  </si>
  <si>
    <r>
      <t>/ˈfɪŋgəprɪnt/</t>
    </r>
    <r>
      <rPr>
        <b/>
        <sz val="11"/>
        <color theme="0"/>
        <rFont val="Arial"/>
        <family val="2"/>
        <charset val="238"/>
      </rPr>
      <t> </t>
    </r>
  </si>
  <si>
    <r>
      <t>/ˈfjuːʧə/</t>
    </r>
    <r>
      <rPr>
        <b/>
        <sz val="11"/>
        <color theme="0"/>
        <rFont val="Arial"/>
        <family val="2"/>
        <charset val="238"/>
      </rPr>
      <t> </t>
    </r>
  </si>
  <si>
    <r>
      <t>/ˌfjuːʧəˈrɒləʤɪst/</t>
    </r>
    <r>
      <rPr>
        <b/>
        <sz val="11"/>
        <color theme="0"/>
        <rFont val="Arial"/>
        <family val="2"/>
        <charset val="238"/>
      </rPr>
      <t> </t>
    </r>
  </si>
  <si>
    <r>
      <t>/gɪə/</t>
    </r>
    <r>
      <rPr>
        <b/>
        <sz val="11"/>
        <color theme="0"/>
        <rFont val="Arial"/>
        <family val="2"/>
        <charset val="238"/>
      </rPr>
      <t> </t>
    </r>
  </si>
  <si>
    <r>
      <t>/gɛt/ /ɪn/ /tʌʧ/</t>
    </r>
    <r>
      <rPr>
        <b/>
        <sz val="11"/>
        <color theme="0"/>
        <rFont val="Arial"/>
        <family val="2"/>
        <charset val="238"/>
      </rPr>
      <t> </t>
    </r>
  </si>
  <si>
    <r>
      <t>/greɪd/</t>
    </r>
    <r>
      <rPr>
        <b/>
        <sz val="11"/>
        <color theme="0"/>
        <rFont val="Arial"/>
        <family val="2"/>
        <charset val="238"/>
      </rPr>
      <t> </t>
    </r>
  </si>
  <si>
    <r>
      <t>/ˈhændl/</t>
    </r>
    <r>
      <rPr>
        <b/>
        <sz val="11"/>
        <color theme="0"/>
        <rFont val="Arial"/>
        <family val="2"/>
        <charset val="238"/>
      </rPr>
      <t> (+_</t>
    </r>
    <r>
      <rPr>
        <sz val="11"/>
        <color theme="0"/>
        <rFont val="Arial"/>
        <family val="2"/>
        <charset val="238"/>
      </rPr>
      <t>ing</t>
    </r>
    <r>
      <rPr>
        <b/>
        <sz val="11"/>
        <color theme="0"/>
        <rFont val="Arial"/>
        <family val="2"/>
        <charset val="238"/>
      </rPr>
      <t>) </t>
    </r>
  </si>
  <si>
    <r>
      <t>/ˈhændʃeɪk/</t>
    </r>
    <r>
      <rPr>
        <b/>
        <sz val="11"/>
        <color theme="0"/>
        <rFont val="Arial"/>
        <family val="2"/>
        <charset val="238"/>
      </rPr>
      <t> </t>
    </r>
  </si>
  <si>
    <r>
      <t>/haɪ/-/ˌdɛfɪˈnɪʃən/</t>
    </r>
    <r>
      <rPr>
        <b/>
        <sz val="11"/>
        <color theme="0"/>
        <rFont val="Arial"/>
        <family val="2"/>
        <charset val="238"/>
      </rPr>
      <t> </t>
    </r>
  </si>
  <si>
    <r>
      <t>/ɪn/ /pleɪs/</t>
    </r>
    <r>
      <rPr>
        <b/>
        <sz val="11"/>
        <color theme="0"/>
        <rFont val="Arial"/>
        <family val="2"/>
        <charset val="238"/>
      </rPr>
      <t> </t>
    </r>
  </si>
  <si>
    <r>
      <t>/ɪnʧ/</t>
    </r>
    <r>
      <rPr>
        <b/>
        <sz val="11"/>
        <color theme="0"/>
        <rFont val="Arial"/>
        <family val="2"/>
        <charset val="238"/>
      </rPr>
      <t> </t>
    </r>
  </si>
  <si>
    <r>
      <t>/ˈɪnsaɪt/</t>
    </r>
    <r>
      <rPr>
        <b/>
        <sz val="11"/>
        <color theme="0"/>
        <rFont val="Arial"/>
        <family val="2"/>
        <charset val="238"/>
      </rPr>
      <t> </t>
    </r>
  </si>
  <si>
    <r>
      <t>/ɪnˈtɛnd/</t>
    </r>
    <r>
      <rPr>
        <b/>
        <sz val="11"/>
        <color theme="0"/>
        <rFont val="Arial"/>
        <family val="2"/>
        <charset val="238"/>
      </rPr>
      <t> </t>
    </r>
  </si>
  <si>
    <r>
      <t>/ɪnˈtɪərɪə/</t>
    </r>
    <r>
      <rPr>
        <b/>
        <sz val="11"/>
        <color theme="0"/>
        <rFont val="Arial"/>
        <family val="2"/>
        <charset val="238"/>
      </rPr>
      <t> </t>
    </r>
  </si>
  <si>
    <r>
      <t>/ˈɪntəvjuː/</t>
    </r>
    <r>
      <rPr>
        <b/>
        <sz val="11"/>
        <color theme="0"/>
        <rFont val="Arial"/>
        <family val="2"/>
        <charset val="238"/>
      </rPr>
      <t> </t>
    </r>
  </si>
  <si>
    <r>
      <t>kickstart</t>
    </r>
    <r>
      <rPr>
        <b/>
        <sz val="11"/>
        <color theme="0"/>
        <rFont val="Arial"/>
        <family val="2"/>
        <charset val="238"/>
      </rPr>
      <t> </t>
    </r>
  </si>
  <si>
    <r>
      <t>/ˈleɪzə/</t>
    </r>
    <r>
      <rPr>
        <b/>
        <sz val="11"/>
        <color theme="0"/>
        <rFont val="Arial"/>
        <family val="2"/>
        <charset val="238"/>
      </rPr>
      <t> </t>
    </r>
  </si>
  <si>
    <r>
      <t>/ˈlaɪftaɪm/</t>
    </r>
    <r>
      <rPr>
        <b/>
        <sz val="11"/>
        <color theme="0"/>
        <rFont val="Arial"/>
        <family val="2"/>
        <charset val="238"/>
      </rPr>
      <t> </t>
    </r>
  </si>
  <si>
    <r>
      <t>/lɒŋ/ /tɜːm/</t>
    </r>
    <r>
      <rPr>
        <b/>
        <sz val="11"/>
        <color theme="0"/>
        <rFont val="Arial"/>
        <family val="2"/>
        <charset val="238"/>
      </rPr>
      <t> </t>
    </r>
  </si>
  <si>
    <r>
      <t>/ˈlʊkɪŋ/ /əˈhɛd/</t>
    </r>
    <r>
      <rPr>
        <b/>
        <sz val="11"/>
        <color theme="0"/>
        <rFont val="Arial"/>
        <family val="2"/>
        <charset val="238"/>
      </rPr>
      <t> </t>
    </r>
  </si>
  <si>
    <r>
      <t>/nəʊt/</t>
    </r>
    <r>
      <rPr>
        <b/>
        <sz val="11"/>
        <color theme="0"/>
        <rFont val="Arial"/>
        <family val="2"/>
        <charset val="238"/>
      </rPr>
      <t> </t>
    </r>
  </si>
  <si>
    <r>
      <t>/əbˈʤɛktɪv/</t>
    </r>
    <r>
      <rPr>
        <b/>
        <sz val="11"/>
        <color theme="0"/>
        <rFont val="Arial"/>
        <family val="2"/>
        <charset val="238"/>
      </rPr>
      <t> </t>
    </r>
  </si>
  <si>
    <r>
      <t>/ˈɒbsəliːt/</t>
    </r>
    <r>
      <rPr>
        <b/>
        <sz val="11"/>
        <color theme="0"/>
        <rFont val="Arial"/>
        <family val="2"/>
        <charset val="238"/>
      </rPr>
      <t> </t>
    </r>
  </si>
  <si>
    <r>
      <t>/ˌɒpəˈtjuːnɪti/</t>
    </r>
    <r>
      <rPr>
        <b/>
        <sz val="11"/>
        <color theme="0"/>
        <rFont val="Arial"/>
        <family val="2"/>
        <charset val="238"/>
      </rPr>
      <t> </t>
    </r>
  </si>
  <si>
    <r>
      <t>/ˈpiːpl/ /skɪlz/</t>
    </r>
    <r>
      <rPr>
        <b/>
        <sz val="11"/>
        <color theme="0"/>
        <rFont val="Arial"/>
        <family val="2"/>
        <charset val="238"/>
      </rPr>
      <t> </t>
    </r>
  </si>
  <si>
    <r>
      <t>/ˈpɪks(ə)l/</t>
    </r>
    <r>
      <rPr>
        <b/>
        <sz val="11"/>
        <color theme="0"/>
        <rFont val="Arial"/>
        <family val="2"/>
        <charset val="238"/>
      </rPr>
      <t> </t>
    </r>
  </si>
  <si>
    <r>
      <t>/plæn/ /əˈhɛd/</t>
    </r>
    <r>
      <rPr>
        <b/>
        <sz val="11"/>
        <color theme="0"/>
        <rFont val="Arial"/>
        <family val="2"/>
        <charset val="238"/>
      </rPr>
      <t> </t>
    </r>
  </si>
  <si>
    <r>
      <t>/pəˈzɪʃən/</t>
    </r>
    <r>
      <rPr>
        <b/>
        <sz val="11"/>
        <color theme="0"/>
        <rFont val="Arial"/>
        <family val="2"/>
        <charset val="238"/>
      </rPr>
      <t> </t>
    </r>
  </si>
  <si>
    <r>
      <t>/ˌpɒsəˈbɪlɪti/</t>
    </r>
    <r>
      <rPr>
        <b/>
        <sz val="11"/>
        <color theme="0"/>
        <rFont val="Arial"/>
        <family val="2"/>
        <charset val="238"/>
      </rPr>
      <t> </t>
    </r>
  </si>
  <si>
    <r>
      <t>/prɪˈdɪkt/</t>
    </r>
    <r>
      <rPr>
        <b/>
        <sz val="11"/>
        <color theme="0"/>
        <rFont val="Arial"/>
        <family val="2"/>
        <charset val="238"/>
      </rPr>
      <t> </t>
    </r>
  </si>
  <si>
    <r>
      <t>/ˈpraɪə/ /tʊ/</t>
    </r>
    <r>
      <rPr>
        <b/>
        <sz val="11"/>
        <color theme="0"/>
        <rFont val="Arial"/>
        <family val="2"/>
        <charset val="238"/>
      </rPr>
      <t> </t>
    </r>
  </si>
  <si>
    <r>
      <t>/prəʊˈlɒŋ/</t>
    </r>
    <r>
      <rPr>
        <b/>
        <sz val="11"/>
        <color theme="0"/>
        <rFont val="Arial"/>
        <family val="2"/>
        <charset val="238"/>
      </rPr>
      <t> </t>
    </r>
  </si>
  <si>
    <r>
      <t>/ˈprəʊtəʊtaɪp/</t>
    </r>
    <r>
      <rPr>
        <b/>
        <sz val="11"/>
        <color theme="0"/>
        <rFont val="Arial"/>
        <family val="2"/>
        <charset val="238"/>
      </rPr>
      <t> </t>
    </r>
  </si>
  <si>
    <r>
      <t>/reɪl/</t>
    </r>
    <r>
      <rPr>
        <b/>
        <sz val="11"/>
        <color theme="0"/>
        <rFont val="Arial"/>
        <family val="2"/>
        <charset val="238"/>
      </rPr>
      <t> </t>
    </r>
  </si>
  <si>
    <r>
      <t>/ri(ː)ˈækt/</t>
    </r>
    <r>
      <rPr>
        <b/>
        <sz val="11"/>
        <color theme="0"/>
        <rFont val="Arial"/>
        <family val="2"/>
        <charset val="238"/>
      </rPr>
      <t> </t>
    </r>
  </si>
  <si>
    <r>
      <t>/ˈrɛfrəns/</t>
    </r>
    <r>
      <rPr>
        <b/>
        <sz val="11"/>
        <color theme="0"/>
        <rFont val="Arial"/>
        <family val="2"/>
        <charset val="238"/>
      </rPr>
      <t> </t>
    </r>
  </si>
  <si>
    <r>
      <t>/rɪˈlɛntlɪs/</t>
    </r>
    <r>
      <rPr>
        <b/>
        <sz val="11"/>
        <color theme="0"/>
        <rFont val="Arial"/>
        <family val="2"/>
        <charset val="238"/>
      </rPr>
      <t> </t>
    </r>
  </si>
  <si>
    <r>
      <t>/ˈrɛzɪdəns/</t>
    </r>
    <r>
      <rPr>
        <b/>
        <sz val="11"/>
        <color theme="0"/>
        <rFont val="Arial"/>
        <family val="2"/>
        <charset val="238"/>
      </rPr>
      <t> </t>
    </r>
  </si>
  <si>
    <r>
      <t>/ˈrɛtɪnə/</t>
    </r>
    <r>
      <rPr>
        <b/>
        <sz val="11"/>
        <color theme="0"/>
        <rFont val="Arial"/>
        <family val="2"/>
        <charset val="238"/>
      </rPr>
      <t> </t>
    </r>
  </si>
  <si>
    <r>
      <t>/rʌt/</t>
    </r>
    <r>
      <rPr>
        <b/>
        <sz val="11"/>
        <color theme="0"/>
        <rFont val="Arial"/>
        <family val="2"/>
        <charset val="238"/>
      </rPr>
      <t> </t>
    </r>
  </si>
  <si>
    <r>
      <t>/ʃɔːt/ /tɜːm/</t>
    </r>
    <r>
      <rPr>
        <b/>
        <sz val="11"/>
        <color theme="0"/>
        <rFont val="Arial"/>
        <family val="2"/>
        <charset val="238"/>
      </rPr>
      <t> </t>
    </r>
  </si>
  <si>
    <r>
      <t>/ˈslɛdɪŋ/</t>
    </r>
    <r>
      <rPr>
        <b/>
        <sz val="11"/>
        <color theme="0"/>
        <rFont val="Arial"/>
        <family val="2"/>
        <charset val="238"/>
      </rPr>
      <t> </t>
    </r>
  </si>
  <si>
    <r>
      <t>/ˈsəʊlə/ /ˈpænl/</t>
    </r>
    <r>
      <rPr>
        <b/>
        <sz val="11"/>
        <color theme="0"/>
        <rFont val="Arial"/>
        <family val="2"/>
        <charset val="238"/>
      </rPr>
      <t> </t>
    </r>
  </si>
  <si>
    <r>
      <t>/ˈsəʊlə/ /ˈpaʊə/</t>
    </r>
    <r>
      <rPr>
        <b/>
        <sz val="11"/>
        <color theme="0"/>
        <rFont val="Arial"/>
        <family val="2"/>
        <charset val="238"/>
      </rPr>
      <t> </t>
    </r>
  </si>
  <si>
    <r>
      <t>/spɒnˈteɪnjəsli/</t>
    </r>
    <r>
      <rPr>
        <b/>
        <sz val="11"/>
        <color theme="0"/>
        <rFont val="Arial"/>
        <family val="2"/>
        <charset val="238"/>
      </rPr>
      <t> </t>
    </r>
  </si>
  <si>
    <r>
      <t>/spɜː/</t>
    </r>
    <r>
      <rPr>
        <b/>
        <sz val="11"/>
        <color theme="0"/>
        <rFont val="Arial"/>
        <family val="2"/>
        <charset val="238"/>
      </rPr>
      <t> </t>
    </r>
  </si>
  <si>
    <r>
      <t>/stɪə/</t>
    </r>
    <r>
      <rPr>
        <b/>
        <sz val="11"/>
        <color theme="0"/>
        <rFont val="Arial"/>
        <family val="2"/>
        <charset val="238"/>
      </rPr>
      <t> </t>
    </r>
  </si>
  <si>
    <r>
      <t>/səˈpraɪzd/</t>
    </r>
    <r>
      <rPr>
        <b/>
        <sz val="11"/>
        <color theme="0"/>
        <rFont val="Arial"/>
        <family val="2"/>
        <charset val="238"/>
      </rPr>
      <t> </t>
    </r>
  </si>
  <si>
    <r>
      <t>/ˈtɛli/</t>
    </r>
    <r>
      <rPr>
        <b/>
        <sz val="11"/>
        <color theme="0"/>
        <rFont val="Arial"/>
        <family val="2"/>
        <charset val="238"/>
      </rPr>
      <t> </t>
    </r>
  </si>
  <si>
    <r>
      <t>/ˈtaɪni/</t>
    </r>
    <r>
      <rPr>
        <b/>
        <sz val="11"/>
        <color theme="0"/>
        <rFont val="Arial"/>
        <family val="2"/>
        <charset val="238"/>
      </rPr>
      <t> </t>
    </r>
  </si>
  <si>
    <r>
      <t>/trɛnd/</t>
    </r>
    <r>
      <rPr>
        <b/>
        <sz val="11"/>
        <color theme="0"/>
        <rFont val="Arial"/>
        <family val="2"/>
        <charset val="238"/>
      </rPr>
      <t> </t>
    </r>
  </si>
  <si>
    <r>
      <t>/ʌnˈspɔɪlt/</t>
    </r>
    <r>
      <rPr>
        <b/>
        <sz val="11"/>
        <color theme="0"/>
        <rFont val="Arial"/>
        <family val="2"/>
        <charset val="238"/>
      </rPr>
      <t> </t>
    </r>
  </si>
  <si>
    <r>
      <t>/ʌpˈləʊd/</t>
    </r>
    <r>
      <rPr>
        <b/>
        <sz val="11"/>
        <color theme="0"/>
        <rFont val="Arial"/>
        <family val="2"/>
        <charset val="238"/>
      </rPr>
      <t> </t>
    </r>
  </si>
  <si>
    <r>
      <t>/ˈveɪkənsi/</t>
    </r>
    <r>
      <rPr>
        <b/>
        <sz val="11"/>
        <color theme="0"/>
        <rFont val="Arial"/>
        <family val="2"/>
        <charset val="238"/>
      </rPr>
      <t> </t>
    </r>
  </si>
  <si>
    <r>
      <t>/vɑːst/</t>
    </r>
    <r>
      <rPr>
        <b/>
        <sz val="11"/>
        <color theme="0"/>
        <rFont val="Arial"/>
        <family val="2"/>
        <charset val="238"/>
      </rPr>
      <t> </t>
    </r>
  </si>
  <si>
    <r>
      <t>/ˈviːɪkl/</t>
    </r>
    <r>
      <rPr>
        <b/>
        <sz val="11"/>
        <color theme="0"/>
        <rFont val="Arial"/>
        <family val="2"/>
        <charset val="238"/>
      </rPr>
      <t> </t>
    </r>
  </si>
  <si>
    <r>
      <t>/ˈkʌvə/ /ˈlɛtə/</t>
    </r>
    <r>
      <rPr>
        <b/>
        <sz val="11"/>
        <color theme="0"/>
        <rFont val="Arial"/>
        <family val="2"/>
        <charset val="238"/>
      </rPr>
      <t> </t>
    </r>
  </si>
  <si>
    <r>
      <t>/əˈvɔɪdəbl/</t>
    </r>
    <r>
      <rPr>
        <b/>
        <sz val="11"/>
        <color theme="0"/>
        <rFont val="Arial"/>
        <family val="2"/>
        <charset val="238"/>
      </rPr>
      <t> </t>
    </r>
  </si>
  <si>
    <r>
      <t>/əˈvɔɪdəns/</t>
    </r>
    <r>
      <rPr>
        <b/>
        <sz val="11"/>
        <color theme="0"/>
        <rFont val="Arial"/>
        <family val="2"/>
        <charset val="238"/>
      </rPr>
      <t> </t>
    </r>
  </si>
  <si>
    <r>
      <t>/ˈsɜːtn/</t>
    </r>
    <r>
      <rPr>
        <b/>
        <sz val="11"/>
        <color theme="0"/>
        <rFont val="Arial"/>
        <family val="2"/>
        <charset val="238"/>
      </rPr>
      <t> </t>
    </r>
  </si>
  <si>
    <r>
      <t>/ˈsɜːtnti/</t>
    </r>
    <r>
      <rPr>
        <b/>
        <sz val="11"/>
        <color theme="0"/>
        <rFont val="Arial"/>
        <family val="2"/>
        <charset val="238"/>
      </rPr>
      <t> </t>
    </r>
  </si>
  <si>
    <r>
      <t>/kəˈmjuːnɪkeɪt/</t>
    </r>
    <r>
      <rPr>
        <b/>
        <sz val="11"/>
        <color theme="0"/>
        <rFont val="Arial"/>
        <family val="2"/>
        <charset val="238"/>
      </rPr>
      <t> </t>
    </r>
  </si>
  <si>
    <r>
      <t>/kəˌmjuːnɪˈkeɪʃən/</t>
    </r>
    <r>
      <rPr>
        <b/>
        <sz val="11"/>
        <color theme="0"/>
        <rFont val="Arial"/>
        <family val="2"/>
        <charset val="238"/>
      </rPr>
      <t> </t>
    </r>
  </si>
  <si>
    <r>
      <t>/kəˈmjuːnɪkətɪv/</t>
    </r>
    <r>
      <rPr>
        <b/>
        <sz val="11"/>
        <color theme="0"/>
        <rFont val="Arial"/>
        <family val="2"/>
        <charset val="238"/>
      </rPr>
      <t> </t>
    </r>
  </si>
  <si>
    <r>
      <t>/kəmˈpiːt/</t>
    </r>
    <r>
      <rPr>
        <b/>
        <sz val="11"/>
        <color theme="0"/>
        <rFont val="Arial"/>
        <family val="2"/>
        <charset val="238"/>
      </rPr>
      <t> </t>
    </r>
  </si>
  <si>
    <r>
      <t>/ˌkɒmpɪˈtɪʃən/</t>
    </r>
    <r>
      <rPr>
        <b/>
        <sz val="11"/>
        <color theme="0"/>
        <rFont val="Arial"/>
        <family val="2"/>
        <charset val="238"/>
      </rPr>
      <t> </t>
    </r>
  </si>
  <si>
    <r>
      <t>/kəmˈpɛtɪtɪv/</t>
    </r>
    <r>
      <rPr>
        <b/>
        <sz val="11"/>
        <color theme="0"/>
        <rFont val="Arial"/>
        <family val="2"/>
        <charset val="238"/>
      </rPr>
      <t> </t>
    </r>
  </si>
  <si>
    <r>
      <t>/kəmˈpɛtɪtə/</t>
    </r>
    <r>
      <rPr>
        <b/>
        <sz val="11"/>
        <color theme="0"/>
        <rFont val="Arial"/>
        <family val="2"/>
        <charset val="238"/>
      </rPr>
      <t> </t>
    </r>
  </si>
  <si>
    <r>
      <t>/ʌnˈsɜːtn/</t>
    </r>
    <r>
      <rPr>
        <b/>
        <sz val="11"/>
        <color theme="0"/>
        <rFont val="Arial"/>
        <family val="2"/>
        <charset val="238"/>
      </rPr>
      <t> </t>
    </r>
  </si>
  <si>
    <r>
      <t>/ʌnˈsɜːtnti/</t>
    </r>
    <r>
      <rPr>
        <b/>
        <sz val="11"/>
        <color theme="0"/>
        <rFont val="Arial"/>
        <family val="2"/>
        <charset val="238"/>
      </rPr>
      <t> </t>
    </r>
  </si>
  <si>
    <r>
      <t>/ˈvæljʊəbl/</t>
    </r>
    <r>
      <rPr>
        <b/>
        <sz val="11"/>
        <color theme="0"/>
        <rFont val="Arial"/>
        <family val="2"/>
        <charset val="238"/>
      </rPr>
      <t> </t>
    </r>
  </si>
  <si>
    <r>
      <t>/ˈvæljuːd/</t>
    </r>
    <r>
      <rPr>
        <b/>
        <sz val="11"/>
        <color theme="0"/>
        <rFont val="Arial"/>
        <family val="2"/>
        <charset val="238"/>
      </rPr>
      <t> </t>
    </r>
  </si>
  <si>
    <r>
      <t>/ˈbɪznɪs/ /kɑːdz/</t>
    </r>
    <r>
      <rPr>
        <b/>
        <sz val="11"/>
        <color theme="0"/>
        <rFont val="Arial"/>
        <family val="2"/>
        <charset val="238"/>
      </rPr>
      <t> </t>
    </r>
  </si>
  <si>
    <r>
      <t>/ˈbɪznɪs/ /ˈpiːpl/</t>
    </r>
    <r>
      <rPr>
        <b/>
        <sz val="11"/>
        <color theme="0"/>
        <rFont val="Arial"/>
        <family val="2"/>
        <charset val="238"/>
      </rPr>
      <t> </t>
    </r>
  </si>
  <si>
    <r>
      <t>/ˈkɔːpərɪt/ /ˈkʌlʧə/</t>
    </r>
    <r>
      <rPr>
        <b/>
        <sz val="11"/>
        <color theme="0"/>
        <rFont val="Arial"/>
        <family val="2"/>
        <charset val="238"/>
      </rPr>
      <t> </t>
    </r>
  </si>
  <si>
    <r>
      <t>/ˈkɔːpərɪt/ /aɪˈdɛntɪti/</t>
    </r>
    <r>
      <rPr>
        <b/>
        <sz val="11"/>
        <color theme="0"/>
        <rFont val="Arial"/>
        <family val="2"/>
        <charset val="238"/>
      </rPr>
      <t> </t>
    </r>
  </si>
  <si>
    <r>
      <t>/ˈkʌlʧərəl/ /ˈdɪfrənsɪz/</t>
    </r>
    <r>
      <rPr>
        <b/>
        <sz val="11"/>
        <color theme="0"/>
        <rFont val="Arial"/>
        <family val="2"/>
        <charset val="238"/>
      </rPr>
      <t> </t>
    </r>
  </si>
  <si>
    <r>
      <t>/ˈkʌlʧərəl/ /ˌsɪmɪˈlærɪti/</t>
    </r>
    <r>
      <rPr>
        <b/>
        <sz val="11"/>
        <color theme="0"/>
        <rFont val="Arial"/>
        <family val="2"/>
        <charset val="238"/>
      </rPr>
      <t> </t>
    </r>
  </si>
  <si>
    <r>
      <t>/ˈfɒrɪn/ /ˈkʌntri/</t>
    </r>
    <r>
      <rPr>
        <b/>
        <sz val="11"/>
        <color theme="0"/>
        <rFont val="Arial"/>
        <family val="2"/>
        <charset val="238"/>
      </rPr>
      <t> </t>
    </r>
  </si>
  <si>
    <r>
      <t>/ˈgləʊbəl/ /ˈkʌmpəni/</t>
    </r>
    <r>
      <rPr>
        <b/>
        <sz val="11"/>
        <color theme="0"/>
        <rFont val="Arial"/>
        <family val="2"/>
        <charset val="238"/>
      </rPr>
      <t> </t>
    </r>
  </si>
  <si>
    <r>
      <t>/həʊst/ /ˈkʌntri/</t>
    </r>
    <r>
      <rPr>
        <b/>
        <sz val="11"/>
        <color theme="0"/>
        <rFont val="Arial"/>
        <family val="2"/>
        <charset val="238"/>
      </rPr>
      <t> </t>
    </r>
  </si>
  <si>
    <r>
      <t>/ˈləʊkəl/ /ˈkʌlʧə/</t>
    </r>
    <r>
      <rPr>
        <b/>
        <sz val="11"/>
        <color theme="0"/>
        <rFont val="Arial"/>
        <family val="2"/>
        <charset val="238"/>
      </rPr>
      <t> </t>
    </r>
  </si>
  <si>
    <r>
      <t>/ˌmʌltɪˈnæʃənl/ /ˈkʌmpəni/</t>
    </r>
    <r>
      <rPr>
        <b/>
        <sz val="11"/>
        <color theme="0"/>
        <rFont val="Arial"/>
        <family val="2"/>
        <charset val="238"/>
      </rPr>
      <t> </t>
    </r>
  </si>
  <si>
    <r>
      <t>/ˌmʌltɪˈnæʃənl/ /tiːm/</t>
    </r>
    <r>
      <rPr>
        <b/>
        <sz val="11"/>
        <color theme="0"/>
        <rFont val="Arial"/>
        <family val="2"/>
        <charset val="238"/>
      </rPr>
      <t> </t>
    </r>
  </si>
  <si>
    <r>
      <t>/ˈpeərənt/ /ˈkʌmpəni/</t>
    </r>
    <r>
      <rPr>
        <b/>
        <sz val="11"/>
        <color theme="0"/>
        <rFont val="Arial"/>
        <family val="2"/>
        <charset val="238"/>
      </rPr>
      <t> </t>
    </r>
  </si>
  <si>
    <r>
      <t>/ˌriːləʊˈkeɪʃən/ /ˈpækɪʤ/</t>
    </r>
    <r>
      <rPr>
        <b/>
        <sz val="11"/>
        <color theme="0"/>
        <rFont val="Arial"/>
        <family val="2"/>
        <charset val="238"/>
      </rPr>
      <t> </t>
    </r>
  </si>
  <si>
    <r>
      <t>/dɪˈvɛləp/</t>
    </r>
    <r>
      <rPr>
        <b/>
        <sz val="11"/>
        <color theme="0"/>
        <rFont val="Arial"/>
        <family val="2"/>
        <charset val="238"/>
      </rPr>
      <t> </t>
    </r>
  </si>
  <si>
    <r>
      <t>/dɪˈvɛləpmənt/</t>
    </r>
    <r>
      <rPr>
        <b/>
        <sz val="11"/>
        <color theme="0"/>
        <rFont val="Arial"/>
        <family val="2"/>
        <charset val="238"/>
      </rPr>
      <t> </t>
    </r>
  </si>
  <si>
    <r>
      <t>/dɪsˈkʌvəri/</t>
    </r>
    <r>
      <rPr>
        <b/>
        <sz val="11"/>
        <color theme="0"/>
        <rFont val="Arial"/>
        <family val="2"/>
        <charset val="238"/>
      </rPr>
      <t> </t>
    </r>
  </si>
  <si>
    <r>
      <t>/ɪnˈvɛnʃən/</t>
    </r>
    <r>
      <rPr>
        <b/>
        <sz val="11"/>
        <color theme="0"/>
        <rFont val="Arial"/>
        <family val="2"/>
        <charset val="238"/>
      </rPr>
      <t> </t>
    </r>
  </si>
  <si>
    <r>
      <t>/əˈʧiːvmənt/</t>
    </r>
    <r>
      <rPr>
        <b/>
        <sz val="11"/>
        <color theme="0"/>
        <rFont val="Arial"/>
        <family val="2"/>
        <charset val="238"/>
      </rPr>
      <t> </t>
    </r>
  </si>
  <si>
    <r>
      <t>/ədˈvɑːnsmənt/</t>
    </r>
    <r>
      <rPr>
        <b/>
        <sz val="11"/>
        <color theme="0"/>
        <rFont val="Arial"/>
        <family val="2"/>
        <charset val="238"/>
      </rPr>
      <t> </t>
    </r>
  </si>
  <si>
    <r>
      <t>/əˈgrɛsɪv/ /ˈmænɪʤə/</t>
    </r>
    <r>
      <rPr>
        <b/>
        <sz val="11"/>
        <color theme="0"/>
        <rFont val="Arial"/>
        <family val="2"/>
        <charset val="238"/>
      </rPr>
      <t> </t>
    </r>
  </si>
  <si>
    <r>
      <t>/ˈænjʊəl/ /liːv/</t>
    </r>
    <r>
      <rPr>
        <b/>
        <sz val="11"/>
        <color theme="0"/>
        <rFont val="Arial"/>
        <family val="2"/>
        <charset val="238"/>
      </rPr>
      <t> </t>
    </r>
  </si>
  <si>
    <r>
      <t>/bjʊəˈrɒkrəsi/</t>
    </r>
    <r>
      <rPr>
        <b/>
        <sz val="11"/>
        <color theme="0"/>
        <rFont val="Arial"/>
        <family val="2"/>
        <charset val="238"/>
      </rPr>
      <t> </t>
    </r>
  </si>
  <si>
    <r>
      <t>/ˈkʌmpəni/ /ˈpɒlɪsi/</t>
    </r>
    <r>
      <rPr>
        <b/>
        <sz val="11"/>
        <color theme="0"/>
        <rFont val="Arial"/>
        <family val="2"/>
        <charset val="238"/>
      </rPr>
      <t> </t>
    </r>
  </si>
  <si>
    <r>
      <t>/gʊd/ /rɪˈzʌlts/</t>
    </r>
    <r>
      <rPr>
        <b/>
        <sz val="11"/>
        <color theme="0"/>
        <rFont val="Arial"/>
        <family val="2"/>
        <charset val="238"/>
      </rPr>
      <t> </t>
    </r>
  </si>
  <si>
    <r>
      <t>/ˈhaɪʤiːn/</t>
    </r>
    <r>
      <rPr>
        <b/>
        <sz val="11"/>
        <color theme="0"/>
        <rFont val="Arial"/>
        <family val="2"/>
        <charset val="238"/>
      </rPr>
      <t> </t>
    </r>
  </si>
  <si>
    <r>
      <t>/ləʊ/ /peɪ/</t>
    </r>
    <r>
      <rPr>
        <b/>
        <sz val="11"/>
        <color theme="0"/>
        <rFont val="Arial"/>
        <family val="2"/>
        <charset val="238"/>
      </rPr>
      <t> </t>
    </r>
  </si>
  <si>
    <r>
      <t>/ˈməʊtɪveɪtə/</t>
    </r>
    <r>
      <rPr>
        <b/>
        <sz val="11"/>
        <color theme="0"/>
        <rFont val="Arial"/>
        <family val="2"/>
        <charset val="238"/>
      </rPr>
      <t> </t>
    </r>
  </si>
  <si>
    <r>
      <t>/ˌməʊtɪˈveɪʃən/</t>
    </r>
    <r>
      <rPr>
        <b/>
        <sz val="11"/>
        <color theme="0"/>
        <rFont val="Arial"/>
        <family val="2"/>
        <charset val="238"/>
      </rPr>
      <t> </t>
    </r>
  </si>
  <si>
    <r>
      <t>/njuː/ /skɪlz/</t>
    </r>
    <r>
      <rPr>
        <b/>
        <sz val="11"/>
        <color theme="0"/>
        <rFont val="Arial"/>
        <family val="2"/>
        <charset val="238"/>
      </rPr>
      <t> </t>
    </r>
  </si>
  <si>
    <r>
      <t>/prəˈməʊʃən/</t>
    </r>
    <r>
      <rPr>
        <b/>
        <sz val="11"/>
        <color theme="0"/>
        <rFont val="Arial"/>
        <family val="2"/>
        <charset val="238"/>
      </rPr>
      <t> </t>
    </r>
  </si>
  <si>
    <r>
      <t>/ˌrɛkəgˈnɪʃən/</t>
    </r>
    <r>
      <rPr>
        <b/>
        <sz val="11"/>
        <color theme="0"/>
        <rFont val="Arial"/>
        <family val="2"/>
        <charset val="238"/>
      </rPr>
      <t> </t>
    </r>
  </si>
  <si>
    <r>
      <t>/ruːd/ /ˈkɒliːgz/</t>
    </r>
    <r>
      <rPr>
        <b/>
        <sz val="11"/>
        <color theme="0"/>
        <rFont val="Arial"/>
        <family val="2"/>
        <charset val="238"/>
      </rPr>
      <t> </t>
    </r>
  </si>
  <si>
    <r>
      <t>/ˌsjuːpəˈvɪʒən/</t>
    </r>
    <r>
      <rPr>
        <b/>
        <sz val="11"/>
        <color theme="0"/>
        <rFont val="Arial"/>
        <family val="2"/>
        <charset val="238"/>
      </rPr>
      <t> </t>
    </r>
  </si>
  <si>
    <r>
      <t>/wɜːk/ /kənˈdɪʃənz/</t>
    </r>
    <r>
      <rPr>
        <b/>
        <sz val="11"/>
        <color theme="0"/>
        <rFont val="Arial"/>
        <family val="2"/>
        <charset val="238"/>
      </rPr>
      <t> </t>
    </r>
  </si>
  <si>
    <r>
      <t>/ə/ /fjuː/</t>
    </r>
    <r>
      <rPr>
        <b/>
        <sz val="11"/>
        <color theme="0"/>
        <rFont val="Arial"/>
        <family val="2"/>
        <charset val="238"/>
      </rPr>
      <t> </t>
    </r>
  </si>
  <si>
    <r>
      <t>/ə/ /greɪt/ /diːl/ /ɒv/</t>
    </r>
    <r>
      <rPr>
        <b/>
        <sz val="11"/>
        <color theme="0"/>
        <rFont val="Arial"/>
        <family val="2"/>
        <charset val="238"/>
      </rPr>
      <t> </t>
    </r>
  </si>
  <si>
    <r>
      <t>/ə/ /hjuːʤ/ /əˈmaʊnt/ /ɒv/</t>
    </r>
    <r>
      <rPr>
        <b/>
        <sz val="11"/>
        <color theme="0"/>
        <rFont val="Arial"/>
        <family val="2"/>
        <charset val="238"/>
      </rPr>
      <t> </t>
    </r>
  </si>
  <si>
    <r>
      <t>/ə/ /lɑːʤ/ /ˈnʌmbər/ /ɒv/</t>
    </r>
    <r>
      <rPr>
        <b/>
        <sz val="11"/>
        <color theme="0"/>
        <rFont val="Arial"/>
        <family val="2"/>
        <charset val="238"/>
      </rPr>
      <t> </t>
    </r>
  </si>
  <si>
    <r>
      <t>/ə/ /lɒt/ /ɒv/</t>
    </r>
    <r>
      <rPr>
        <b/>
        <sz val="11"/>
        <color theme="0"/>
        <rFont val="Arial"/>
        <family val="2"/>
        <charset val="238"/>
      </rPr>
      <t> </t>
    </r>
  </si>
  <si>
    <r>
      <t>/ˈmɛni/</t>
    </r>
    <r>
      <rPr>
        <b/>
        <sz val="11"/>
        <color theme="0"/>
        <rFont val="Arial"/>
        <family val="2"/>
        <charset val="238"/>
      </rPr>
      <t> </t>
    </r>
  </si>
  <si>
    <r>
      <t>/mʌʧ/</t>
    </r>
    <r>
      <rPr>
        <b/>
        <sz val="11"/>
        <color theme="0"/>
        <rFont val="Arial"/>
        <family val="2"/>
        <charset val="238"/>
      </rPr>
      <t> </t>
    </r>
  </si>
  <si>
    <r>
      <t>/ˈsɛvrəl/</t>
    </r>
    <r>
      <rPr>
        <b/>
        <sz val="11"/>
        <color theme="0"/>
        <rFont val="Arial"/>
        <family val="2"/>
        <charset val="238"/>
      </rPr>
      <t> </t>
    </r>
  </si>
  <si>
    <r>
      <t>/əˈpreɪzəl/ /ˈsɪstɪm/</t>
    </r>
    <r>
      <rPr>
        <b/>
        <sz val="11"/>
        <color theme="0"/>
        <rFont val="Arial"/>
        <family val="2"/>
        <charset val="238"/>
      </rPr>
      <t> </t>
    </r>
  </si>
  <si>
    <r>
      <t>/kəˈrɪər/ /ˌɒpəˈtjuːnɪtiz/</t>
    </r>
    <r>
      <rPr>
        <b/>
        <sz val="11"/>
        <color theme="0"/>
        <rFont val="Arial"/>
        <family val="2"/>
        <charset val="238"/>
      </rPr>
      <t> </t>
    </r>
  </si>
  <si>
    <r>
      <t>/ˈɛfət/-/rɪˈwɔːd/ /ˈbæləns/</t>
    </r>
    <r>
      <rPr>
        <b/>
        <sz val="11"/>
        <color theme="0"/>
        <rFont val="Arial"/>
        <family val="2"/>
        <charset val="238"/>
      </rPr>
      <t> </t>
    </r>
  </si>
  <si>
    <r>
      <t>flexitime</t>
    </r>
    <r>
      <rPr>
        <b/>
        <sz val="11"/>
        <color theme="0"/>
        <rFont val="Arial"/>
        <family val="2"/>
        <charset val="238"/>
      </rPr>
      <t> </t>
    </r>
  </si>
  <si>
    <r>
      <t>/frɪnʤ/ /ˈbɛnɪfɪts/</t>
    </r>
    <r>
      <rPr>
        <b/>
        <sz val="11"/>
        <color theme="0"/>
        <rFont val="Arial"/>
        <family val="2"/>
        <charset val="238"/>
      </rPr>
      <t> </t>
    </r>
  </si>
  <si>
    <r>
      <t>/glɑːs/ /ˈsiːlɪŋ/</t>
    </r>
    <r>
      <rPr>
        <b/>
        <sz val="11"/>
        <color theme="0"/>
        <rFont val="Arial"/>
        <family val="2"/>
        <charset val="238"/>
      </rPr>
      <t> </t>
    </r>
  </si>
  <si>
    <r>
      <t>/ˈmɛntɔːrɪŋ/ /ˈsɪstɪm/</t>
    </r>
    <r>
      <rPr>
        <b/>
        <sz val="11"/>
        <color theme="0"/>
        <rFont val="Arial"/>
        <family val="2"/>
        <charset val="238"/>
      </rPr>
      <t> </t>
    </r>
  </si>
  <si>
    <r>
      <t>/ˈəʊpən/-/plæn/ /ˈɒfɪs/</t>
    </r>
    <r>
      <rPr>
        <b/>
        <sz val="11"/>
        <color theme="0"/>
        <rFont val="Arial"/>
        <family val="2"/>
        <charset val="238"/>
      </rPr>
      <t> </t>
    </r>
  </si>
  <si>
    <r>
      <t>/ˈsɛvərəns/ /ˈpækɪʤ/</t>
    </r>
    <r>
      <rPr>
        <b/>
        <sz val="11"/>
        <color theme="0"/>
        <rFont val="Arial"/>
        <family val="2"/>
        <charset val="238"/>
      </rPr>
      <t> </t>
    </r>
  </si>
  <si>
    <r>
      <t>/əˈʧiːvmənts/</t>
    </r>
    <r>
      <rPr>
        <b/>
        <sz val="11"/>
        <color theme="0"/>
        <rFont val="Arial"/>
        <family val="2"/>
        <charset val="238"/>
      </rPr>
      <t> </t>
    </r>
  </si>
  <si>
    <r>
      <t>/kənˈstrʌktɪv/ /ˈfiːdbæk/</t>
    </r>
    <r>
      <rPr>
        <b/>
        <sz val="11"/>
        <color theme="0"/>
        <rFont val="Arial"/>
        <family val="2"/>
        <charset val="238"/>
      </rPr>
      <t> </t>
    </r>
  </si>
  <si>
    <r>
      <t>/rɪəˈlɪstɪk/ /ˌɛkspɛkˈteɪʃənz/</t>
    </r>
    <r>
      <rPr>
        <b/>
        <sz val="11"/>
        <color theme="0"/>
        <rFont val="Arial"/>
        <family val="2"/>
        <charset val="238"/>
      </rPr>
      <t> </t>
    </r>
  </si>
  <si>
    <r>
      <t>/teɪk/ /rɪsˌpɒnsəˈbɪlɪti/ /fɔː/</t>
    </r>
    <r>
      <rPr>
        <b/>
        <sz val="11"/>
        <color theme="0"/>
        <rFont val="Arial"/>
        <family val="2"/>
        <charset val="238"/>
      </rPr>
      <t> </t>
    </r>
  </si>
  <si>
    <r>
      <t>/ˈædvətaɪz/ /fə/ /njuː/ /stɑːf/</t>
    </r>
    <r>
      <rPr>
        <b/>
        <sz val="11"/>
        <color theme="0"/>
        <rFont val="Arial"/>
        <family val="2"/>
        <charset val="238"/>
      </rPr>
      <t> </t>
    </r>
  </si>
  <si>
    <r>
      <t>/ˈbɛnɪfɪts/ /ˈpækɪʤɪz/</t>
    </r>
    <r>
      <rPr>
        <b/>
        <sz val="11"/>
        <color theme="0"/>
        <rFont val="Arial"/>
        <family val="2"/>
        <charset val="238"/>
      </rPr>
      <t> </t>
    </r>
  </si>
  <si>
    <r>
      <t>/brɪŋ/ /əˈbaʊt/ /ʧeɪnʤ/</t>
    </r>
    <r>
      <rPr>
        <b/>
        <sz val="11"/>
        <color theme="0"/>
        <rFont val="Arial"/>
        <family val="2"/>
        <charset val="238"/>
      </rPr>
      <t> </t>
    </r>
  </si>
  <si>
    <r>
      <t>/ˌkɒmpɛnˈseɪʃən/ /fər/ /ˌɛmplɔɪˈiːz/</t>
    </r>
    <r>
      <rPr>
        <b/>
        <sz val="11"/>
        <color theme="0"/>
        <rFont val="Arial"/>
        <family val="2"/>
        <charset val="238"/>
      </rPr>
      <t> </t>
    </r>
  </si>
  <si>
    <r>
      <t>/dɪˈvɛləp/ /stɑːf/ /əˈbɪlɪtiz/</t>
    </r>
    <r>
      <rPr>
        <b/>
        <sz val="11"/>
        <color theme="0"/>
        <rFont val="Arial"/>
        <family val="2"/>
        <charset val="238"/>
      </rPr>
      <t> </t>
    </r>
  </si>
  <si>
    <r>
      <t>/gɛt/ /ðə/ /bɛst/ /wɜːk/ /aʊt/ /əv/ /stɑːf/</t>
    </r>
    <r>
      <rPr>
        <b/>
        <sz val="11"/>
        <color theme="0"/>
        <rFont val="Arial"/>
        <family val="2"/>
        <charset val="238"/>
      </rPr>
      <t> </t>
    </r>
  </si>
  <si>
    <r>
      <t>/ɪnˈfɔːm/ /ˌɛmplɔɪˈiːz/ /əˈbaʊt/ /dɪˈvɛləpmənts/</t>
    </r>
    <r>
      <rPr>
        <b/>
        <sz val="11"/>
        <color theme="0"/>
        <rFont val="Arial"/>
        <family val="2"/>
        <charset val="238"/>
      </rPr>
      <t> </t>
    </r>
  </si>
  <si>
    <r>
      <t>/meɪnˈteɪnɪŋ/ /ˈkɒntækts/ /wɪð/ /ˌjuːnɪˈvɜːsɪtiz/</t>
    </r>
    <r>
      <rPr>
        <b/>
        <sz val="11"/>
        <color theme="0"/>
        <rFont val="Arial"/>
        <family val="2"/>
        <charset val="238"/>
      </rPr>
      <t> </t>
    </r>
  </si>
  <si>
    <r>
      <t>/ˌɔːgənaɪˈzeɪʃən/ /dɪˈvɛləpmənt/</t>
    </r>
    <r>
      <rPr>
        <b/>
        <sz val="11"/>
        <color theme="0"/>
        <rFont val="Arial"/>
        <family val="2"/>
        <charset val="238"/>
      </rPr>
      <t> </t>
    </r>
  </si>
  <si>
    <r>
      <t>/pəˈfɔːməns/ /ˈmænɪʤmənt/</t>
    </r>
    <r>
      <rPr>
        <b/>
        <sz val="11"/>
        <color theme="0"/>
        <rFont val="Arial"/>
        <family val="2"/>
        <charset val="238"/>
      </rPr>
      <t> </t>
    </r>
  </si>
  <si>
    <r>
      <t>/rɪˈkruːt/ /njuː/ /stɑːf/</t>
    </r>
    <r>
      <rPr>
        <b/>
        <sz val="11"/>
        <color theme="0"/>
        <rFont val="Arial"/>
        <family val="2"/>
        <charset val="238"/>
      </rPr>
      <t> </t>
    </r>
  </si>
  <si>
    <r>
      <t>/sɛt/ /ʌp/ /ˈsɪstɪm/ /əv/ /ˌɛmplɔɪˈiː/ /rɪˈpɔːts/</t>
    </r>
    <r>
      <rPr>
        <b/>
        <sz val="11"/>
        <color theme="0"/>
        <rFont val="Arial"/>
        <family val="2"/>
        <charset val="238"/>
      </rPr>
      <t> </t>
    </r>
  </si>
  <si>
    <r>
      <t>/səˈpɔːt/ /hɛdz/ /əv/ /dɪˈpɑːtmənt/</t>
    </r>
    <r>
      <rPr>
        <b/>
        <sz val="11"/>
        <color theme="0"/>
        <rFont val="Arial"/>
        <family val="2"/>
        <charset val="238"/>
      </rPr>
      <t> </t>
    </r>
  </si>
  <si>
    <r>
      <t>360-</t>
    </r>
    <r>
      <rPr>
        <sz val="11"/>
        <color theme="0"/>
        <rFont val="Arial"/>
        <family val="2"/>
        <charset val="238"/>
      </rPr>
      <t>/dɪˈgriː/ /ˈfiːdbæk/</t>
    </r>
    <r>
      <rPr>
        <b/>
        <sz val="11"/>
        <color theme="0"/>
        <rFont val="Arial"/>
        <family val="2"/>
        <charset val="238"/>
      </rPr>
      <t> </t>
    </r>
  </si>
  <si>
    <r>
      <t>/əˈkjuːmɛn/</t>
    </r>
    <r>
      <rPr>
        <b/>
        <sz val="11"/>
        <color theme="0"/>
        <rFont val="Arial"/>
        <family val="2"/>
        <charset val="238"/>
      </rPr>
      <t> </t>
    </r>
  </si>
  <si>
    <r>
      <t>/ˈkɒmpɪtənsiz/</t>
    </r>
    <r>
      <rPr>
        <b/>
        <sz val="11"/>
        <color theme="0"/>
        <rFont val="Arial"/>
        <family val="2"/>
        <charset val="238"/>
      </rPr>
      <t> </t>
    </r>
  </si>
  <si>
    <r>
      <t>/grʊm/ /ˈsʌmbədi/</t>
    </r>
    <r>
      <rPr>
        <b/>
        <sz val="11"/>
        <color theme="0"/>
        <rFont val="Arial"/>
        <family val="2"/>
        <charset val="238"/>
      </rPr>
      <t> </t>
    </r>
  </si>
  <si>
    <r>
      <t>/ˌɔːrɪɛnˈteɪʃən/</t>
    </r>
    <r>
      <rPr>
        <b/>
        <sz val="11"/>
        <color theme="0"/>
        <rFont val="Arial"/>
        <family val="2"/>
        <charset val="238"/>
      </rPr>
      <t> </t>
    </r>
  </si>
  <si>
    <r>
      <t>/ˈsteɪkˌhəʊldə/</t>
    </r>
    <r>
      <rPr>
        <b/>
        <sz val="11"/>
        <color theme="0"/>
        <rFont val="Arial"/>
        <family val="2"/>
        <charset val="238"/>
      </rPr>
      <t> </t>
    </r>
  </si>
  <si>
    <r>
      <t>/əˈtræktɪd/ /tʊ/ /ə/ /ʤɒb/</t>
    </r>
    <r>
      <rPr>
        <b/>
        <sz val="11"/>
        <color theme="0"/>
        <rFont val="Arial"/>
        <family val="2"/>
        <charset val="238"/>
      </rPr>
      <t> </t>
    </r>
  </si>
  <si>
    <r>
      <t>/meɪk/ /ə/ /dɪˈsɪʒən/</t>
    </r>
    <r>
      <rPr>
        <b/>
        <sz val="11"/>
        <color theme="0"/>
        <rFont val="Arial"/>
        <family val="2"/>
        <charset val="238"/>
      </rPr>
      <t> </t>
    </r>
  </si>
  <si>
    <r>
      <t>/ˌɪntəˈpɜːsən(ə)l/ /skɪlz/</t>
    </r>
    <r>
      <rPr>
        <b/>
        <sz val="11"/>
        <color theme="0"/>
        <rFont val="Arial"/>
        <family val="2"/>
        <charset val="238"/>
      </rPr>
      <t> </t>
    </r>
  </si>
  <si>
    <r>
      <t>/teɪk/ /ɒn/ /rɪsˌpɒnsəˈbɪlɪti/</t>
    </r>
    <r>
      <rPr>
        <b/>
        <sz val="11"/>
        <color theme="0"/>
        <rFont val="Arial"/>
        <family val="2"/>
        <charset val="238"/>
      </rPr>
      <t> </t>
    </r>
  </si>
  <si>
    <r>
      <t>/strɒŋ/ /pɔɪnts/</t>
    </r>
    <r>
      <rPr>
        <b/>
        <sz val="11"/>
        <color theme="0"/>
        <rFont val="Arial"/>
        <family val="2"/>
        <charset val="238"/>
      </rPr>
      <t> </t>
    </r>
  </si>
  <si>
    <r>
      <t>/ˈhændl/ /ə/ /ˈprɒbləm/</t>
    </r>
    <r>
      <rPr>
        <b/>
        <sz val="11"/>
        <color theme="0"/>
        <rFont val="Arial"/>
        <family val="2"/>
        <charset val="238"/>
      </rPr>
      <t> </t>
    </r>
  </si>
  <si>
    <r>
      <t>/ʧeɪn/ /əv/ /kəˈmɑːnd/</t>
    </r>
    <r>
      <rPr>
        <b/>
        <sz val="11"/>
        <color theme="0"/>
        <rFont val="Arial"/>
        <family val="2"/>
        <charset val="238"/>
      </rPr>
      <t> </t>
    </r>
  </si>
  <si>
    <r>
      <t>/ˌdɛlɪˈgeɪʃən/ /əv/ /rɪsˌpɒnsəˈbɪlɪti/</t>
    </r>
    <r>
      <rPr>
        <b/>
        <sz val="11"/>
        <color theme="0"/>
        <rFont val="Arial"/>
        <family val="2"/>
        <charset val="238"/>
      </rPr>
      <t> </t>
    </r>
  </si>
  <si>
    <r>
      <t>/dɪˈvɪʒən/ /əv/ /ˈleɪbə/</t>
    </r>
    <r>
      <rPr>
        <b/>
        <sz val="11"/>
        <color theme="0"/>
        <rFont val="Arial"/>
        <family val="2"/>
        <charset val="238"/>
      </rPr>
      <t> </t>
    </r>
  </si>
  <si>
    <r>
      <t>/laɪn/ /ˈmænɪʤə/</t>
    </r>
    <r>
      <rPr>
        <b/>
        <sz val="11"/>
        <color theme="0"/>
        <rFont val="Arial"/>
        <family val="2"/>
        <charset val="238"/>
      </rPr>
      <t> </t>
    </r>
  </si>
  <si>
    <r>
      <t>/ˈɔːgənaɪz/ /ðə/ /ˈkʌmpəni/</t>
    </r>
    <r>
      <rPr>
        <b/>
        <sz val="11"/>
        <color theme="0"/>
        <rFont val="Arial"/>
        <family val="2"/>
        <charset val="238"/>
      </rPr>
      <t> </t>
    </r>
  </si>
  <si>
    <r>
      <t>/ˈriːʤənl/ /dɪˈvɪʒənz/</t>
    </r>
    <r>
      <rPr>
        <b/>
        <sz val="11"/>
        <color theme="0"/>
        <rFont val="Arial"/>
        <family val="2"/>
        <charset val="238"/>
      </rPr>
      <t> </t>
    </r>
  </si>
  <si>
    <r>
      <t>/ˈriːʤənl/ /ˈmænɪʤə/</t>
    </r>
    <r>
      <rPr>
        <b/>
        <sz val="11"/>
        <color theme="0"/>
        <rFont val="Arial"/>
        <family val="2"/>
        <charset val="238"/>
      </rPr>
      <t> </t>
    </r>
  </si>
  <si>
    <r>
      <t>/rɪsˌpɒnsəˈbɪlɪti/ /fə/ /dɪˈsɪʒən/-/ˈmeɪkɪŋ/</t>
    </r>
    <r>
      <rPr>
        <b/>
        <sz val="11"/>
        <color theme="0"/>
        <rFont val="Arial"/>
        <family val="2"/>
        <charset val="238"/>
      </rPr>
      <t> </t>
    </r>
  </si>
  <si>
    <r>
      <t>/əˈkɒmədeɪt/</t>
    </r>
    <r>
      <rPr>
        <b/>
        <sz val="11"/>
        <color theme="0"/>
        <rFont val="Arial"/>
        <family val="2"/>
        <charset val="238"/>
      </rPr>
      <t> </t>
    </r>
  </si>
  <si>
    <r>
      <t>/dɪˈplɔɪmənt/</t>
    </r>
    <r>
      <rPr>
        <b/>
        <sz val="11"/>
        <color theme="0"/>
        <rFont val="Arial"/>
        <family val="2"/>
        <charset val="238"/>
      </rPr>
      <t> </t>
    </r>
  </si>
  <si>
    <r>
      <t>/dɪsˈpɜːs/</t>
    </r>
    <r>
      <rPr>
        <b/>
        <sz val="11"/>
        <color theme="0"/>
        <rFont val="Arial"/>
        <family val="2"/>
        <charset val="238"/>
      </rPr>
      <t> </t>
    </r>
  </si>
  <si>
    <r>
      <t>/ˌdjuːplɪˈkeɪʃən/</t>
    </r>
    <r>
      <rPr>
        <b/>
        <sz val="11"/>
        <color theme="0"/>
        <rFont val="Arial"/>
        <family val="2"/>
        <charset val="238"/>
      </rPr>
      <t> </t>
    </r>
  </si>
  <si>
    <r>
      <t>/ɪˈfɪʃənsi/</t>
    </r>
    <r>
      <rPr>
        <b/>
        <sz val="11"/>
        <color theme="0"/>
        <rFont val="Arial"/>
        <family val="2"/>
        <charset val="238"/>
      </rPr>
      <t> </t>
    </r>
  </si>
  <si>
    <r>
      <t>/əˈreɪnʤ/ /əˌkɒməˈdeɪʃ(ə)n/</t>
    </r>
    <r>
      <rPr>
        <b/>
        <sz val="11"/>
        <color theme="0"/>
        <rFont val="Arial"/>
        <family val="2"/>
        <charset val="238"/>
      </rPr>
      <t> </t>
    </r>
  </si>
  <si>
    <r>
      <t>/əˈreɪnʤ/ /ˈmiːtɪŋz/</t>
    </r>
    <r>
      <rPr>
        <b/>
        <sz val="11"/>
        <color theme="0"/>
        <rFont val="Arial"/>
        <family val="2"/>
        <charset val="238"/>
      </rPr>
      <t> </t>
    </r>
  </si>
  <si>
    <r>
      <t>/əˈtɛnd/ /ˈmiːtɪŋz/</t>
    </r>
    <r>
      <rPr>
        <b/>
        <sz val="11"/>
        <color theme="0"/>
        <rFont val="Arial"/>
        <family val="2"/>
        <charset val="238"/>
      </rPr>
      <t> </t>
    </r>
  </si>
  <si>
    <r>
      <t>/bʊk/ /əˌkɒməˈdeɪʃ(ə)n/</t>
    </r>
    <r>
      <rPr>
        <b/>
        <sz val="11"/>
        <color theme="0"/>
        <rFont val="Arial"/>
        <family val="2"/>
        <charset val="238"/>
      </rPr>
      <t> </t>
    </r>
  </si>
  <si>
    <r>
      <t>/ˈɛntə/ /ˈdeɪtə/</t>
    </r>
    <r>
      <rPr>
        <b/>
        <sz val="11"/>
        <color theme="0"/>
        <rFont val="Arial"/>
        <family val="2"/>
        <charset val="238"/>
      </rPr>
      <t> </t>
    </r>
  </si>
  <si>
    <r>
      <t>/lɪˈeɪz/ /wɪð/ /ə/ /ˈmænɪʤə/</t>
    </r>
    <r>
      <rPr>
        <b/>
        <sz val="11"/>
        <color theme="0"/>
        <rFont val="Arial"/>
        <family val="2"/>
        <charset val="238"/>
      </rPr>
      <t> </t>
    </r>
  </si>
  <si>
    <r>
      <t>/lɪˈeɪz/ /wɪð/ /ə/ /tiːm/</t>
    </r>
    <r>
      <rPr>
        <b/>
        <sz val="11"/>
        <color theme="0"/>
        <rFont val="Arial"/>
        <family val="2"/>
        <charset val="238"/>
      </rPr>
      <t> </t>
    </r>
  </si>
  <si>
    <r>
      <t>/lɪˈeɪz/ /wɪð/ /ˈbɪznɪs/ /ˈpɑːtnəz/</t>
    </r>
    <r>
      <rPr>
        <b/>
        <sz val="11"/>
        <color theme="0"/>
        <rFont val="Arial"/>
        <family val="2"/>
        <charset val="238"/>
      </rPr>
      <t> </t>
    </r>
  </si>
  <si>
    <r>
      <t>/ˈmænɪʤ/ /ə/ /ˈbʌʤɪt/</t>
    </r>
    <r>
      <rPr>
        <b/>
        <sz val="11"/>
        <color theme="0"/>
        <rFont val="Arial"/>
        <family val="2"/>
        <charset val="238"/>
      </rPr>
      <t> </t>
    </r>
  </si>
  <si>
    <r>
      <t>/ˈmæksɪmaɪz/ /ˈrɛvɪnjuː/</t>
    </r>
    <r>
      <rPr>
        <b/>
        <sz val="11"/>
        <color theme="0"/>
        <rFont val="Arial"/>
        <family val="2"/>
        <charset val="238"/>
      </rPr>
      <t> </t>
    </r>
  </si>
  <si>
    <r>
      <t>/rɪˈpɔːt/ /tʊ/ /ə/ /ˈmænɪʤə/</t>
    </r>
    <r>
      <rPr>
        <b/>
        <sz val="11"/>
        <color theme="0"/>
        <rFont val="Arial"/>
        <family val="2"/>
        <charset val="238"/>
      </rPr>
      <t> </t>
    </r>
  </si>
  <si>
    <r>
      <t>/rɪˈpɔːt/ /tʊ/ /ə/ /tiːm/</t>
    </r>
    <r>
      <rPr>
        <b/>
        <sz val="11"/>
        <color theme="0"/>
        <rFont val="Arial"/>
        <family val="2"/>
        <charset val="238"/>
      </rPr>
      <t> </t>
    </r>
  </si>
  <si>
    <r>
      <t>/kəˈlæbəreɪt/</t>
    </r>
    <r>
      <rPr>
        <b/>
        <sz val="11"/>
        <color theme="0"/>
        <rFont val="Arial"/>
        <family val="2"/>
        <charset val="238"/>
      </rPr>
      <t> </t>
    </r>
  </si>
  <si>
    <r>
      <t>/kəˌlæbəˈreɪʃən/</t>
    </r>
    <r>
      <rPr>
        <b/>
        <sz val="11"/>
        <color theme="0"/>
        <rFont val="Arial"/>
        <family val="2"/>
        <charset val="238"/>
      </rPr>
      <t> </t>
    </r>
  </si>
  <si>
    <r>
      <t>/kəʊˌɔːdɪˈneɪʃən/</t>
    </r>
    <r>
      <rPr>
        <b/>
        <sz val="11"/>
        <color theme="0"/>
        <rFont val="Arial"/>
        <family val="2"/>
        <charset val="238"/>
      </rPr>
      <t> </t>
    </r>
  </si>
  <si>
    <r>
      <t>/ˌdɛlɪˈgeɪʃən/</t>
    </r>
    <r>
      <rPr>
        <b/>
        <sz val="11"/>
        <color theme="0"/>
        <rFont val="Arial"/>
        <family val="2"/>
        <charset val="238"/>
      </rPr>
      <t> </t>
    </r>
  </si>
  <si>
    <r>
      <t>/dɪˈrɛkʃən/</t>
    </r>
    <r>
      <rPr>
        <b/>
        <sz val="11"/>
        <color theme="0"/>
        <rFont val="Arial"/>
        <family val="2"/>
        <charset val="238"/>
      </rPr>
      <t> </t>
    </r>
  </si>
  <si>
    <r>
      <t>/əˈgriː/ /ɒn/</t>
    </r>
    <r>
      <rPr>
        <b/>
        <sz val="11"/>
        <color theme="0"/>
        <rFont val="Arial"/>
        <family val="2"/>
        <charset val="238"/>
      </rPr>
      <t> </t>
    </r>
  </si>
  <si>
    <r>
      <t>/dɪsˈkʌs/</t>
    </r>
    <r>
      <rPr>
        <b/>
        <sz val="11"/>
        <color theme="0"/>
        <rFont val="Arial"/>
        <family val="2"/>
        <charset val="238"/>
      </rPr>
      <t> </t>
    </r>
  </si>
  <si>
    <r>
      <t>/gɛt/ /əˈsɪstəns/</t>
    </r>
    <r>
      <rPr>
        <b/>
        <sz val="11"/>
        <color theme="0"/>
        <rFont val="Arial"/>
        <family val="2"/>
        <charset val="238"/>
      </rPr>
      <t> </t>
    </r>
  </si>
  <si>
    <r>
      <t>/gəʊ/ /ˈəʊvər/ /əˈgɛn/</t>
    </r>
    <r>
      <rPr>
        <b/>
        <sz val="11"/>
        <color theme="0"/>
        <rFont val="Arial"/>
        <family val="2"/>
        <charset val="238"/>
      </rPr>
      <t> </t>
    </r>
  </si>
  <si>
    <r>
      <t>/rɪˈfrɛʃ/ /jə/ /ˈmɛməri/</t>
    </r>
    <r>
      <rPr>
        <b/>
        <sz val="11"/>
        <color theme="0"/>
        <rFont val="Arial"/>
        <family val="2"/>
        <charset val="238"/>
      </rPr>
      <t> </t>
    </r>
  </si>
  <si>
    <r>
      <t>/tɔːk/ /əˈbaʊt/</t>
    </r>
    <r>
      <rPr>
        <b/>
        <sz val="11"/>
        <color theme="0"/>
        <rFont val="Arial"/>
        <family val="2"/>
        <charset val="238"/>
      </rPr>
      <t> </t>
    </r>
  </si>
  <si>
    <r>
      <t>/ɛnd/ /ˈjuːzəz/</t>
    </r>
    <r>
      <rPr>
        <b/>
        <sz val="11"/>
        <color theme="0"/>
        <rFont val="Arial"/>
        <family val="2"/>
        <charset val="238"/>
      </rPr>
      <t> / </t>
    </r>
    <r>
      <rPr>
        <sz val="11"/>
        <color theme="0"/>
        <rFont val="Arial"/>
        <family val="2"/>
        <charset val="238"/>
      </rPr>
      <t>/kənˈsjuːməz/</t>
    </r>
    <r>
      <rPr>
        <b/>
        <sz val="11"/>
        <color theme="0"/>
        <rFont val="Arial"/>
        <family val="2"/>
        <charset val="238"/>
      </rPr>
      <t> </t>
    </r>
  </si>
  <si>
    <r>
      <t>/iː/-/ˈteɪləz/</t>
    </r>
    <r>
      <rPr>
        <b/>
        <sz val="11"/>
        <color theme="0"/>
        <rFont val="Arial"/>
        <family val="2"/>
        <charset val="238"/>
      </rPr>
      <t> </t>
    </r>
  </si>
  <si>
    <r>
      <t>/ˌmænjʊˈfækʧərəz/</t>
    </r>
    <r>
      <rPr>
        <b/>
        <sz val="11"/>
        <color theme="0"/>
        <rFont val="Arial"/>
        <family val="2"/>
        <charset val="238"/>
      </rPr>
      <t> </t>
    </r>
  </si>
  <si>
    <r>
      <t>/riːˈteɪləz/</t>
    </r>
    <r>
      <rPr>
        <b/>
        <sz val="11"/>
        <color theme="0"/>
        <rFont val="Arial"/>
        <family val="2"/>
        <charset val="238"/>
      </rPr>
      <t> </t>
    </r>
  </si>
  <si>
    <r>
      <t>/ˈhəʊlseɪləz/</t>
    </r>
    <r>
      <rPr>
        <b/>
        <sz val="11"/>
        <color theme="0"/>
        <rFont val="Arial"/>
        <family val="2"/>
        <charset val="238"/>
      </rPr>
      <t> </t>
    </r>
  </si>
  <si>
    <r>
      <t>/əˈsɛmbl/</t>
    </r>
    <r>
      <rPr>
        <b/>
        <sz val="11"/>
        <color theme="0"/>
        <rFont val="Arial"/>
        <family val="2"/>
        <charset val="238"/>
      </rPr>
      <t> </t>
    </r>
  </si>
  <si>
    <r>
      <t>/dɪˈlɪvə/</t>
    </r>
    <r>
      <rPr>
        <b/>
        <sz val="11"/>
        <color theme="0"/>
        <rFont val="Arial"/>
        <family val="2"/>
        <charset val="238"/>
      </rPr>
      <t> </t>
    </r>
  </si>
  <si>
    <r>
      <t>/rɪˈdjuːs/</t>
    </r>
    <r>
      <rPr>
        <b/>
        <sz val="11"/>
        <color theme="0"/>
        <rFont val="Arial"/>
        <family val="2"/>
        <charset val="238"/>
      </rPr>
      <t> </t>
    </r>
  </si>
  <si>
    <r>
      <t>/rɪˈzʌlt/ /ɪn/</t>
    </r>
    <r>
      <rPr>
        <b/>
        <sz val="11"/>
        <color theme="0"/>
        <rFont val="Arial"/>
        <family val="2"/>
        <charset val="238"/>
      </rPr>
      <t> </t>
    </r>
  </si>
  <si>
    <r>
      <t>/bɪˈkɒz/</t>
    </r>
    <r>
      <rPr>
        <b/>
        <sz val="11"/>
        <color theme="0"/>
        <rFont val="Arial"/>
        <family val="2"/>
        <charset val="238"/>
      </rPr>
      <t> </t>
    </r>
  </si>
  <si>
    <r>
      <t>/bʌt/</t>
    </r>
    <r>
      <rPr>
        <b/>
        <sz val="11"/>
        <color theme="0"/>
        <rFont val="Arial"/>
        <family val="2"/>
        <charset val="238"/>
      </rPr>
      <t> </t>
    </r>
  </si>
  <si>
    <r>
      <t>/ɪn/ /əˈdɪʃ(ə)n/ /tə/ /ðæt/</t>
    </r>
    <r>
      <rPr>
        <b/>
        <sz val="11"/>
        <color theme="0"/>
        <rFont val="Arial"/>
        <family val="2"/>
        <charset val="238"/>
      </rPr>
      <t> </t>
    </r>
  </si>
  <si>
    <r>
      <t>/nɒt/ /ˈəʊnli/</t>
    </r>
    <r>
      <rPr>
        <b/>
        <sz val="11"/>
        <color theme="0"/>
        <rFont val="Arial"/>
        <family val="2"/>
        <charset val="238"/>
      </rPr>
      <t> ... </t>
    </r>
    <r>
      <rPr>
        <sz val="11"/>
        <color theme="0"/>
        <rFont val="Arial"/>
        <family val="2"/>
        <charset val="238"/>
      </rPr>
      <t>/bət/ /ˈɔːlsəʊ/</t>
    </r>
    <r>
      <rPr>
        <b/>
        <sz val="11"/>
        <color theme="0"/>
        <rFont val="Arial"/>
        <family val="2"/>
        <charset val="238"/>
      </rPr>
      <t> </t>
    </r>
  </si>
  <si>
    <r>
      <t>/ˈðeəfɔː/</t>
    </r>
    <r>
      <rPr>
        <b/>
        <sz val="11"/>
        <color theme="0"/>
        <rFont val="Arial"/>
        <family val="2"/>
        <charset val="238"/>
      </rPr>
      <t> </t>
    </r>
  </si>
  <si>
    <r>
      <t>/kənˈtrəʊləbl/ /ˈveərɪəblz/</t>
    </r>
    <r>
      <rPr>
        <b/>
        <sz val="11"/>
        <color theme="0"/>
        <rFont val="Arial"/>
        <family val="2"/>
        <charset val="238"/>
      </rPr>
      <t> </t>
    </r>
  </si>
  <si>
    <r>
      <t>/ˌdɪfəˈrɛnʃɪeɪt/ /ɪtˈsɛlf/ /frəm/ /ðə/ /ˌkɒmpɪˈtɪʃən/</t>
    </r>
    <r>
      <rPr>
        <b/>
        <sz val="11"/>
        <color theme="0"/>
        <rFont val="Arial"/>
        <family val="2"/>
        <charset val="238"/>
      </rPr>
      <t> </t>
    </r>
  </si>
  <si>
    <r>
      <t>/ɛnd/ /ˈjuːzə/</t>
    </r>
    <r>
      <rPr>
        <b/>
        <sz val="11"/>
        <color theme="0"/>
        <rFont val="Arial"/>
        <family val="2"/>
        <charset val="238"/>
      </rPr>
      <t> </t>
    </r>
  </si>
  <si>
    <r>
      <t>/ˈpriːmjəm/ /ˈpraɪsɪŋ/ /ˈstrætɪʤi/</t>
    </r>
    <r>
      <rPr>
        <b/>
        <sz val="11"/>
        <color theme="0"/>
        <rFont val="Arial"/>
        <family val="2"/>
        <charset val="238"/>
      </rPr>
      <t> </t>
    </r>
  </si>
  <si>
    <r>
      <t>/ˈtɑːgɪt/ /ˈmɑːkɪt/</t>
    </r>
    <r>
      <rPr>
        <b/>
        <sz val="11"/>
        <color theme="0"/>
        <rFont val="Arial"/>
        <family val="2"/>
        <charset val="238"/>
      </rPr>
      <t> </t>
    </r>
  </si>
  <si>
    <r>
      <t>/juː-ɛs-piː/</t>
    </r>
    <r>
      <rPr>
        <b/>
        <sz val="11"/>
        <color theme="0"/>
        <rFont val="Arial"/>
        <family val="2"/>
        <charset val="238"/>
      </rPr>
      <t> (</t>
    </r>
    <r>
      <rPr>
        <sz val="11"/>
        <color theme="0"/>
        <rFont val="Arial"/>
        <family val="2"/>
        <charset val="238"/>
      </rPr>
      <t>/juːˈniːk/ /ˈsɛlɪŋ/ /pɔɪnt/</t>
    </r>
    <r>
      <rPr>
        <b/>
        <sz val="11"/>
        <color theme="0"/>
        <rFont val="Arial"/>
        <family val="2"/>
        <charset val="238"/>
      </rPr>
      <t>) </t>
    </r>
  </si>
  <si>
    <r>
      <t>/kəˈmɒdɪti/ /ˈprɒdʌkt/</t>
    </r>
    <r>
      <rPr>
        <b/>
        <sz val="11"/>
        <color theme="0"/>
        <rFont val="Arial"/>
        <family val="2"/>
        <charset val="238"/>
      </rPr>
      <t> </t>
    </r>
  </si>
  <si>
    <r>
      <t>/ˈlaɪfˌstaɪl/ /ˈprɒdʌkt/</t>
    </r>
    <r>
      <rPr>
        <b/>
        <sz val="11"/>
        <color theme="0"/>
        <rFont val="Arial"/>
        <family val="2"/>
        <charset val="238"/>
      </rPr>
      <t> </t>
    </r>
  </si>
  <si>
    <r>
      <t>/nɪʧ/</t>
    </r>
    <r>
      <rPr>
        <b/>
        <sz val="11"/>
        <color theme="0"/>
        <rFont val="Arial"/>
        <family val="2"/>
        <charset val="238"/>
      </rPr>
      <t> </t>
    </r>
  </si>
  <si>
    <r>
      <t>/praɪs/ /ˈsɛnsɪtɪv/</t>
    </r>
    <r>
      <rPr>
        <b/>
        <sz val="11"/>
        <color theme="0"/>
        <rFont val="Arial"/>
        <family val="2"/>
        <charset val="238"/>
      </rPr>
      <t> </t>
    </r>
  </si>
  <si>
    <r>
      <t>/ˈprɒfɪt/ /ˈmɑːʤɪn/</t>
    </r>
    <r>
      <rPr>
        <b/>
        <sz val="11"/>
        <color theme="0"/>
        <rFont val="Arial"/>
        <family val="2"/>
        <charset val="238"/>
      </rPr>
      <t> </t>
    </r>
  </si>
  <si>
    <r>
      <t>/skəʊp/</t>
    </r>
    <r>
      <rPr>
        <b/>
        <sz val="11"/>
        <color theme="0"/>
        <rFont val="Arial"/>
        <family val="2"/>
        <charset val="238"/>
      </rPr>
      <t> </t>
    </r>
  </si>
  <si>
    <r>
      <t>/səʊl/ /ˈtreɪdə/</t>
    </r>
    <r>
      <rPr>
        <b/>
        <sz val="11"/>
        <color theme="0"/>
        <rFont val="Arial"/>
        <family val="2"/>
        <charset val="238"/>
      </rPr>
      <t> </t>
    </r>
  </si>
  <si>
    <r>
      <t>/strɛs/</t>
    </r>
    <r>
      <rPr>
        <b/>
        <sz val="11"/>
        <color theme="0"/>
        <rFont val="Arial"/>
        <family val="2"/>
        <charset val="238"/>
      </rPr>
      <t> </t>
    </r>
  </si>
  <si>
    <r>
      <t>/ˈweɪstɪʤ/</t>
    </r>
    <r>
      <rPr>
        <b/>
        <sz val="11"/>
        <color theme="0"/>
        <rFont val="Arial"/>
        <family val="2"/>
        <charset val="238"/>
      </rPr>
      <t> </t>
    </r>
  </si>
  <si>
    <r>
      <t>/ˈkʌstəmə/ /ˈsɜːvɪs/</t>
    </r>
    <r>
      <rPr>
        <b/>
        <sz val="11"/>
        <color theme="0"/>
        <rFont val="Arial"/>
        <family val="2"/>
        <charset val="238"/>
      </rPr>
      <t> </t>
    </r>
  </si>
  <si>
    <r>
      <t>/rɪˈleɪʃənʃɪp/-/ˈbɪldɪŋ/</t>
    </r>
    <r>
      <rPr>
        <b/>
        <sz val="11"/>
        <color theme="0"/>
        <rFont val="Arial"/>
        <family val="2"/>
        <charset val="238"/>
      </rPr>
      <t> </t>
    </r>
  </si>
  <si>
    <r>
      <t>/ˈvæljuː/-/ˈædɪŋ/</t>
    </r>
    <r>
      <rPr>
        <b/>
        <sz val="11"/>
        <color theme="0"/>
        <rFont val="Arial"/>
        <family val="2"/>
        <charset val="238"/>
      </rPr>
      <t> </t>
    </r>
  </si>
  <si>
    <r>
      <t>/ˈprɒfɪt/-/ˈʃeərɪŋ/</t>
    </r>
    <r>
      <rPr>
        <b/>
        <sz val="11"/>
        <color theme="0"/>
        <rFont val="Arial"/>
        <family val="2"/>
        <charset val="238"/>
      </rPr>
      <t> </t>
    </r>
  </si>
  <si>
    <r>
      <t>/ˈprɒbləm/-/ˈʃeərɪŋ/</t>
    </r>
    <r>
      <rPr>
        <b/>
        <sz val="11"/>
        <color theme="0"/>
        <rFont val="Arial"/>
        <family val="2"/>
        <charset val="238"/>
      </rPr>
      <t> </t>
    </r>
  </si>
  <si>
    <r>
      <t>/ˈprɒdʌkt/-/ˈmeɪkɪŋ/</t>
    </r>
    <r>
      <rPr>
        <b/>
        <sz val="11"/>
        <color theme="0"/>
        <rFont val="Arial"/>
        <family val="2"/>
        <charset val="238"/>
      </rPr>
      <t> </t>
    </r>
  </si>
  <si>
    <r>
      <t>/ˈprɒdʌkt/-/ˈʃeərɪŋ/</t>
    </r>
    <r>
      <rPr>
        <b/>
        <sz val="11"/>
        <color theme="0"/>
        <rFont val="Arial"/>
        <family val="2"/>
        <charset val="238"/>
      </rPr>
      <t> </t>
    </r>
  </si>
  <si>
    <r>
      <t>/ˈprɒdʌkt/-/ˈpraɪsɪŋ/</t>
    </r>
    <r>
      <rPr>
        <b/>
        <sz val="11"/>
        <color theme="0"/>
        <rFont val="Arial"/>
        <family val="2"/>
        <charset val="238"/>
      </rPr>
      <t> </t>
    </r>
  </si>
  <si>
    <r>
      <t>/biː/</t>
    </r>
    <r>
      <rPr>
        <b/>
        <sz val="11"/>
        <color theme="0"/>
        <rFont val="Arial"/>
        <family val="2"/>
        <charset val="238"/>
      </rPr>
      <t>2</t>
    </r>
    <r>
      <rPr>
        <sz val="11"/>
        <color theme="0"/>
        <rFont val="Arial"/>
        <family val="2"/>
        <charset val="238"/>
      </rPr>
      <t>/biː/</t>
    </r>
    <r>
      <rPr>
        <b/>
        <sz val="11"/>
        <color theme="0"/>
        <rFont val="Arial"/>
        <family val="2"/>
        <charset val="238"/>
      </rPr>
      <t>  </t>
    </r>
  </si>
  <si>
    <r>
      <t>/biː/</t>
    </r>
    <r>
      <rPr>
        <b/>
        <sz val="11"/>
        <color theme="0"/>
        <rFont val="Arial"/>
        <family val="2"/>
        <charset val="238"/>
      </rPr>
      <t>2</t>
    </r>
    <r>
      <rPr>
        <sz val="11"/>
        <color theme="0"/>
        <rFont val="Arial"/>
        <family val="2"/>
        <charset val="238"/>
      </rPr>
      <t>/siː/</t>
    </r>
    <r>
      <rPr>
        <b/>
        <sz val="11"/>
        <color theme="0"/>
        <rFont val="Arial"/>
        <family val="2"/>
        <charset val="238"/>
      </rPr>
      <t> </t>
    </r>
  </si>
  <si>
    <r>
      <t>/biː/</t>
    </r>
    <r>
      <rPr>
        <b/>
        <sz val="11"/>
        <color theme="0"/>
        <rFont val="Arial"/>
        <family val="2"/>
        <charset val="238"/>
      </rPr>
      <t>2</t>
    </r>
    <r>
      <rPr>
        <sz val="11"/>
        <color theme="0"/>
        <rFont val="Arial"/>
        <family val="2"/>
        <charset val="238"/>
      </rPr>
      <t>/ʤiː/</t>
    </r>
    <r>
      <rPr>
        <b/>
        <sz val="11"/>
        <color theme="0"/>
        <rFont val="Arial"/>
        <family val="2"/>
        <charset val="238"/>
      </rPr>
      <t>  </t>
    </r>
  </si>
  <si>
    <r>
      <t>/siː/</t>
    </r>
    <r>
      <rPr>
        <b/>
        <sz val="11"/>
        <color theme="0"/>
        <rFont val="Arial"/>
        <family val="2"/>
        <charset val="238"/>
      </rPr>
      <t>2</t>
    </r>
    <r>
      <rPr>
        <sz val="11"/>
        <color theme="0"/>
        <rFont val="Arial"/>
        <family val="2"/>
        <charset val="238"/>
      </rPr>
      <t>/siː/</t>
    </r>
    <r>
      <rPr>
        <b/>
        <sz val="11"/>
        <color theme="0"/>
        <rFont val="Arial"/>
        <family val="2"/>
        <charset val="238"/>
      </rPr>
      <t> </t>
    </r>
  </si>
  <si>
    <r>
      <t>/ʤiː/</t>
    </r>
    <r>
      <rPr>
        <b/>
        <sz val="11"/>
        <color theme="0"/>
        <rFont val="Arial"/>
        <family val="2"/>
        <charset val="238"/>
      </rPr>
      <t>2</t>
    </r>
    <r>
      <rPr>
        <sz val="11"/>
        <color theme="0"/>
        <rFont val="Arial"/>
        <family val="2"/>
        <charset val="238"/>
      </rPr>
      <t>/biː/</t>
    </r>
    <r>
      <rPr>
        <b/>
        <sz val="11"/>
        <color theme="0"/>
        <rFont val="Arial"/>
        <family val="2"/>
        <charset val="238"/>
      </rPr>
      <t> </t>
    </r>
  </si>
  <si>
    <r>
      <t>/kɒst/ /əv/ /seɪlz/</t>
    </r>
    <r>
      <rPr>
        <b/>
        <sz val="11"/>
        <color theme="0"/>
        <rFont val="Arial"/>
        <family val="2"/>
        <charset val="238"/>
      </rPr>
      <t> </t>
    </r>
  </si>
  <si>
    <r>
      <t>/ɪksˈpɛnsɪz/</t>
    </r>
    <r>
      <rPr>
        <b/>
        <sz val="11"/>
        <color theme="0"/>
        <rFont val="Arial"/>
        <family val="2"/>
        <charset val="238"/>
      </rPr>
      <t> </t>
    </r>
  </si>
  <si>
    <r>
      <t>/grəʊs/ /ˈprɒfɪt/</t>
    </r>
    <r>
      <rPr>
        <b/>
        <sz val="11"/>
        <color theme="0"/>
        <rFont val="Arial"/>
        <family val="2"/>
        <charset val="238"/>
      </rPr>
      <t> </t>
    </r>
  </si>
  <si>
    <r>
      <t>/nɛt/ /ˈprɒfɪt/</t>
    </r>
    <r>
      <rPr>
        <b/>
        <sz val="11"/>
        <color theme="0"/>
        <rFont val="Arial"/>
        <family val="2"/>
        <charset val="238"/>
      </rPr>
      <t> </t>
    </r>
  </si>
  <si>
    <r>
      <t>/ˈəʊvədrɑːft/</t>
    </r>
    <r>
      <rPr>
        <b/>
        <sz val="11"/>
        <color theme="0"/>
        <rFont val="Arial"/>
        <family val="2"/>
        <charset val="238"/>
      </rPr>
      <t> </t>
    </r>
  </si>
  <si>
    <r>
      <t>/rɪˈzɜːvz/</t>
    </r>
    <r>
      <rPr>
        <b/>
        <sz val="11"/>
        <color theme="0"/>
        <rFont val="Arial"/>
        <family val="2"/>
        <charset val="238"/>
      </rPr>
      <t> </t>
    </r>
  </si>
  <si>
    <r>
      <t>/ədˈmɪnɪstrətɪv/ /ɪksˈpɛnsɪz/</t>
    </r>
    <r>
      <rPr>
        <b/>
        <sz val="11"/>
        <color theme="0"/>
        <rFont val="Arial"/>
        <family val="2"/>
        <charset val="238"/>
      </rPr>
      <t> </t>
    </r>
  </si>
  <si>
    <r>
      <t>/ˈæsɛts/</t>
    </r>
    <r>
      <rPr>
        <b/>
        <sz val="11"/>
        <color theme="0"/>
        <rFont val="Arial"/>
        <family val="2"/>
        <charset val="238"/>
      </rPr>
      <t> </t>
    </r>
  </si>
  <si>
    <r>
      <t>/ɪnˈʃʊərəns/</t>
    </r>
    <r>
      <rPr>
        <b/>
        <sz val="11"/>
        <color theme="0"/>
        <rFont val="Arial"/>
        <family val="2"/>
        <charset val="238"/>
      </rPr>
      <t> </t>
    </r>
  </si>
  <si>
    <r>
      <t>/ˌlaɪəˈbɪlɪtiz/</t>
    </r>
    <r>
      <rPr>
        <b/>
        <sz val="11"/>
        <color theme="0"/>
        <rFont val="Arial"/>
        <family val="2"/>
        <charset val="238"/>
      </rPr>
      <t> </t>
    </r>
  </si>
  <si>
    <r>
      <t>/stɒk/</t>
    </r>
    <r>
      <rPr>
        <b/>
        <sz val="11"/>
        <color theme="0"/>
        <rFont val="Arial"/>
        <family val="2"/>
        <charset val="238"/>
      </rPr>
      <t> (</t>
    </r>
    <r>
      <rPr>
        <sz val="11"/>
        <color theme="0"/>
        <rFont val="Arial"/>
        <family val="2"/>
        <charset val="238"/>
      </rPr>
      <t>/ɔːr/ /ˈɪnvəntri/</t>
    </r>
    <r>
      <rPr>
        <b/>
        <sz val="11"/>
        <color theme="0"/>
        <rFont val="Arial"/>
        <family val="2"/>
        <charset val="238"/>
      </rPr>
      <t>) </t>
    </r>
  </si>
  <si>
    <r>
      <t>/ən/ /əˈdɪʃənl/ /streɪn/</t>
    </r>
    <r>
      <rPr>
        <b/>
        <sz val="11"/>
        <color theme="0"/>
        <rFont val="Arial"/>
        <family val="2"/>
        <charset val="238"/>
      </rPr>
      <t> </t>
    </r>
  </si>
  <si>
    <r>
      <t>/ət/ /sɪˈvɪə/ /rɪsk/</t>
    </r>
    <r>
      <rPr>
        <b/>
        <sz val="11"/>
        <color theme="0"/>
        <rFont val="Arial"/>
        <family val="2"/>
        <charset val="238"/>
      </rPr>
      <t> </t>
    </r>
  </si>
  <si>
    <r>
      <t>/kæʃ/ /kaʊ/</t>
    </r>
    <r>
      <rPr>
        <b/>
        <sz val="11"/>
        <color theme="0"/>
        <rFont val="Arial"/>
        <family val="2"/>
        <charset val="238"/>
      </rPr>
      <t> </t>
    </r>
  </si>
  <si>
    <r>
      <t>/kæʃ/ /ˈkraɪsɪs/</t>
    </r>
    <r>
      <rPr>
        <b/>
        <sz val="11"/>
        <color theme="0"/>
        <rFont val="Arial"/>
        <family val="2"/>
        <charset val="238"/>
      </rPr>
      <t> </t>
    </r>
  </si>
  <si>
    <r>
      <t>/kæʃ/ /ˈpeɪmənt/</t>
    </r>
    <r>
      <rPr>
        <b/>
        <sz val="11"/>
        <color theme="0"/>
        <rFont val="Arial"/>
        <family val="2"/>
        <charset val="238"/>
      </rPr>
      <t> </t>
    </r>
  </si>
  <si>
    <r>
      <t>/kæʃ/ /ˈprɒbləm/</t>
    </r>
    <r>
      <rPr>
        <b/>
        <sz val="11"/>
        <color theme="0"/>
        <rFont val="Arial"/>
        <family val="2"/>
        <charset val="238"/>
      </rPr>
      <t> </t>
    </r>
  </si>
  <si>
    <r>
      <t>/kæʃ/ /ˈʃɔːtɪʤ/</t>
    </r>
    <r>
      <rPr>
        <b/>
        <sz val="11"/>
        <color theme="0"/>
        <rFont val="Arial"/>
        <family val="2"/>
        <charset val="238"/>
      </rPr>
      <t> </t>
    </r>
  </si>
  <si>
    <r>
      <t>/ɪˈnɔːməs/ /ʧɑːns/</t>
    </r>
    <r>
      <rPr>
        <b/>
        <sz val="11"/>
        <color theme="0"/>
        <rFont val="Arial"/>
        <family val="2"/>
        <charset val="238"/>
      </rPr>
      <t> </t>
    </r>
  </si>
  <si>
    <r>
      <t>/ɪksˈpɛndɪʧə/</t>
    </r>
    <r>
      <rPr>
        <b/>
        <sz val="11"/>
        <color theme="0"/>
        <rFont val="Arial"/>
        <family val="2"/>
        <charset val="238"/>
      </rPr>
      <t> </t>
    </r>
  </si>
  <si>
    <r>
      <t>/ˈɛkstrə/ /ˈmʌni/</t>
    </r>
    <r>
      <rPr>
        <b/>
        <sz val="11"/>
        <color theme="0"/>
        <rFont val="Arial"/>
        <family val="2"/>
        <charset val="238"/>
      </rPr>
      <t> </t>
    </r>
  </si>
  <si>
    <r>
      <t>/ɪn/ /greɪt/ /ˈdeɪnʤə/</t>
    </r>
    <r>
      <rPr>
        <b/>
        <sz val="11"/>
        <color theme="0"/>
        <rFont val="Arial"/>
        <family val="2"/>
        <charset val="238"/>
      </rPr>
      <t> </t>
    </r>
  </si>
  <si>
    <r>
      <t>/mɔː/ /ˈprɛʃə/</t>
    </r>
    <r>
      <rPr>
        <b/>
        <sz val="11"/>
        <color theme="0"/>
        <rFont val="Arial"/>
        <family val="2"/>
        <charset val="238"/>
      </rPr>
      <t> </t>
    </r>
  </si>
  <si>
    <r>
      <t>/ɒn/ /taɪm/</t>
    </r>
    <r>
      <rPr>
        <b/>
        <sz val="11"/>
        <color theme="0"/>
        <rFont val="Arial"/>
        <family val="2"/>
        <charset val="238"/>
      </rPr>
      <t> </t>
    </r>
  </si>
  <si>
    <r>
      <t>/əʊ/ /ˈmʌni/</t>
    </r>
    <r>
      <rPr>
        <b/>
        <sz val="11"/>
        <color theme="0"/>
        <rFont val="Arial"/>
        <family val="2"/>
        <charset val="238"/>
      </rPr>
      <t> </t>
    </r>
  </si>
  <si>
    <r>
      <t>/ˈflʌktjʊeɪt/</t>
    </r>
    <r>
      <rPr>
        <b/>
        <sz val="11"/>
        <color theme="0"/>
        <rFont val="Arial"/>
        <family val="2"/>
        <charset val="238"/>
      </rPr>
      <t> </t>
    </r>
  </si>
  <si>
    <r>
      <t>/ˈlɛvl/ /ɒf/</t>
    </r>
    <r>
      <rPr>
        <b/>
        <sz val="11"/>
        <color theme="0"/>
        <rFont val="Arial"/>
        <family val="2"/>
        <charset val="238"/>
      </rPr>
      <t> </t>
    </r>
  </si>
  <si>
    <r>
      <t>/rɪˈkʌvə/</t>
    </r>
    <r>
      <rPr>
        <b/>
        <sz val="11"/>
        <color theme="0"/>
        <rFont val="Arial"/>
        <family val="2"/>
        <charset val="238"/>
      </rPr>
      <t> </t>
    </r>
  </si>
  <si>
    <r>
      <t>/baɪ/ /ʃeəz/</t>
    </r>
    <r>
      <rPr>
        <b/>
        <sz val="11"/>
        <color theme="0"/>
        <rFont val="Arial"/>
        <family val="2"/>
        <charset val="238"/>
      </rPr>
      <t> </t>
    </r>
  </si>
  <si>
    <r>
      <t>/ˈkæri/ /aʊt/ /ən/ /ɪnˈvɛstmənt/ /əˈpreɪzəl/</t>
    </r>
    <r>
      <rPr>
        <b/>
        <sz val="11"/>
        <color theme="0"/>
        <rFont val="Arial"/>
        <family val="2"/>
        <charset val="238"/>
      </rPr>
      <t> </t>
    </r>
  </si>
  <si>
    <r>
      <t>/ɜːn/ /ˈɪntrɪst/</t>
    </r>
    <r>
      <rPr>
        <b/>
        <sz val="11"/>
        <color theme="0"/>
        <rFont val="Arial"/>
        <family val="2"/>
        <charset val="238"/>
      </rPr>
      <t> </t>
    </r>
  </si>
  <si>
    <r>
      <t>/ɪnˈvɛst/ /ɪn/ /ə/ /pɔːtˈfəʊljəʊ/</t>
    </r>
    <r>
      <rPr>
        <b/>
        <sz val="11"/>
        <color theme="0"/>
        <rFont val="Arial"/>
        <family val="2"/>
        <charset val="238"/>
      </rPr>
      <t> </t>
    </r>
  </si>
  <si>
    <r>
      <t>/rɪˈsiːv/ /ə/ /ˈdɪvɪdɛnd/</t>
    </r>
    <r>
      <rPr>
        <b/>
        <sz val="11"/>
        <color theme="0"/>
        <rFont val="Arial"/>
        <family val="2"/>
        <charset val="238"/>
      </rPr>
      <t> </t>
    </r>
  </si>
  <si>
    <r>
      <t>/ˈmɒdl/</t>
    </r>
    <r>
      <rPr>
        <b/>
        <sz val="11"/>
        <color theme="0"/>
        <rFont val="Arial"/>
        <family val="2"/>
        <charset val="238"/>
      </rPr>
      <t> </t>
    </r>
  </si>
  <si>
    <r>
      <t>/strəˈtiːʤɪk/</t>
    </r>
    <r>
      <rPr>
        <b/>
        <sz val="11"/>
        <color theme="0"/>
        <rFont val="Arial"/>
        <family val="2"/>
        <charset val="238"/>
      </rPr>
      <t> </t>
    </r>
  </si>
  <si>
    <r>
      <t>/ˈstrætɪʤi/</t>
    </r>
    <r>
      <rPr>
        <b/>
        <sz val="11"/>
        <color theme="0"/>
        <rFont val="Arial"/>
        <family val="2"/>
        <charset val="238"/>
      </rPr>
      <t> </t>
    </r>
  </si>
  <si>
    <r>
      <t>/strɒŋ/</t>
    </r>
    <r>
      <rPr>
        <b/>
        <sz val="11"/>
        <color theme="0"/>
        <rFont val="Arial"/>
        <family val="2"/>
        <charset val="238"/>
      </rPr>
      <t> </t>
    </r>
  </si>
  <si>
    <r>
      <t>/ˈwiːknɪs/</t>
    </r>
    <r>
      <rPr>
        <b/>
        <sz val="11"/>
        <color theme="0"/>
        <rFont val="Arial"/>
        <family val="2"/>
        <charset val="238"/>
      </rPr>
      <t> </t>
    </r>
  </si>
  <si>
    <r>
      <t>/fəˈsɪlɪteɪt/</t>
    </r>
    <r>
      <rPr>
        <b/>
        <sz val="11"/>
        <color theme="0"/>
        <rFont val="Arial"/>
        <family val="2"/>
        <charset val="238"/>
      </rPr>
      <t> </t>
    </r>
  </si>
  <si>
    <r>
      <t>/læk/</t>
    </r>
    <r>
      <rPr>
        <b/>
        <sz val="11"/>
        <color theme="0"/>
        <rFont val="Arial"/>
        <family val="2"/>
        <charset val="238"/>
      </rPr>
      <t> </t>
    </r>
  </si>
  <si>
    <r>
      <t>/ˌəʊvəˈsɪmplɪfaɪ/</t>
    </r>
    <r>
      <rPr>
        <b/>
        <sz val="11"/>
        <color theme="0"/>
        <rFont val="Arial"/>
        <family val="2"/>
        <charset val="238"/>
      </rPr>
      <t> </t>
    </r>
  </si>
  <si>
    <r>
      <t>/spɒt/</t>
    </r>
    <r>
      <rPr>
        <b/>
        <sz val="11"/>
        <color theme="0"/>
        <rFont val="Arial"/>
        <family val="2"/>
        <charset val="238"/>
      </rPr>
      <t> </t>
    </r>
  </si>
  <si>
    <r>
      <t>/ə/ /bɪt/ /ˈtrɪki/</t>
    </r>
    <r>
      <rPr>
        <b/>
        <sz val="11"/>
        <color theme="0"/>
        <rFont val="Arial"/>
        <family val="2"/>
        <charset val="238"/>
      </rPr>
      <t> </t>
    </r>
  </si>
  <si>
    <r>
      <t>/kləʊzd/-/dɔː/ /əˈprəʊʧ/</t>
    </r>
    <r>
      <rPr>
        <b/>
        <sz val="11"/>
        <color theme="0"/>
        <rFont val="Arial"/>
        <family val="2"/>
        <charset val="238"/>
      </rPr>
      <t> </t>
    </r>
  </si>
  <si>
    <r>
      <t>/deɪ/ /ɪn/ /deɪ/ /aʊt/</t>
    </r>
    <r>
      <rPr>
        <b/>
        <sz val="11"/>
        <color theme="0"/>
        <rFont val="Arial"/>
        <family val="2"/>
        <charset val="238"/>
      </rPr>
      <t> </t>
    </r>
  </si>
  <si>
    <r>
      <t>/gəʊ/ /rɒŋ/</t>
    </r>
    <r>
      <rPr>
        <b/>
        <sz val="11"/>
        <color theme="0"/>
        <rFont val="Arial"/>
        <family val="2"/>
        <charset val="238"/>
      </rPr>
      <t> </t>
    </r>
  </si>
  <si>
    <r>
      <t>/mɛs/ /ʌp/</t>
    </r>
    <r>
      <rPr>
        <b/>
        <sz val="11"/>
        <color theme="0"/>
        <rFont val="Arial"/>
        <family val="2"/>
        <charset val="238"/>
      </rPr>
      <t> </t>
    </r>
  </si>
  <si>
    <r>
      <t>/sɪt/ /daʊn/</t>
    </r>
    <r>
      <rPr>
        <b/>
        <sz val="11"/>
        <color theme="0"/>
        <rFont val="Arial"/>
        <family val="2"/>
        <charset val="238"/>
      </rPr>
      <t> </t>
    </r>
  </si>
  <si>
    <r>
      <t>/swɪʧ/ /kwaɪt/ /ə/ /fjuː/ /ˈpiːpl/ /ɒf/</t>
    </r>
    <r>
      <rPr>
        <b/>
        <sz val="11"/>
        <color theme="0"/>
        <rFont val="Arial"/>
        <family val="2"/>
        <charset val="238"/>
      </rPr>
      <t> </t>
    </r>
  </si>
  <si>
    <r>
      <t>/gɛt/ /ə/ /treɪn/</t>
    </r>
    <r>
      <rPr>
        <b/>
        <sz val="11"/>
        <color theme="0"/>
        <rFont val="Arial"/>
        <family val="2"/>
        <charset val="238"/>
      </rPr>
      <t> </t>
    </r>
  </si>
  <si>
    <r>
      <t>/gɛt/ /ən/ /ˈiːmeɪl/</t>
    </r>
    <r>
      <rPr>
        <b/>
        <sz val="11"/>
        <color theme="0"/>
        <rFont val="Arial"/>
        <family val="2"/>
        <charset val="238"/>
      </rPr>
      <t> </t>
    </r>
  </si>
  <si>
    <r>
      <t>/gɛt/ /ˈæŋgri/</t>
    </r>
    <r>
      <rPr>
        <b/>
        <sz val="11"/>
        <color theme="0"/>
        <rFont val="Arial"/>
        <family val="2"/>
        <charset val="238"/>
      </rPr>
      <t>/</t>
    </r>
    <r>
      <rPr>
        <sz val="11"/>
        <color theme="0"/>
        <rFont val="Arial"/>
        <family val="2"/>
        <charset val="238"/>
      </rPr>
      <t>/ɪmˈbærəst/</t>
    </r>
    <r>
      <rPr>
        <b/>
        <sz val="11"/>
        <color theme="0"/>
        <rFont val="Arial"/>
        <family val="2"/>
        <charset val="238"/>
      </rPr>
      <t> </t>
    </r>
  </si>
  <si>
    <r>
      <t>/gɛt/ /tə/ /ði/ /ˈɒfɪs/</t>
    </r>
    <r>
      <rPr>
        <b/>
        <sz val="11"/>
        <color theme="0"/>
        <rFont val="Arial"/>
        <family val="2"/>
        <charset val="238"/>
      </rPr>
      <t> </t>
    </r>
  </si>
  <si>
    <r>
      <t>/dɪˈvɛləp/ /ɪˈnɪʃɪətɪvz/</t>
    </r>
    <r>
      <rPr>
        <b/>
        <sz val="11"/>
        <color theme="0"/>
        <rFont val="Arial"/>
        <family val="2"/>
        <charset val="238"/>
      </rPr>
      <t> </t>
    </r>
  </si>
  <si>
    <r>
      <t>/pəˈfɔːm/ /ə/ /hɛlθ/ /ʧɛk/</t>
    </r>
    <r>
      <rPr>
        <b/>
        <sz val="11"/>
        <color theme="0"/>
        <rFont val="Arial"/>
        <family val="2"/>
        <charset val="238"/>
      </rPr>
      <t> </t>
    </r>
  </si>
  <si>
    <r>
      <t>/pʊt/ /ɪn/ /pleɪs/</t>
    </r>
    <r>
      <rPr>
        <b/>
        <sz val="11"/>
        <color theme="0"/>
        <rFont val="Arial"/>
        <family val="2"/>
        <charset val="238"/>
      </rPr>
      <t> </t>
    </r>
  </si>
  <si>
    <r>
      <t>/ˈrɪəlaɪz/ /əbˈʤɛktɪvz/</t>
    </r>
    <r>
      <rPr>
        <b/>
        <sz val="11"/>
        <color theme="0"/>
        <rFont val="Arial"/>
        <family val="2"/>
        <charset val="238"/>
      </rPr>
      <t> </t>
    </r>
  </si>
  <si>
    <r>
      <t>/sprɛd/ /gʊd/ /ˈpræktɪsɪz/</t>
    </r>
    <r>
      <rPr>
        <b/>
        <sz val="11"/>
        <color theme="0"/>
        <rFont val="Arial"/>
        <family val="2"/>
        <charset val="238"/>
      </rPr>
      <t> </t>
    </r>
  </si>
  <si>
    <t>összefuz</t>
  </si>
  <si>
    <t>tagi kölcsön összesen</t>
  </si>
  <si>
    <t>előző évi tagi kölcsön:</t>
  </si>
  <si>
    <t>tagi kölcsön átlagos állománya:</t>
  </si>
  <si>
    <t>(átlag-nyitó)/2</t>
  </si>
  <si>
    <t>Korrekciók</t>
  </si>
</sst>
</file>

<file path=xl/styles.xml><?xml version="1.0" encoding="utf-8"?>
<styleSheet xmlns="http://schemas.openxmlformats.org/spreadsheetml/2006/main">
  <numFmts count="1">
    <numFmt numFmtId="164" formatCode="#,##0_ ;[Red]\-#,##0\ "/>
  </numFmts>
  <fonts count="29">
    <font>
      <sz val="9"/>
      <name val="Courier New"/>
    </font>
    <font>
      <sz val="9"/>
      <name val="Courier New"/>
      <family val="3"/>
      <charset val="238"/>
    </font>
    <font>
      <u/>
      <sz val="9"/>
      <color indexed="12"/>
      <name val="Courier New"/>
      <family val="3"/>
      <charset val="238"/>
    </font>
    <font>
      <sz val="9"/>
      <name val="Arial"/>
      <family val="2"/>
      <charset val="238"/>
    </font>
    <font>
      <sz val="12"/>
      <color rgb="FF222222"/>
      <name val="Tahoma"/>
      <family val="2"/>
      <charset val="238"/>
    </font>
    <font>
      <i/>
      <sz val="12"/>
      <color rgb="FF222222"/>
      <name val="Tahoma"/>
      <family val="2"/>
      <charset val="238"/>
    </font>
    <font>
      <b/>
      <sz val="9"/>
      <name val="Courier New"/>
      <family val="3"/>
      <charset val="238"/>
    </font>
    <font>
      <b/>
      <sz val="9"/>
      <name val="Arial"/>
      <family val="2"/>
      <charset val="238"/>
    </font>
    <font>
      <b/>
      <sz val="12"/>
      <color rgb="FF222222"/>
      <name val="Tahoma"/>
      <family val="2"/>
      <charset val="238"/>
    </font>
    <font>
      <b/>
      <i/>
      <sz val="12"/>
      <color rgb="FF222222"/>
      <name val="Tahoma"/>
      <family val="2"/>
      <charset val="238"/>
    </font>
    <font>
      <sz val="10"/>
      <name val="Arial"/>
      <family val="2"/>
      <charset val="238"/>
    </font>
    <font>
      <b/>
      <sz val="10"/>
      <name val="Arial"/>
      <family val="2"/>
      <charset val="238"/>
    </font>
    <font>
      <b/>
      <sz val="10"/>
      <color rgb="FF222222"/>
      <name val="Arial"/>
      <family val="2"/>
      <charset val="238"/>
    </font>
    <font>
      <sz val="12"/>
      <color theme="0"/>
      <name val="Arial Black"/>
      <family val="2"/>
      <charset val="238"/>
    </font>
    <font>
      <sz val="10"/>
      <color theme="0"/>
      <name val="Verdana"/>
      <family val="2"/>
    </font>
    <font>
      <sz val="9"/>
      <color theme="0"/>
      <name val="Arial"/>
      <family val="2"/>
    </font>
    <font>
      <b/>
      <sz val="11"/>
      <color theme="0"/>
      <name val="Arial"/>
      <family val="2"/>
      <charset val="238"/>
    </font>
    <font>
      <sz val="11"/>
      <color theme="0"/>
      <name val="Arial"/>
      <family val="2"/>
      <charset val="238"/>
    </font>
    <font>
      <u/>
      <sz val="9"/>
      <color theme="0"/>
      <name val="Courier New"/>
      <family val="3"/>
      <charset val="238"/>
    </font>
    <font>
      <vertAlign val="superscript"/>
      <sz val="10"/>
      <color theme="0"/>
      <name val="Verdana"/>
      <family val="2"/>
    </font>
    <font>
      <sz val="10"/>
      <color theme="0"/>
      <name val="Times PhoneticIPA"/>
      <family val="5"/>
    </font>
    <font>
      <sz val="9"/>
      <color theme="0"/>
      <name val="Courier New"/>
      <family val="3"/>
      <charset val="238"/>
    </font>
    <font>
      <sz val="11"/>
      <color theme="0"/>
      <name val="Inherit"/>
    </font>
    <font>
      <sz val="10"/>
      <color theme="0"/>
      <name val="Georgia"/>
      <family val="1"/>
    </font>
    <font>
      <i/>
      <sz val="10"/>
      <color theme="0"/>
      <name val="Georgia"/>
      <family val="1"/>
    </font>
    <font>
      <sz val="10"/>
      <color theme="0"/>
      <name val="Arial"/>
      <family val="2"/>
    </font>
    <font>
      <sz val="9"/>
      <color theme="2" tint="-0.249977111117893"/>
      <name val="Arial"/>
      <family val="2"/>
      <charset val="238"/>
    </font>
    <font>
      <sz val="9"/>
      <color theme="0" tint="-0.249977111117893"/>
      <name val="Arial"/>
      <family val="2"/>
      <charset val="238"/>
    </font>
    <font>
      <sz val="8"/>
      <color indexed="81"/>
      <name val="Tahoma"/>
      <family val="2"/>
      <charset val="238"/>
    </font>
  </fonts>
  <fills count="7">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FF00"/>
        <bgColor indexed="64"/>
      </patternFill>
    </fill>
  </fills>
  <borders count="1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B1B1B1"/>
      </left>
      <right style="medium">
        <color rgb="FFB1B1B1"/>
      </right>
      <top style="medium">
        <color rgb="FFB1B1B1"/>
      </top>
      <bottom style="medium">
        <color rgb="FFB1B1B1"/>
      </bottom>
      <diagonal/>
    </border>
    <border>
      <left style="medium">
        <color rgb="FFB1B1B1"/>
      </left>
      <right/>
      <top style="medium">
        <color rgb="FFB1B1B1"/>
      </top>
      <bottom style="medium">
        <color rgb="FFB1B1B1"/>
      </bottom>
      <diagonal/>
    </border>
    <border>
      <left style="thin">
        <color indexed="64"/>
      </left>
      <right style="medium">
        <color rgb="FFB1B1B1"/>
      </right>
      <top style="thin">
        <color indexed="64"/>
      </top>
      <bottom style="medium">
        <color rgb="FFB1B1B1"/>
      </bottom>
      <diagonal/>
    </border>
    <border>
      <left style="medium">
        <color rgb="FFB1B1B1"/>
      </left>
      <right style="thin">
        <color indexed="64"/>
      </right>
      <top style="thin">
        <color indexed="64"/>
      </top>
      <bottom style="medium">
        <color rgb="FFB1B1B1"/>
      </bottom>
      <diagonal/>
    </border>
    <border>
      <left style="thin">
        <color indexed="64"/>
      </left>
      <right style="medium">
        <color rgb="FFB1B1B1"/>
      </right>
      <top style="medium">
        <color rgb="FFB1B1B1"/>
      </top>
      <bottom style="medium">
        <color rgb="FFB1B1B1"/>
      </bottom>
      <diagonal/>
    </border>
    <border>
      <left style="medium">
        <color rgb="FFB1B1B1"/>
      </left>
      <right style="thin">
        <color indexed="64"/>
      </right>
      <top style="medium">
        <color rgb="FFB1B1B1"/>
      </top>
      <bottom style="medium">
        <color rgb="FFB1B1B1"/>
      </bottom>
      <diagonal/>
    </border>
    <border>
      <left style="thin">
        <color indexed="64"/>
      </left>
      <right style="medium">
        <color rgb="FFB1B1B1"/>
      </right>
      <top style="medium">
        <color rgb="FFB1B1B1"/>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76">
    <xf numFmtId="0" fontId="0" fillId="0" borderId="0" xfId="0"/>
    <xf numFmtId="164" fontId="0" fillId="0" borderId="0" xfId="0" applyNumberFormat="1"/>
    <xf numFmtId="0" fontId="3" fillId="0" borderId="0" xfId="0" applyFont="1"/>
    <xf numFmtId="164" fontId="3" fillId="0" borderId="0" xfId="0" applyNumberFormat="1" applyFont="1"/>
    <xf numFmtId="0" fontId="6" fillId="0" borderId="0" xfId="0" applyFont="1"/>
    <xf numFmtId="0" fontId="7" fillId="0" borderId="0" xfId="0" applyFont="1"/>
    <xf numFmtId="164" fontId="7" fillId="0" borderId="0" xfId="0" applyNumberFormat="1" applyFont="1"/>
    <xf numFmtId="164" fontId="3" fillId="0" borderId="0" xfId="0" applyNumberFormat="1" applyFont="1" applyAlignment="1"/>
    <xf numFmtId="164" fontId="0" fillId="0" borderId="0" xfId="0" applyNumberFormat="1" applyAlignment="1"/>
    <xf numFmtId="0" fontId="10" fillId="0" borderId="0" xfId="0" applyFont="1"/>
    <xf numFmtId="0" fontId="11" fillId="0" borderId="0" xfId="0" applyFont="1"/>
    <xf numFmtId="164" fontId="10" fillId="0" borderId="0" xfId="0" applyNumberFormat="1" applyFont="1" applyAlignment="1"/>
    <xf numFmtId="0" fontId="4" fillId="4" borderId="10" xfId="0" applyFont="1" applyFill="1" applyBorder="1" applyAlignment="1" applyProtection="1">
      <alignment horizontal="left" vertical="top" wrapText="1"/>
      <protection hidden="1"/>
    </xf>
    <xf numFmtId="164" fontId="4" fillId="4" borderId="9" xfId="0" applyNumberFormat="1" applyFont="1" applyFill="1" applyBorder="1" applyAlignment="1" applyProtection="1">
      <alignment vertical="top" wrapText="1"/>
      <protection hidden="1"/>
    </xf>
    <xf numFmtId="0" fontId="8" fillId="4" borderId="10" xfId="0" applyFont="1" applyFill="1" applyBorder="1" applyAlignment="1" applyProtection="1">
      <alignment horizontal="left" vertical="top" wrapText="1"/>
      <protection hidden="1"/>
    </xf>
    <xf numFmtId="164" fontId="8" fillId="4" borderId="9" xfId="0" applyNumberFormat="1" applyFont="1" applyFill="1" applyBorder="1" applyAlignment="1" applyProtection="1">
      <alignment vertical="top" wrapText="1"/>
      <protection hidden="1"/>
    </xf>
    <xf numFmtId="164" fontId="4" fillId="4" borderId="9" xfId="0" applyNumberFormat="1" applyFont="1" applyFill="1" applyBorder="1" applyAlignment="1" applyProtection="1">
      <alignment vertical="top" wrapText="1"/>
      <protection locked="0" hidden="1"/>
    </xf>
    <xf numFmtId="164" fontId="8" fillId="4" borderId="9" xfId="0" applyNumberFormat="1" applyFont="1" applyFill="1" applyBorder="1" applyAlignment="1" applyProtection="1">
      <alignment vertical="top" wrapText="1"/>
      <protection locked="0" hidden="1"/>
    </xf>
    <xf numFmtId="0" fontId="9" fillId="4" borderId="10" xfId="0" applyFont="1" applyFill="1" applyBorder="1" applyAlignment="1" applyProtection="1">
      <alignment horizontal="left" vertical="top" wrapText="1"/>
      <protection hidden="1"/>
    </xf>
    <xf numFmtId="164" fontId="9" fillId="4" borderId="9" xfId="0" applyNumberFormat="1" applyFont="1" applyFill="1" applyBorder="1" applyAlignment="1" applyProtection="1">
      <alignment vertical="top" wrapText="1"/>
      <protection hidden="1"/>
    </xf>
    <xf numFmtId="0" fontId="5" fillId="4" borderId="10" xfId="0" applyFont="1" applyFill="1" applyBorder="1" applyAlignment="1" applyProtection="1">
      <alignment horizontal="left" vertical="top" wrapText="1"/>
      <protection hidden="1"/>
    </xf>
    <xf numFmtId="164" fontId="5" fillId="4" borderId="9" xfId="0" applyNumberFormat="1" applyFont="1" applyFill="1" applyBorder="1" applyAlignment="1" applyProtection="1">
      <alignment vertical="top" wrapText="1"/>
      <protection locked="0" hidden="1"/>
    </xf>
    <xf numFmtId="164" fontId="5" fillId="4" borderId="9" xfId="0" applyNumberFormat="1" applyFont="1" applyFill="1" applyBorder="1" applyAlignment="1" applyProtection="1">
      <alignment vertical="top" wrapText="1"/>
      <protection hidden="1"/>
    </xf>
    <xf numFmtId="164" fontId="4" fillId="5" borderId="9" xfId="0" applyNumberFormat="1" applyFont="1" applyFill="1" applyBorder="1" applyAlignment="1" applyProtection="1">
      <alignment vertical="top" wrapText="1"/>
      <protection hidden="1"/>
    </xf>
    <xf numFmtId="0" fontId="10" fillId="0" borderId="11" xfId="0" applyFont="1" applyBorder="1" applyAlignment="1" applyProtection="1">
      <alignment horizontal="left" vertical="top" wrapText="1"/>
      <protection hidden="1"/>
    </xf>
    <xf numFmtId="164" fontId="10" fillId="0" borderId="12" xfId="0" applyNumberFormat="1" applyFont="1" applyBorder="1" applyAlignment="1" applyProtection="1">
      <alignment wrapText="1"/>
      <protection hidden="1"/>
    </xf>
    <xf numFmtId="0" fontId="10" fillId="0" borderId="13" xfId="0" applyFont="1" applyBorder="1" applyAlignment="1" applyProtection="1">
      <alignment horizontal="left" vertical="top" wrapText="1"/>
      <protection hidden="1"/>
    </xf>
    <xf numFmtId="164" fontId="10" fillId="0" borderId="14" xfId="0" applyNumberFormat="1" applyFont="1" applyBorder="1" applyAlignment="1" applyProtection="1">
      <alignment vertical="center" wrapText="1"/>
      <protection hidden="1"/>
    </xf>
    <xf numFmtId="164" fontId="10" fillId="0" borderId="14" xfId="0" applyNumberFormat="1" applyFont="1" applyBorder="1" applyAlignment="1" applyProtection="1">
      <alignment vertical="center" wrapText="1"/>
      <protection locked="0" hidden="1"/>
    </xf>
    <xf numFmtId="164" fontId="10" fillId="0" borderId="14" xfId="0" applyNumberFormat="1" applyFont="1" applyBorder="1" applyAlignment="1" applyProtection="1">
      <alignment wrapText="1"/>
      <protection hidden="1"/>
    </xf>
    <xf numFmtId="164" fontId="10" fillId="0" borderId="14" xfId="0" applyNumberFormat="1" applyFont="1" applyBorder="1" applyAlignment="1" applyProtection="1">
      <alignment wrapText="1"/>
      <protection locked="0" hidden="1"/>
    </xf>
    <xf numFmtId="0" fontId="11" fillId="0" borderId="13" xfId="0" applyFont="1" applyBorder="1" applyAlignment="1" applyProtection="1">
      <alignment horizontal="left" vertical="top" wrapText="1"/>
      <protection hidden="1"/>
    </xf>
    <xf numFmtId="164" fontId="11" fillId="0" borderId="14" xfId="0" applyNumberFormat="1" applyFont="1" applyBorder="1" applyAlignment="1" applyProtection="1">
      <alignment wrapText="1"/>
      <protection hidden="1"/>
    </xf>
    <xf numFmtId="0" fontId="12" fillId="4" borderId="15" xfId="0" applyFont="1" applyFill="1" applyBorder="1" applyAlignment="1" applyProtection="1">
      <alignment horizontal="left" vertical="top" wrapText="1"/>
      <protection hidden="1"/>
    </xf>
    <xf numFmtId="164" fontId="11" fillId="0" borderId="5" xfId="0" applyNumberFormat="1" applyFont="1" applyBorder="1" applyAlignment="1" applyProtection="1">
      <protection hidden="1"/>
    </xf>
    <xf numFmtId="164" fontId="11" fillId="5" borderId="5" xfId="0" applyNumberFormat="1" applyFont="1" applyFill="1" applyBorder="1" applyAlignment="1" applyProtection="1">
      <protection hidden="1"/>
    </xf>
    <xf numFmtId="164" fontId="1" fillId="0" borderId="0" xfId="0" applyNumberFormat="1" applyFont="1"/>
    <xf numFmtId="14" fontId="0" fillId="0" borderId="0" xfId="0" applyNumberFormat="1"/>
    <xf numFmtId="14" fontId="0" fillId="0" borderId="16" xfId="0" applyNumberFormat="1" applyBorder="1"/>
    <xf numFmtId="164" fontId="0" fillId="0" borderId="0" xfId="0" applyNumberFormat="1" applyProtection="1">
      <protection locked="0"/>
    </xf>
    <xf numFmtId="0" fontId="13" fillId="0" borderId="0" xfId="0" applyFont="1" applyFill="1" applyBorder="1" applyAlignment="1"/>
    <xf numFmtId="0" fontId="14" fillId="0" borderId="0" xfId="0" applyFont="1" applyFill="1" applyBorder="1" applyAlignment="1">
      <alignment horizontal="left" vertical="top" wrapText="1"/>
    </xf>
    <xf numFmtId="0" fontId="15" fillId="0" borderId="0" xfId="0" applyFont="1" applyFill="1" applyBorder="1"/>
    <xf numFmtId="0" fontId="16" fillId="0" borderId="0" xfId="0" applyFont="1"/>
    <xf numFmtId="0" fontId="17" fillId="0" borderId="0" xfId="0" applyFont="1"/>
    <xf numFmtId="49" fontId="15" fillId="0" borderId="0" xfId="0" applyNumberFormat="1" applyFont="1" applyFill="1" applyBorder="1"/>
    <xf numFmtId="0" fontId="18" fillId="0" borderId="0" xfId="1" applyFont="1" applyAlignment="1" applyProtection="1"/>
    <xf numFmtId="0" fontId="20" fillId="0" borderId="0" xfId="0" applyFont="1" applyFill="1" applyBorder="1" applyAlignment="1">
      <alignment horizontal="left" vertical="top" wrapText="1"/>
    </xf>
    <xf numFmtId="0" fontId="21" fillId="0" borderId="0" xfId="0" applyFont="1"/>
    <xf numFmtId="0" fontId="23" fillId="0" borderId="0" xfId="0" applyFont="1" applyAlignment="1">
      <alignment wrapText="1"/>
    </xf>
    <xf numFmtId="0" fontId="24" fillId="0" borderId="0" xfId="0" applyFont="1" applyAlignment="1">
      <alignment wrapText="1"/>
    </xf>
    <xf numFmtId="0" fontId="21" fillId="0" borderId="0" xfId="0" applyFont="1" applyFill="1"/>
    <xf numFmtId="0" fontId="23" fillId="0" borderId="0" xfId="0" applyNumberFormat="1" applyFont="1" applyAlignment="1">
      <alignment wrapText="1"/>
    </xf>
    <xf numFmtId="0" fontId="25" fillId="0" borderId="0" xfId="0" applyFont="1" applyFill="1"/>
    <xf numFmtId="0" fontId="23" fillId="0" borderId="0" xfId="0" applyFont="1" applyFill="1" applyAlignment="1">
      <alignment wrapText="1"/>
    </xf>
    <xf numFmtId="0" fontId="24" fillId="0" borderId="0" xfId="0" applyFont="1" applyFill="1" applyAlignment="1">
      <alignment wrapText="1"/>
    </xf>
    <xf numFmtId="164" fontId="3" fillId="0" borderId="0" xfId="0" applyNumberFormat="1" applyFont="1" applyBorder="1"/>
    <xf numFmtId="164" fontId="3" fillId="0" borderId="1" xfId="0" applyNumberFormat="1" applyFont="1" applyBorder="1"/>
    <xf numFmtId="164" fontId="3" fillId="0" borderId="2" xfId="0" applyNumberFormat="1" applyFont="1" applyBorder="1"/>
    <xf numFmtId="164" fontId="3" fillId="0" borderId="4" xfId="0" applyNumberFormat="1" applyFont="1" applyBorder="1"/>
    <xf numFmtId="164" fontId="3" fillId="0" borderId="3" xfId="0" applyNumberFormat="1" applyFont="1" applyBorder="1"/>
    <xf numFmtId="164" fontId="3" fillId="2" borderId="8" xfId="0" applyNumberFormat="1" applyFont="1" applyFill="1" applyBorder="1"/>
    <xf numFmtId="164" fontId="26" fillId="0" borderId="0" xfId="0" applyNumberFormat="1" applyFont="1"/>
    <xf numFmtId="164" fontId="27" fillId="0" borderId="0" xfId="0" applyNumberFormat="1" applyFont="1"/>
    <xf numFmtId="3" fontId="0" fillId="0" borderId="0" xfId="0" applyNumberFormat="1" applyProtection="1">
      <protection locked="0"/>
    </xf>
    <xf numFmtId="0" fontId="1" fillId="6" borderId="0" xfId="0" applyFont="1" applyFill="1"/>
    <xf numFmtId="164" fontId="1" fillId="0" borderId="0" xfId="0" applyNumberFormat="1" applyFont="1" applyProtection="1">
      <protection locked="0"/>
    </xf>
    <xf numFmtId="164" fontId="1" fillId="0" borderId="0" xfId="0" applyNumberFormat="1" applyFont="1" applyAlignment="1">
      <alignment horizontal="right"/>
    </xf>
    <xf numFmtId="164" fontId="10" fillId="0" borderId="12" xfId="0" applyNumberFormat="1" applyFont="1" applyBorder="1" applyAlignment="1" applyProtection="1">
      <alignment wrapText="1"/>
      <protection locked="0" hidden="1"/>
    </xf>
    <xf numFmtId="0" fontId="1" fillId="0" borderId="0" xfId="0" applyFont="1"/>
    <xf numFmtId="164" fontId="3" fillId="3" borderId="6" xfId="0" applyNumberFormat="1" applyFont="1" applyFill="1" applyBorder="1" applyAlignment="1"/>
    <xf numFmtId="164" fontId="3" fillId="3" borderId="7" xfId="0" applyNumberFormat="1" applyFont="1" applyFill="1" applyBorder="1" applyAlignment="1"/>
    <xf numFmtId="164" fontId="3" fillId="3" borderId="8" xfId="0" applyNumberFormat="1" applyFont="1" applyFill="1" applyBorder="1" applyAlignment="1"/>
    <xf numFmtId="164" fontId="3" fillId="0" borderId="0" xfId="0" applyNumberFormat="1" applyFont="1" applyAlignment="1"/>
    <xf numFmtId="164" fontId="7" fillId="0" borderId="0" xfId="0" applyNumberFormat="1" applyFont="1" applyAlignment="1"/>
    <xf numFmtId="0" fontId="0" fillId="0" borderId="0" xfId="0" applyAlignment="1"/>
  </cellXfs>
  <cellStyles count="3">
    <cellStyle name="Hivatkozás" xfId="1" builtinId="8"/>
    <cellStyle name="Normál" xfId="0" builtinId="0"/>
    <cellStyle name="Normál 2" xfId="2"/>
  </cellStyles>
  <dxfs count="10">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17" Type="http://schemas.openxmlformats.org/officeDocument/2006/relationships/hyperlink" Target="http://www.oxfordlearnersdictionaries.com/definition/english/creation" TargetMode="External"/><Relationship Id="rId299" Type="http://schemas.openxmlformats.org/officeDocument/2006/relationships/hyperlink" Target="http://lingorado.com/ipa/" TargetMode="External"/><Relationship Id="rId303" Type="http://schemas.openxmlformats.org/officeDocument/2006/relationships/hyperlink" Target="http://lingorado.com/ipa/" TargetMode="External"/><Relationship Id="rId21" Type="http://schemas.openxmlformats.org/officeDocument/2006/relationships/hyperlink" Target="http://lingorado.com/ipa/" TargetMode="External"/><Relationship Id="rId42" Type="http://schemas.openxmlformats.org/officeDocument/2006/relationships/hyperlink" Target="http://lingorado.com/ipa/" TargetMode="External"/><Relationship Id="rId63" Type="http://schemas.openxmlformats.org/officeDocument/2006/relationships/hyperlink" Target="http://lingorado.com/ipa/" TargetMode="External"/><Relationship Id="rId84" Type="http://schemas.openxmlformats.org/officeDocument/2006/relationships/hyperlink" Target="http://www.oxfordlearnersdictionaries.com/definition/english/analytically" TargetMode="External"/><Relationship Id="rId138" Type="http://schemas.openxmlformats.org/officeDocument/2006/relationships/hyperlink" Target="http://www.oxfordlearnersdictionaries.com/definition/english/economics" TargetMode="External"/><Relationship Id="rId159" Type="http://schemas.openxmlformats.org/officeDocument/2006/relationships/hyperlink" Target="http://www.oxfordlearnersdictionaries.com/definition/english/formula" TargetMode="External"/><Relationship Id="rId324" Type="http://schemas.openxmlformats.org/officeDocument/2006/relationships/hyperlink" Target="http://lingorado.com/ipa/" TargetMode="External"/><Relationship Id="rId345" Type="http://schemas.openxmlformats.org/officeDocument/2006/relationships/hyperlink" Target="http://lingorado.com/ipa/" TargetMode="External"/><Relationship Id="rId366" Type="http://schemas.openxmlformats.org/officeDocument/2006/relationships/hyperlink" Target="http://lingorado.com/ipa/" TargetMode="External"/><Relationship Id="rId170" Type="http://schemas.openxmlformats.org/officeDocument/2006/relationships/hyperlink" Target="http://www.oxfordlearnersdictionaries.com/definition/english/illegality" TargetMode="External"/><Relationship Id="rId191" Type="http://schemas.openxmlformats.org/officeDocument/2006/relationships/hyperlink" Target="http://www.oxfordlearnersdictionaries.com/definition/english/labor" TargetMode="External"/><Relationship Id="rId205" Type="http://schemas.openxmlformats.org/officeDocument/2006/relationships/hyperlink" Target="http://www.oxfordlearnersdictionaries.com/definition/english/methodological" TargetMode="External"/><Relationship Id="rId226" Type="http://schemas.openxmlformats.org/officeDocument/2006/relationships/hyperlink" Target="http://www.oxfordlearnersdictionaries.com/definition/english/redistribute" TargetMode="External"/><Relationship Id="rId247" Type="http://schemas.openxmlformats.org/officeDocument/2006/relationships/hyperlink" Target="http://www.oxfordlearnersdictionaries.com/definition/english/similarity" TargetMode="External"/><Relationship Id="rId107" Type="http://schemas.openxmlformats.org/officeDocument/2006/relationships/hyperlink" Target="http://www.oxfordlearnersdictionaries.com/definition/english/constitution" TargetMode="External"/><Relationship Id="rId268" Type="http://schemas.openxmlformats.org/officeDocument/2006/relationships/hyperlink" Target="http://www.oxfordlearnersdictionaries.com/definition/english/unresponsive" TargetMode="External"/><Relationship Id="rId289" Type="http://schemas.openxmlformats.org/officeDocument/2006/relationships/hyperlink" Target="http://lingorado.com/ipa/" TargetMode="External"/><Relationship Id="rId11" Type="http://schemas.openxmlformats.org/officeDocument/2006/relationships/hyperlink" Target="http://lingorado.com/ipa/" TargetMode="External"/><Relationship Id="rId32" Type="http://schemas.openxmlformats.org/officeDocument/2006/relationships/hyperlink" Target="http://lingorado.com/ipa/" TargetMode="External"/><Relationship Id="rId53" Type="http://schemas.openxmlformats.org/officeDocument/2006/relationships/hyperlink" Target="http://lingorado.com/ipa/" TargetMode="External"/><Relationship Id="rId74" Type="http://schemas.openxmlformats.org/officeDocument/2006/relationships/hyperlink" Target="http://lingorado.com/ipa/" TargetMode="External"/><Relationship Id="rId128" Type="http://schemas.openxmlformats.org/officeDocument/2006/relationships/hyperlink" Target="http://www.oxfordlearnersdictionaries.com/definition/english/disestablishment" TargetMode="External"/><Relationship Id="rId149" Type="http://schemas.openxmlformats.org/officeDocument/2006/relationships/hyperlink" Target="http://www.oxfordlearnersdictionaries.com/definition/english/evident" TargetMode="External"/><Relationship Id="rId314" Type="http://schemas.openxmlformats.org/officeDocument/2006/relationships/hyperlink" Target="http://lingorado.com/ipa/" TargetMode="External"/><Relationship Id="rId335" Type="http://schemas.openxmlformats.org/officeDocument/2006/relationships/hyperlink" Target="http://lingorado.com/ipa/" TargetMode="External"/><Relationship Id="rId356" Type="http://schemas.openxmlformats.org/officeDocument/2006/relationships/hyperlink" Target="http://lingorado.com/ipa/" TargetMode="External"/><Relationship Id="rId5" Type="http://schemas.openxmlformats.org/officeDocument/2006/relationships/hyperlink" Target="http://lingorado.com/ipa/" TargetMode="External"/><Relationship Id="rId95" Type="http://schemas.openxmlformats.org/officeDocument/2006/relationships/hyperlink" Target="http://www.oxfordlearnersdictionaries.com/definition/english/available" TargetMode="External"/><Relationship Id="rId160" Type="http://schemas.openxmlformats.org/officeDocument/2006/relationships/hyperlink" Target="http://www.oxfordlearnersdictionaries.com/definition/english/formulate" TargetMode="External"/><Relationship Id="rId181" Type="http://schemas.openxmlformats.org/officeDocument/2006/relationships/hyperlink" Target="http://www.oxfordlearnersdictionaries.com/definition/english/individually" TargetMode="External"/><Relationship Id="rId216" Type="http://schemas.openxmlformats.org/officeDocument/2006/relationships/hyperlink" Target="http://www.oxfordlearnersdictionaries.com/definition/english/procedural" TargetMode="External"/><Relationship Id="rId237" Type="http://schemas.openxmlformats.org/officeDocument/2006/relationships/hyperlink" Target="http://www.oxfordlearnersdictionaries.com/definition/english/respond" TargetMode="External"/><Relationship Id="rId258" Type="http://schemas.openxmlformats.org/officeDocument/2006/relationships/hyperlink" Target="http://www.oxfordlearnersdictionaries.com/definition/english/theory" TargetMode="External"/><Relationship Id="rId279" Type="http://schemas.openxmlformats.org/officeDocument/2006/relationships/hyperlink" Target="http://lingorado.com/ipa/" TargetMode="External"/><Relationship Id="rId22" Type="http://schemas.openxmlformats.org/officeDocument/2006/relationships/hyperlink" Target="http://lingorado.com/ipa/" TargetMode="External"/><Relationship Id="rId43" Type="http://schemas.openxmlformats.org/officeDocument/2006/relationships/hyperlink" Target="http://lingorado.com/ipa/" TargetMode="External"/><Relationship Id="rId64" Type="http://schemas.openxmlformats.org/officeDocument/2006/relationships/hyperlink" Target="http://lingorado.com/ipa/" TargetMode="External"/><Relationship Id="rId118" Type="http://schemas.openxmlformats.org/officeDocument/2006/relationships/hyperlink" Target="http://www.oxfordlearnersdictionaries.com/definition/english/creative_2" TargetMode="External"/><Relationship Id="rId139" Type="http://schemas.openxmlformats.org/officeDocument/2006/relationships/hyperlink" Target="http://www.oxfordlearnersdictionaries.com/definition/english/economist" TargetMode="External"/><Relationship Id="rId290" Type="http://schemas.openxmlformats.org/officeDocument/2006/relationships/hyperlink" Target="http://lingorado.com/ipa/" TargetMode="External"/><Relationship Id="rId304" Type="http://schemas.openxmlformats.org/officeDocument/2006/relationships/hyperlink" Target="http://lingorado.com/ipa/" TargetMode="External"/><Relationship Id="rId325" Type="http://schemas.openxmlformats.org/officeDocument/2006/relationships/hyperlink" Target="http://lingorado.com/ipa/" TargetMode="External"/><Relationship Id="rId346" Type="http://schemas.openxmlformats.org/officeDocument/2006/relationships/hyperlink" Target="http://lingorado.com/ipa/" TargetMode="External"/><Relationship Id="rId367" Type="http://schemas.openxmlformats.org/officeDocument/2006/relationships/hyperlink" Target="http://lingorado.com/ipa/" TargetMode="External"/><Relationship Id="rId85" Type="http://schemas.openxmlformats.org/officeDocument/2006/relationships/hyperlink" Target="http://www.oxfordlearnersdictionaries.com/definition/english/analyze" TargetMode="External"/><Relationship Id="rId150" Type="http://schemas.openxmlformats.org/officeDocument/2006/relationships/hyperlink" Target="http://www.oxfordlearnersdictionaries.com/definition/english/evidential" TargetMode="External"/><Relationship Id="rId171" Type="http://schemas.openxmlformats.org/officeDocument/2006/relationships/hyperlink" Target="http://www.oxfordlearnersdictionaries.com/definition/english/illegally" TargetMode="External"/><Relationship Id="rId192" Type="http://schemas.openxmlformats.org/officeDocument/2006/relationships/hyperlink" Target="http://www.oxfordlearnersdictionaries.com/definition/english/labour_2" TargetMode="External"/><Relationship Id="rId206" Type="http://schemas.openxmlformats.org/officeDocument/2006/relationships/hyperlink" Target="http://www.oxfordlearnersdictionaries.com/definition/english/misinterpret" TargetMode="External"/><Relationship Id="rId227" Type="http://schemas.openxmlformats.org/officeDocument/2006/relationships/hyperlink" Target="http://www.oxfordlearnersdictionaries.com/definition/english/redistribution" TargetMode="External"/><Relationship Id="rId248" Type="http://schemas.openxmlformats.org/officeDocument/2006/relationships/hyperlink" Target="http://www.oxfordlearnersdictionaries.com/definition/english/similarly" TargetMode="External"/><Relationship Id="rId269" Type="http://schemas.openxmlformats.org/officeDocument/2006/relationships/hyperlink" Target="http://www.oxfordlearnersdictionaries.com/definition/english/unstructured" TargetMode="External"/><Relationship Id="rId12" Type="http://schemas.openxmlformats.org/officeDocument/2006/relationships/hyperlink" Target="http://lingorado.com/ipa/" TargetMode="External"/><Relationship Id="rId33" Type="http://schemas.openxmlformats.org/officeDocument/2006/relationships/hyperlink" Target="http://lingorado.com/ipa/" TargetMode="External"/><Relationship Id="rId108" Type="http://schemas.openxmlformats.org/officeDocument/2006/relationships/hyperlink" Target="http://www.oxfordlearnersdictionaries.com/definition/english/constitutional_2" TargetMode="External"/><Relationship Id="rId129" Type="http://schemas.openxmlformats.org/officeDocument/2006/relationships/hyperlink" Target="http://www.oxfordlearnersdictionaries.com/definition/english/dissimilar" TargetMode="External"/><Relationship Id="rId280" Type="http://schemas.openxmlformats.org/officeDocument/2006/relationships/hyperlink" Target="http://lingorado.com/ipa/" TargetMode="External"/><Relationship Id="rId315" Type="http://schemas.openxmlformats.org/officeDocument/2006/relationships/hyperlink" Target="http://lingorado.com/ipa/" TargetMode="External"/><Relationship Id="rId336" Type="http://schemas.openxmlformats.org/officeDocument/2006/relationships/hyperlink" Target="http://lingorado.com/ipa/" TargetMode="External"/><Relationship Id="rId357" Type="http://schemas.openxmlformats.org/officeDocument/2006/relationships/hyperlink" Target="http://lingorado.com/ipa/" TargetMode="External"/><Relationship Id="rId54" Type="http://schemas.openxmlformats.org/officeDocument/2006/relationships/hyperlink" Target="http://lingorado.com/ipa/" TargetMode="External"/><Relationship Id="rId75" Type="http://schemas.openxmlformats.org/officeDocument/2006/relationships/hyperlink" Target="http://lingorado.com/ipa/" TargetMode="External"/><Relationship Id="rId96" Type="http://schemas.openxmlformats.org/officeDocument/2006/relationships/hyperlink" Target="http://www.oxfordlearnersdictionaries.com/definition/english/beneficial" TargetMode="External"/><Relationship Id="rId140" Type="http://schemas.openxmlformats.org/officeDocument/2006/relationships/hyperlink" Target="http://www.oxfordlearnersdictionaries.com/definition/english/economy" TargetMode="External"/><Relationship Id="rId161" Type="http://schemas.openxmlformats.org/officeDocument/2006/relationships/hyperlink" Target="http://www.oxfordlearnersdictionaries.com/definition/english/formulation" TargetMode="External"/><Relationship Id="rId182" Type="http://schemas.openxmlformats.org/officeDocument/2006/relationships/hyperlink" Target="http://www.oxfordlearnersdictionaries.com/definition/english/insignificant" TargetMode="External"/><Relationship Id="rId217" Type="http://schemas.openxmlformats.org/officeDocument/2006/relationships/hyperlink" Target="http://www.oxfordlearnersdictionaries.com/definition/english/procedure" TargetMode="External"/><Relationship Id="rId6" Type="http://schemas.openxmlformats.org/officeDocument/2006/relationships/hyperlink" Target="http://lingorado.com/ipa/" TargetMode="External"/><Relationship Id="rId238" Type="http://schemas.openxmlformats.org/officeDocument/2006/relationships/hyperlink" Target="http://www.oxfordlearnersdictionaries.com/definition/english/responsive" TargetMode="External"/><Relationship Id="rId259" Type="http://schemas.openxmlformats.org/officeDocument/2006/relationships/hyperlink" Target="http://www.oxfordlearnersdictionaries.com/definition/english/unapproachable" TargetMode="External"/><Relationship Id="rId23" Type="http://schemas.openxmlformats.org/officeDocument/2006/relationships/hyperlink" Target="http://lingorado.com/ipa/" TargetMode="External"/><Relationship Id="rId119" Type="http://schemas.openxmlformats.org/officeDocument/2006/relationships/hyperlink" Target="http://www.oxfordlearnersdictionaries.com/definition/english/creatively" TargetMode="External"/><Relationship Id="rId270" Type="http://schemas.openxmlformats.org/officeDocument/2006/relationships/hyperlink" Target="http://www.oxfordlearnersdictionaries.com/definition/english/variability" TargetMode="External"/><Relationship Id="rId291" Type="http://schemas.openxmlformats.org/officeDocument/2006/relationships/hyperlink" Target="http://lingorado.com/ipa/" TargetMode="External"/><Relationship Id="rId305" Type="http://schemas.openxmlformats.org/officeDocument/2006/relationships/hyperlink" Target="http://lingorado.com/ipa/" TargetMode="External"/><Relationship Id="rId326" Type="http://schemas.openxmlformats.org/officeDocument/2006/relationships/hyperlink" Target="http://lingorado.com/ipa/" TargetMode="External"/><Relationship Id="rId347" Type="http://schemas.openxmlformats.org/officeDocument/2006/relationships/hyperlink" Target="http://lingorado.com/ipa/" TargetMode="External"/><Relationship Id="rId44" Type="http://schemas.openxmlformats.org/officeDocument/2006/relationships/hyperlink" Target="http://lingorado.com/ipa/" TargetMode="External"/><Relationship Id="rId65" Type="http://schemas.openxmlformats.org/officeDocument/2006/relationships/hyperlink" Target="http://lingorado.com/ipa/" TargetMode="External"/><Relationship Id="rId86" Type="http://schemas.openxmlformats.org/officeDocument/2006/relationships/hyperlink" Target="http://www.oxfordlearnersdictionaries.com/definition/english/approach_2" TargetMode="External"/><Relationship Id="rId130" Type="http://schemas.openxmlformats.org/officeDocument/2006/relationships/hyperlink" Target="http://www.oxfordlearnersdictionaries.com/definition/english/distribute" TargetMode="External"/><Relationship Id="rId151" Type="http://schemas.openxmlformats.org/officeDocument/2006/relationships/hyperlink" Target="http://www.oxfordlearnersdictionaries.com/definition/english/evidently" TargetMode="External"/><Relationship Id="rId368" Type="http://schemas.openxmlformats.org/officeDocument/2006/relationships/hyperlink" Target="http://lingorado.com/ipa/" TargetMode="External"/><Relationship Id="rId172" Type="http://schemas.openxmlformats.org/officeDocument/2006/relationships/hyperlink" Target="http://www.oxfordlearnersdictionaries.com/definition/english/inconsistency" TargetMode="External"/><Relationship Id="rId193" Type="http://schemas.openxmlformats.org/officeDocument/2006/relationships/hyperlink" Target="http://www.oxfordlearnersdictionaries.com/definition/english/legal" TargetMode="External"/><Relationship Id="rId207" Type="http://schemas.openxmlformats.org/officeDocument/2006/relationships/hyperlink" Target="http://www.oxfordlearnersdictionaries.com/definition/english/occur" TargetMode="External"/><Relationship Id="rId228" Type="http://schemas.openxmlformats.org/officeDocument/2006/relationships/hyperlink" Target="http://www.oxfordlearnersdictionaries.com/definition/english/reformulate" TargetMode="External"/><Relationship Id="rId249" Type="http://schemas.openxmlformats.org/officeDocument/2006/relationships/hyperlink" Target="http://www.oxfordlearnersdictionaries.com/definition/english/specifically" TargetMode="External"/><Relationship Id="rId13" Type="http://schemas.openxmlformats.org/officeDocument/2006/relationships/hyperlink" Target="http://lingorado.com/ipa/" TargetMode="External"/><Relationship Id="rId109" Type="http://schemas.openxmlformats.org/officeDocument/2006/relationships/hyperlink" Target="http://www.oxfordlearnersdictionaries.com/definition/english/constitutionally" TargetMode="External"/><Relationship Id="rId260" Type="http://schemas.openxmlformats.org/officeDocument/2006/relationships/hyperlink" Target="http://www.oxfordlearnersdictionaries.com/definition/english/unavailable" TargetMode="External"/><Relationship Id="rId281" Type="http://schemas.openxmlformats.org/officeDocument/2006/relationships/hyperlink" Target="http://lingorado.com/ipa/" TargetMode="External"/><Relationship Id="rId316" Type="http://schemas.openxmlformats.org/officeDocument/2006/relationships/hyperlink" Target="http://lingorado.com/ipa/" TargetMode="External"/><Relationship Id="rId337" Type="http://schemas.openxmlformats.org/officeDocument/2006/relationships/hyperlink" Target="http://lingorado.com/ipa/" TargetMode="External"/><Relationship Id="rId34" Type="http://schemas.openxmlformats.org/officeDocument/2006/relationships/hyperlink" Target="http://lingorado.com/ipa/" TargetMode="External"/><Relationship Id="rId55" Type="http://schemas.openxmlformats.org/officeDocument/2006/relationships/hyperlink" Target="http://lingorado.com/ipa/" TargetMode="External"/><Relationship Id="rId76" Type="http://schemas.openxmlformats.org/officeDocument/2006/relationships/hyperlink" Target="http://lingorado.com/ipa/" TargetMode="External"/><Relationship Id="rId97" Type="http://schemas.openxmlformats.org/officeDocument/2006/relationships/hyperlink" Target="http://www.oxfordlearnersdictionaries.com/definition/english/beneficiary" TargetMode="External"/><Relationship Id="rId120" Type="http://schemas.openxmlformats.org/officeDocument/2006/relationships/hyperlink" Target="http://www.oxfordlearnersdictionaries.com/definition/english/creator" TargetMode="External"/><Relationship Id="rId141" Type="http://schemas.openxmlformats.org/officeDocument/2006/relationships/hyperlink" Target="http://www.oxfordlearnersdictionaries.com/definition/english/environment" TargetMode="External"/><Relationship Id="rId358" Type="http://schemas.openxmlformats.org/officeDocument/2006/relationships/hyperlink" Target="http://lingorado.com/ipa/" TargetMode="External"/><Relationship Id="rId7" Type="http://schemas.openxmlformats.org/officeDocument/2006/relationships/hyperlink" Target="http://lingorado.com/ipa/" TargetMode="External"/><Relationship Id="rId162" Type="http://schemas.openxmlformats.org/officeDocument/2006/relationships/hyperlink" Target="http://www.oxfordlearnersdictionaries.com/definition/english/function_2" TargetMode="External"/><Relationship Id="rId183" Type="http://schemas.openxmlformats.org/officeDocument/2006/relationships/hyperlink" Target="http://www.oxfordlearnersdictionaries.com/definition/english/interpret" TargetMode="External"/><Relationship Id="rId218" Type="http://schemas.openxmlformats.org/officeDocument/2006/relationships/hyperlink" Target="http://www.oxfordlearnersdictionaries.com/definition/english/proceed" TargetMode="External"/><Relationship Id="rId239" Type="http://schemas.openxmlformats.org/officeDocument/2006/relationships/hyperlink" Target="http://www.oxfordlearnersdictionaries.com/definition/english/restructure" TargetMode="External"/><Relationship Id="rId250" Type="http://schemas.openxmlformats.org/officeDocument/2006/relationships/hyperlink" Target="http://www.oxfordlearnersdictionaries.com/definition/english/specificity" TargetMode="External"/><Relationship Id="rId271" Type="http://schemas.openxmlformats.org/officeDocument/2006/relationships/hyperlink" Target="http://www.oxfordlearnersdictionaries.com/definition/english/variable_2" TargetMode="External"/><Relationship Id="rId292" Type="http://schemas.openxmlformats.org/officeDocument/2006/relationships/hyperlink" Target="http://lingorado.com/ipa/" TargetMode="External"/><Relationship Id="rId306" Type="http://schemas.openxmlformats.org/officeDocument/2006/relationships/hyperlink" Target="http://lingorado.com/ipa/" TargetMode="External"/><Relationship Id="rId24" Type="http://schemas.openxmlformats.org/officeDocument/2006/relationships/hyperlink" Target="http://lingorado.com/ipa/" TargetMode="External"/><Relationship Id="rId45" Type="http://schemas.openxmlformats.org/officeDocument/2006/relationships/hyperlink" Target="http://lingorado.com/ipa/" TargetMode="External"/><Relationship Id="rId66" Type="http://schemas.openxmlformats.org/officeDocument/2006/relationships/hyperlink" Target="http://lingorado.com/ipa/" TargetMode="External"/><Relationship Id="rId87" Type="http://schemas.openxmlformats.org/officeDocument/2006/relationships/hyperlink" Target="http://www.oxfordlearnersdictionaries.com/definition/english/approachable" TargetMode="External"/><Relationship Id="rId110" Type="http://schemas.openxmlformats.org/officeDocument/2006/relationships/hyperlink" Target="http://www.oxfordlearnersdictionaries.com/definition/english/constitutive" TargetMode="External"/><Relationship Id="rId131" Type="http://schemas.openxmlformats.org/officeDocument/2006/relationships/hyperlink" Target="http://www.oxfordlearnersdictionaries.com/definition/english/distribution" TargetMode="External"/><Relationship Id="rId327" Type="http://schemas.openxmlformats.org/officeDocument/2006/relationships/hyperlink" Target="http://lingorado.com/ipa/" TargetMode="External"/><Relationship Id="rId348" Type="http://schemas.openxmlformats.org/officeDocument/2006/relationships/hyperlink" Target="http://lingorado.com/ipa/" TargetMode="External"/><Relationship Id="rId369" Type="http://schemas.openxmlformats.org/officeDocument/2006/relationships/hyperlink" Target="http://lingorado.com/ipa/" TargetMode="External"/><Relationship Id="rId152" Type="http://schemas.openxmlformats.org/officeDocument/2006/relationships/hyperlink" Target="http://www.oxfordlearnersdictionaries.com/definition/english/export_2" TargetMode="External"/><Relationship Id="rId173" Type="http://schemas.openxmlformats.org/officeDocument/2006/relationships/hyperlink" Target="http://www.oxfordlearnersdictionaries.com/definition/english/inconsistent" TargetMode="External"/><Relationship Id="rId194" Type="http://schemas.openxmlformats.org/officeDocument/2006/relationships/hyperlink" Target="http://www.oxfordlearnersdictionaries.com/definition/english/legality" TargetMode="External"/><Relationship Id="rId208" Type="http://schemas.openxmlformats.org/officeDocument/2006/relationships/hyperlink" Target="http://www.oxfordlearnersdictionaries.com/definition/english/occurrence" TargetMode="External"/><Relationship Id="rId229" Type="http://schemas.openxmlformats.org/officeDocument/2006/relationships/hyperlink" Target="http://www.oxfordlearnersdictionaries.com/definition/english/reformulation" TargetMode="External"/><Relationship Id="rId240" Type="http://schemas.openxmlformats.org/officeDocument/2006/relationships/hyperlink" Target="http://www.oxfordlearnersdictionaries.com/definition/english/restructuring" TargetMode="External"/><Relationship Id="rId261" Type="http://schemas.openxmlformats.org/officeDocument/2006/relationships/hyperlink" Target="http://www.oxfordlearnersdictionaries.com/definition/english/unconstitutional" TargetMode="External"/><Relationship Id="rId14" Type="http://schemas.openxmlformats.org/officeDocument/2006/relationships/hyperlink" Target="http://lingorado.com/ipa/" TargetMode="External"/><Relationship Id="rId35" Type="http://schemas.openxmlformats.org/officeDocument/2006/relationships/hyperlink" Target="http://lingorado.com/ipa/" TargetMode="External"/><Relationship Id="rId56" Type="http://schemas.openxmlformats.org/officeDocument/2006/relationships/hyperlink" Target="http://lingorado.com/ipa/" TargetMode="External"/><Relationship Id="rId77" Type="http://schemas.openxmlformats.org/officeDocument/2006/relationships/hyperlink" Target="http://lingorado.com/ipa/" TargetMode="External"/><Relationship Id="rId100" Type="http://schemas.openxmlformats.org/officeDocument/2006/relationships/hyperlink" Target="http://www.oxfordlearnersdictionaries.com/definition/english/conceptually" TargetMode="External"/><Relationship Id="rId282" Type="http://schemas.openxmlformats.org/officeDocument/2006/relationships/hyperlink" Target="http://lingorado.com/ipa/" TargetMode="External"/><Relationship Id="rId317" Type="http://schemas.openxmlformats.org/officeDocument/2006/relationships/hyperlink" Target="http://lingorado.com/ipa/" TargetMode="External"/><Relationship Id="rId338" Type="http://schemas.openxmlformats.org/officeDocument/2006/relationships/hyperlink" Target="http://lingorado.com/ipa/" TargetMode="External"/><Relationship Id="rId359" Type="http://schemas.openxmlformats.org/officeDocument/2006/relationships/hyperlink" Target="http://lingorado.com/ipa/" TargetMode="External"/><Relationship Id="rId8" Type="http://schemas.openxmlformats.org/officeDocument/2006/relationships/hyperlink" Target="http://lingorado.com/ipa/" TargetMode="External"/><Relationship Id="rId98" Type="http://schemas.openxmlformats.org/officeDocument/2006/relationships/hyperlink" Target="http://www.oxfordlearnersdictionaries.com/definition/english/conception" TargetMode="External"/><Relationship Id="rId121" Type="http://schemas.openxmlformats.org/officeDocument/2006/relationships/hyperlink" Target="http://www.oxfordlearnersdictionaries.com/definition/english/data" TargetMode="External"/><Relationship Id="rId142" Type="http://schemas.openxmlformats.org/officeDocument/2006/relationships/hyperlink" Target="http://www.oxfordlearnersdictionaries.com/definition/english/environmental" TargetMode="External"/><Relationship Id="rId163" Type="http://schemas.openxmlformats.org/officeDocument/2006/relationships/hyperlink" Target="http://www.oxfordlearnersdictionaries.com/definition/english/functional" TargetMode="External"/><Relationship Id="rId184" Type="http://schemas.openxmlformats.org/officeDocument/2006/relationships/hyperlink" Target="http://www.oxfordlearnersdictionaries.com/definition/english/interpretation" TargetMode="External"/><Relationship Id="rId219" Type="http://schemas.openxmlformats.org/officeDocument/2006/relationships/hyperlink" Target="http://www.oxfordlearnersdictionaries.com/definition/english/proceeding" TargetMode="External"/><Relationship Id="rId370" Type="http://schemas.openxmlformats.org/officeDocument/2006/relationships/hyperlink" Target="http://lingorado.com/ipa/" TargetMode="External"/><Relationship Id="rId230" Type="http://schemas.openxmlformats.org/officeDocument/2006/relationships/hyperlink" Target="http://www.oxfordlearnersdictionaries.com/definition/english/reinterpret" TargetMode="External"/><Relationship Id="rId251" Type="http://schemas.openxmlformats.org/officeDocument/2006/relationships/hyperlink" Target="http://www.oxfordlearnersdictionaries.com/definition/english/specifics" TargetMode="External"/><Relationship Id="rId25" Type="http://schemas.openxmlformats.org/officeDocument/2006/relationships/hyperlink" Target="http://lingorado.com/ipa/" TargetMode="External"/><Relationship Id="rId46" Type="http://schemas.openxmlformats.org/officeDocument/2006/relationships/hyperlink" Target="http://lingorado.com/ipa/" TargetMode="External"/><Relationship Id="rId67" Type="http://schemas.openxmlformats.org/officeDocument/2006/relationships/hyperlink" Target="http://lingorado.com/ipa/" TargetMode="External"/><Relationship Id="rId272" Type="http://schemas.openxmlformats.org/officeDocument/2006/relationships/hyperlink" Target="http://www.oxfordlearnersdictionaries.com/definition/english/variably" TargetMode="External"/><Relationship Id="rId293" Type="http://schemas.openxmlformats.org/officeDocument/2006/relationships/hyperlink" Target="http://lingorado.com/ipa/" TargetMode="External"/><Relationship Id="rId307" Type="http://schemas.openxmlformats.org/officeDocument/2006/relationships/hyperlink" Target="http://lingorado.com/ipa/" TargetMode="External"/><Relationship Id="rId328" Type="http://schemas.openxmlformats.org/officeDocument/2006/relationships/hyperlink" Target="http://lingorado.com/ipa/" TargetMode="External"/><Relationship Id="rId349" Type="http://schemas.openxmlformats.org/officeDocument/2006/relationships/hyperlink" Target="http://lingorado.com/ipa/" TargetMode="External"/><Relationship Id="rId88" Type="http://schemas.openxmlformats.org/officeDocument/2006/relationships/hyperlink" Target="http://www.oxfordlearnersdictionaries.com/definition/english/assess" TargetMode="External"/><Relationship Id="rId111" Type="http://schemas.openxmlformats.org/officeDocument/2006/relationships/hyperlink" Target="http://www.oxfordlearnersdictionaries.com/definition/english/context" TargetMode="External"/><Relationship Id="rId132" Type="http://schemas.openxmlformats.org/officeDocument/2006/relationships/hyperlink" Target="http://www.oxfordlearnersdictionaries.com/definition/english/distributional" TargetMode="External"/><Relationship Id="rId153" Type="http://schemas.openxmlformats.org/officeDocument/2006/relationships/hyperlink" Target="http://www.oxfordlearnersdictionaries.com/definition/english/exporter" TargetMode="External"/><Relationship Id="rId174" Type="http://schemas.openxmlformats.org/officeDocument/2006/relationships/hyperlink" Target="http://www.oxfordlearnersdictionaries.com/definition/english/indication" TargetMode="External"/><Relationship Id="rId195" Type="http://schemas.openxmlformats.org/officeDocument/2006/relationships/hyperlink" Target="http://www.oxfordlearnersdictionaries.com/definition/english/legally" TargetMode="External"/><Relationship Id="rId209" Type="http://schemas.openxmlformats.org/officeDocument/2006/relationships/hyperlink" Target="http://www.oxfordlearnersdictionaries.com/definition/english/overestimate_2" TargetMode="External"/><Relationship Id="rId360" Type="http://schemas.openxmlformats.org/officeDocument/2006/relationships/hyperlink" Target="http://lingorado.com/ipa/" TargetMode="External"/><Relationship Id="rId220" Type="http://schemas.openxmlformats.org/officeDocument/2006/relationships/hyperlink" Target="http://www.oxfordlearnersdictionaries.com/definition/english/proceeds" TargetMode="External"/><Relationship Id="rId241" Type="http://schemas.openxmlformats.org/officeDocument/2006/relationships/hyperlink" Target="http://www.oxfordlearnersdictionaries.com/definition/english/role" TargetMode="External"/><Relationship Id="rId15" Type="http://schemas.openxmlformats.org/officeDocument/2006/relationships/hyperlink" Target="http://lingorado.com/ipa/" TargetMode="External"/><Relationship Id="rId36" Type="http://schemas.openxmlformats.org/officeDocument/2006/relationships/hyperlink" Target="http://lingorado.com/ipa/" TargetMode="External"/><Relationship Id="rId57" Type="http://schemas.openxmlformats.org/officeDocument/2006/relationships/hyperlink" Target="http://lingorado.com/ipa/" TargetMode="External"/><Relationship Id="rId262" Type="http://schemas.openxmlformats.org/officeDocument/2006/relationships/hyperlink" Target="http://www.oxfordlearnersdictionaries.com/definition/english/undefined" TargetMode="External"/><Relationship Id="rId283" Type="http://schemas.openxmlformats.org/officeDocument/2006/relationships/hyperlink" Target="http://lingorado.com/ipa/" TargetMode="External"/><Relationship Id="rId318" Type="http://schemas.openxmlformats.org/officeDocument/2006/relationships/hyperlink" Target="http://lingorado.com/ipa/" TargetMode="External"/><Relationship Id="rId339" Type="http://schemas.openxmlformats.org/officeDocument/2006/relationships/hyperlink" Target="http://lingorado.com/ipa/" TargetMode="External"/><Relationship Id="rId78" Type="http://schemas.openxmlformats.org/officeDocument/2006/relationships/hyperlink" Target="http://lingorado.com/ipa/" TargetMode="External"/><Relationship Id="rId99" Type="http://schemas.openxmlformats.org/officeDocument/2006/relationships/hyperlink" Target="http://www.oxfordlearnersdictionaries.com/definition/english/conceptual" TargetMode="External"/><Relationship Id="rId101" Type="http://schemas.openxmlformats.org/officeDocument/2006/relationships/hyperlink" Target="http://www.oxfordlearnersdictionaries.com/definition/english/consist" TargetMode="External"/><Relationship Id="rId122" Type="http://schemas.openxmlformats.org/officeDocument/2006/relationships/hyperlink" Target="http://www.oxfordlearnersdictionaries.com/definition/english/definable" TargetMode="External"/><Relationship Id="rId143" Type="http://schemas.openxmlformats.org/officeDocument/2006/relationships/hyperlink" Target="http://www.oxfordlearnersdictionaries.com/definition/english/environmentalist" TargetMode="External"/><Relationship Id="rId164" Type="http://schemas.openxmlformats.org/officeDocument/2006/relationships/hyperlink" Target="http://www.oxfordlearnersdictionaries.com/definition/english/functionally" TargetMode="External"/><Relationship Id="rId185" Type="http://schemas.openxmlformats.org/officeDocument/2006/relationships/hyperlink" Target="http://www.oxfordlearnersdictionaries.com/definition/english/interpretative" TargetMode="External"/><Relationship Id="rId350" Type="http://schemas.openxmlformats.org/officeDocument/2006/relationships/hyperlink" Target="http://lingorado.com/ipa/" TargetMode="External"/><Relationship Id="rId371" Type="http://schemas.openxmlformats.org/officeDocument/2006/relationships/hyperlink" Target="http://lingorado.com/ipa/" TargetMode="External"/><Relationship Id="rId4" Type="http://schemas.openxmlformats.org/officeDocument/2006/relationships/hyperlink" Target="http://lingorado.com/ipa/" TargetMode="External"/><Relationship Id="rId9" Type="http://schemas.openxmlformats.org/officeDocument/2006/relationships/hyperlink" Target="http://lingorado.com/ipa/" TargetMode="External"/><Relationship Id="rId180" Type="http://schemas.openxmlformats.org/officeDocument/2006/relationships/hyperlink" Target="http://www.oxfordlearnersdictionaries.com/definition/english/individuality" TargetMode="External"/><Relationship Id="rId210" Type="http://schemas.openxmlformats.org/officeDocument/2006/relationships/hyperlink" Target="http://www.oxfordlearnersdictionaries.com/definition/english/percentage" TargetMode="External"/><Relationship Id="rId215" Type="http://schemas.openxmlformats.org/officeDocument/2006/relationships/hyperlink" Target="http://www.oxfordlearnersdictionaries.com/definition/english/principled" TargetMode="External"/><Relationship Id="rId236" Type="http://schemas.openxmlformats.org/officeDocument/2006/relationships/hyperlink" Target="http://www.oxfordlearnersdictionaries.com/definition/english/researcher" TargetMode="External"/><Relationship Id="rId257" Type="http://schemas.openxmlformats.org/officeDocument/2006/relationships/hyperlink" Target="http://www.oxfordlearnersdictionaries.com/definition/english/theorist" TargetMode="External"/><Relationship Id="rId278" Type="http://schemas.openxmlformats.org/officeDocument/2006/relationships/hyperlink" Target="http://lingorado.com/ipa/" TargetMode="External"/><Relationship Id="rId26" Type="http://schemas.openxmlformats.org/officeDocument/2006/relationships/hyperlink" Target="http://lingorado.com/ipa/" TargetMode="External"/><Relationship Id="rId231" Type="http://schemas.openxmlformats.org/officeDocument/2006/relationships/hyperlink" Target="http://www.oxfordlearnersdictionaries.com/definition/english/reinterpretation" TargetMode="External"/><Relationship Id="rId252" Type="http://schemas.openxmlformats.org/officeDocument/2006/relationships/hyperlink" Target="http://www.oxfordlearnersdictionaries.com/definition/english/structural" TargetMode="External"/><Relationship Id="rId273" Type="http://schemas.openxmlformats.org/officeDocument/2006/relationships/hyperlink" Target="http://www.oxfordlearnersdictionaries.com/definition/english/variance" TargetMode="External"/><Relationship Id="rId294" Type="http://schemas.openxmlformats.org/officeDocument/2006/relationships/hyperlink" Target="http://lingorado.com/ipa/" TargetMode="External"/><Relationship Id="rId308" Type="http://schemas.openxmlformats.org/officeDocument/2006/relationships/hyperlink" Target="http://lingorado.com/ipa/" TargetMode="External"/><Relationship Id="rId329" Type="http://schemas.openxmlformats.org/officeDocument/2006/relationships/hyperlink" Target="http://lingorado.com/ipa/" TargetMode="External"/><Relationship Id="rId47" Type="http://schemas.openxmlformats.org/officeDocument/2006/relationships/hyperlink" Target="http://lingorado.com/ipa/" TargetMode="External"/><Relationship Id="rId68" Type="http://schemas.openxmlformats.org/officeDocument/2006/relationships/hyperlink" Target="http://lingorado.com/ipa/" TargetMode="External"/><Relationship Id="rId89" Type="http://schemas.openxmlformats.org/officeDocument/2006/relationships/hyperlink" Target="http://www.oxfordlearnersdictionaries.com/definition/english/assessable" TargetMode="External"/><Relationship Id="rId112" Type="http://schemas.openxmlformats.org/officeDocument/2006/relationships/hyperlink" Target="http://www.oxfordlearnersdictionaries.com/definition/english/contextual" TargetMode="External"/><Relationship Id="rId133" Type="http://schemas.openxmlformats.org/officeDocument/2006/relationships/hyperlink" Target="http://www.oxfordlearnersdictionaries.com/definition/english/distributive" TargetMode="External"/><Relationship Id="rId154" Type="http://schemas.openxmlformats.org/officeDocument/2006/relationships/hyperlink" Target="http://www.oxfordlearnersdictionaries.com/definition/english/factor_2" TargetMode="External"/><Relationship Id="rId175" Type="http://schemas.openxmlformats.org/officeDocument/2006/relationships/hyperlink" Target="http://www.oxfordlearnersdictionaries.com/definition/english/indicative_2" TargetMode="External"/><Relationship Id="rId340" Type="http://schemas.openxmlformats.org/officeDocument/2006/relationships/hyperlink" Target="http://lingorado.com/ipa/" TargetMode="External"/><Relationship Id="rId361" Type="http://schemas.openxmlformats.org/officeDocument/2006/relationships/hyperlink" Target="http://lingorado.com/ipa/" TargetMode="External"/><Relationship Id="rId196" Type="http://schemas.openxmlformats.org/officeDocument/2006/relationships/hyperlink" Target="http://www.oxfordlearnersdictionaries.com/definition/english/legislate" TargetMode="External"/><Relationship Id="rId200" Type="http://schemas.openxmlformats.org/officeDocument/2006/relationships/hyperlink" Target="http://www.oxfordlearnersdictionaries.com/definition/english/legislature" TargetMode="External"/><Relationship Id="rId16" Type="http://schemas.openxmlformats.org/officeDocument/2006/relationships/hyperlink" Target="http://lingorado.com/ipa/" TargetMode="External"/><Relationship Id="rId221" Type="http://schemas.openxmlformats.org/officeDocument/2006/relationships/hyperlink" Target="http://www.oxfordlearnersdictionaries.com/definition/english/processing" TargetMode="External"/><Relationship Id="rId242" Type="http://schemas.openxmlformats.org/officeDocument/2006/relationships/hyperlink" Target="http://www.oxfordlearnersdictionaries.com/definition/english/section_2" TargetMode="External"/><Relationship Id="rId263" Type="http://schemas.openxmlformats.org/officeDocument/2006/relationships/hyperlink" Target="http://www.oxfordlearnersdictionaries.com/definition/english/underestimate_2" TargetMode="External"/><Relationship Id="rId284" Type="http://schemas.openxmlformats.org/officeDocument/2006/relationships/hyperlink" Target="http://lingorado.com/ipa/" TargetMode="External"/><Relationship Id="rId319" Type="http://schemas.openxmlformats.org/officeDocument/2006/relationships/hyperlink" Target="http://lingorado.com/ipa/" TargetMode="External"/><Relationship Id="rId37" Type="http://schemas.openxmlformats.org/officeDocument/2006/relationships/hyperlink" Target="http://lingorado.com/ipa/" TargetMode="External"/><Relationship Id="rId58" Type="http://schemas.openxmlformats.org/officeDocument/2006/relationships/hyperlink" Target="http://lingorado.com/ipa/" TargetMode="External"/><Relationship Id="rId79" Type="http://schemas.openxmlformats.org/officeDocument/2006/relationships/hyperlink" Target="http://www.oxfordlearnersdictionaries.com/definition/english/analyse" TargetMode="External"/><Relationship Id="rId102" Type="http://schemas.openxmlformats.org/officeDocument/2006/relationships/hyperlink" Target="http://www.oxfordlearnersdictionaries.com/definition/english/consistent" TargetMode="External"/><Relationship Id="rId123" Type="http://schemas.openxmlformats.org/officeDocument/2006/relationships/hyperlink" Target="http://www.oxfordlearnersdictionaries.com/definition/english/define" TargetMode="External"/><Relationship Id="rId144" Type="http://schemas.openxmlformats.org/officeDocument/2006/relationships/hyperlink" Target="http://www.oxfordlearnersdictionaries.com/definition/english/environmentally" TargetMode="External"/><Relationship Id="rId330" Type="http://schemas.openxmlformats.org/officeDocument/2006/relationships/hyperlink" Target="http://lingorado.com/ipa/" TargetMode="External"/><Relationship Id="rId90" Type="http://schemas.openxmlformats.org/officeDocument/2006/relationships/hyperlink" Target="http://www.oxfordlearnersdictionaries.com/definition/english/assessment" TargetMode="External"/><Relationship Id="rId165" Type="http://schemas.openxmlformats.org/officeDocument/2006/relationships/hyperlink" Target="http://www.oxfordlearnersdictionaries.com/definition/english/identifiable" TargetMode="External"/><Relationship Id="rId186" Type="http://schemas.openxmlformats.org/officeDocument/2006/relationships/hyperlink" Target="http://www.oxfordlearnersdictionaries.com/definition/english/invariable" TargetMode="External"/><Relationship Id="rId351" Type="http://schemas.openxmlformats.org/officeDocument/2006/relationships/hyperlink" Target="http://lingorado.com/ipa/" TargetMode="External"/><Relationship Id="rId372" Type="http://schemas.openxmlformats.org/officeDocument/2006/relationships/hyperlink" Target="http://lingorado.com/ipa/" TargetMode="External"/><Relationship Id="rId211" Type="http://schemas.openxmlformats.org/officeDocument/2006/relationships/hyperlink" Target="http://www.oxfordlearnersdictionaries.com/definition/english/period_3" TargetMode="External"/><Relationship Id="rId232" Type="http://schemas.openxmlformats.org/officeDocument/2006/relationships/hyperlink" Target="http://www.oxfordlearnersdictionaries.com/definition/english/reoccur" TargetMode="External"/><Relationship Id="rId253" Type="http://schemas.openxmlformats.org/officeDocument/2006/relationships/hyperlink" Target="http://www.oxfordlearnersdictionaries.com/definition/english/structurally" TargetMode="External"/><Relationship Id="rId274" Type="http://schemas.openxmlformats.org/officeDocument/2006/relationships/hyperlink" Target="http://www.oxfordlearnersdictionaries.com/definition/english/variant_2" TargetMode="External"/><Relationship Id="rId295" Type="http://schemas.openxmlformats.org/officeDocument/2006/relationships/hyperlink" Target="http://lingorado.com/ipa/" TargetMode="External"/><Relationship Id="rId309" Type="http://schemas.openxmlformats.org/officeDocument/2006/relationships/hyperlink" Target="http://lingorado.com/ipa/" TargetMode="External"/><Relationship Id="rId27" Type="http://schemas.openxmlformats.org/officeDocument/2006/relationships/hyperlink" Target="http://lingorado.com/ipa/" TargetMode="External"/><Relationship Id="rId48" Type="http://schemas.openxmlformats.org/officeDocument/2006/relationships/hyperlink" Target="http://lingorado.com/ipa/" TargetMode="External"/><Relationship Id="rId69" Type="http://schemas.openxmlformats.org/officeDocument/2006/relationships/hyperlink" Target="http://lingorado.com/ipa/" TargetMode="External"/><Relationship Id="rId113" Type="http://schemas.openxmlformats.org/officeDocument/2006/relationships/hyperlink" Target="http://www.oxfordlearnersdictionaries.com/definition/english/contextualize" TargetMode="External"/><Relationship Id="rId134" Type="http://schemas.openxmlformats.org/officeDocument/2006/relationships/hyperlink" Target="http://www.oxfordlearnersdictionaries.com/definition/english/distributor" TargetMode="External"/><Relationship Id="rId320" Type="http://schemas.openxmlformats.org/officeDocument/2006/relationships/hyperlink" Target="http://lingorado.com/ipa/" TargetMode="External"/><Relationship Id="rId80" Type="http://schemas.openxmlformats.org/officeDocument/2006/relationships/hyperlink" Target="http://www.oxfordlearnersdictionaries.com/definition/english/analysis" TargetMode="External"/><Relationship Id="rId155" Type="http://schemas.openxmlformats.org/officeDocument/2006/relationships/hyperlink" Target="http://www.oxfordlearnersdictionaries.com/definition/english/finance_2" TargetMode="External"/><Relationship Id="rId176" Type="http://schemas.openxmlformats.org/officeDocument/2006/relationships/hyperlink" Target="http://www.oxfordlearnersdictionaries.com/definition/english/indicator" TargetMode="External"/><Relationship Id="rId197" Type="http://schemas.openxmlformats.org/officeDocument/2006/relationships/hyperlink" Target="http://www.oxfordlearnersdictionaries.com/definition/english/legislation" TargetMode="External"/><Relationship Id="rId341" Type="http://schemas.openxmlformats.org/officeDocument/2006/relationships/hyperlink" Target="http://lingorado.com/ipa/" TargetMode="External"/><Relationship Id="rId362" Type="http://schemas.openxmlformats.org/officeDocument/2006/relationships/hyperlink" Target="http://lingorado.com/ipa/" TargetMode="External"/><Relationship Id="rId201" Type="http://schemas.openxmlformats.org/officeDocument/2006/relationships/hyperlink" Target="http://www.oxfordlearnersdictionaries.com/definition/english/major_3" TargetMode="External"/><Relationship Id="rId222" Type="http://schemas.openxmlformats.org/officeDocument/2006/relationships/hyperlink" Target="http://www.oxfordlearnersdictionaries.com/definition/english/reassess" TargetMode="External"/><Relationship Id="rId243" Type="http://schemas.openxmlformats.org/officeDocument/2006/relationships/hyperlink" Target="http://www.oxfordlearnersdictionaries.com/definition/english/sector" TargetMode="External"/><Relationship Id="rId264" Type="http://schemas.openxmlformats.org/officeDocument/2006/relationships/hyperlink" Target="http://www.oxfordlearnersdictionaries.com/definition/english/uneconomical" TargetMode="External"/><Relationship Id="rId285" Type="http://schemas.openxmlformats.org/officeDocument/2006/relationships/hyperlink" Target="http://lingorado.com/ipa/" TargetMode="External"/><Relationship Id="rId17" Type="http://schemas.openxmlformats.org/officeDocument/2006/relationships/hyperlink" Target="http://lingorado.com/ipa/" TargetMode="External"/><Relationship Id="rId38" Type="http://schemas.openxmlformats.org/officeDocument/2006/relationships/hyperlink" Target="http://lingorado.com/ipa/" TargetMode="External"/><Relationship Id="rId59" Type="http://schemas.openxmlformats.org/officeDocument/2006/relationships/hyperlink" Target="http://lingorado.com/ipa/" TargetMode="External"/><Relationship Id="rId103" Type="http://schemas.openxmlformats.org/officeDocument/2006/relationships/hyperlink" Target="http://www.oxfordlearnersdictionaries.com/definition/english/consistently" TargetMode="External"/><Relationship Id="rId124" Type="http://schemas.openxmlformats.org/officeDocument/2006/relationships/hyperlink" Target="http://www.oxfordlearnersdictionaries.com/definition/english/definition" TargetMode="External"/><Relationship Id="rId310" Type="http://schemas.openxmlformats.org/officeDocument/2006/relationships/hyperlink" Target="http://lingorado.com/ipa/" TargetMode="External"/><Relationship Id="rId70" Type="http://schemas.openxmlformats.org/officeDocument/2006/relationships/hyperlink" Target="http://lingorado.com/ipa/" TargetMode="External"/><Relationship Id="rId91" Type="http://schemas.openxmlformats.org/officeDocument/2006/relationships/hyperlink" Target="http://www.oxfordlearnersdictionaries.com/definition/english/assumed" TargetMode="External"/><Relationship Id="rId145" Type="http://schemas.openxmlformats.org/officeDocument/2006/relationships/hyperlink" Target="http://www.oxfordlearnersdictionaries.com/definition/english/establish" TargetMode="External"/><Relationship Id="rId166" Type="http://schemas.openxmlformats.org/officeDocument/2006/relationships/hyperlink" Target="http://www.oxfordlearnersdictionaries.com/definition/english/identification" TargetMode="External"/><Relationship Id="rId187" Type="http://schemas.openxmlformats.org/officeDocument/2006/relationships/hyperlink" Target="http://www.oxfordlearnersdictionaries.com/definition/english/invariably" TargetMode="External"/><Relationship Id="rId331" Type="http://schemas.openxmlformats.org/officeDocument/2006/relationships/hyperlink" Target="http://lingorado.com/ipa/" TargetMode="External"/><Relationship Id="rId352" Type="http://schemas.openxmlformats.org/officeDocument/2006/relationships/hyperlink" Target="http://lingorado.com/ipa/" TargetMode="External"/><Relationship Id="rId373" Type="http://schemas.openxmlformats.org/officeDocument/2006/relationships/hyperlink" Target="http://lingorado.com/ipa/" TargetMode="External"/><Relationship Id="rId1" Type="http://schemas.openxmlformats.org/officeDocument/2006/relationships/hyperlink" Target="http://lingorado.com/ipa/" TargetMode="External"/><Relationship Id="rId212" Type="http://schemas.openxmlformats.org/officeDocument/2006/relationships/hyperlink" Target="http://www.oxfordlearnersdictionaries.com/definition/english/periodic" TargetMode="External"/><Relationship Id="rId233" Type="http://schemas.openxmlformats.org/officeDocument/2006/relationships/hyperlink" Target="http://www.oxfordlearnersdictionaries.com/definition/english/require" TargetMode="External"/><Relationship Id="rId254" Type="http://schemas.openxmlformats.org/officeDocument/2006/relationships/hyperlink" Target="http://www.oxfordlearnersdictionaries.com/definition/english/structure_2" TargetMode="External"/><Relationship Id="rId28" Type="http://schemas.openxmlformats.org/officeDocument/2006/relationships/hyperlink" Target="http://lingorado.com/ipa/" TargetMode="External"/><Relationship Id="rId49" Type="http://schemas.openxmlformats.org/officeDocument/2006/relationships/hyperlink" Target="http://lingorado.com/ipa/" TargetMode="External"/><Relationship Id="rId114" Type="http://schemas.openxmlformats.org/officeDocument/2006/relationships/hyperlink" Target="http://www.oxfordlearnersdictionaries.com/definition/english/contract_2" TargetMode="External"/><Relationship Id="rId275" Type="http://schemas.openxmlformats.org/officeDocument/2006/relationships/hyperlink" Target="http://www.oxfordlearnersdictionaries.com/definition/english/variation" TargetMode="External"/><Relationship Id="rId296" Type="http://schemas.openxmlformats.org/officeDocument/2006/relationships/hyperlink" Target="http://lingorado.com/ipa/" TargetMode="External"/><Relationship Id="rId300" Type="http://schemas.openxmlformats.org/officeDocument/2006/relationships/hyperlink" Target="http://lingorado.com/ipa/" TargetMode="External"/><Relationship Id="rId60" Type="http://schemas.openxmlformats.org/officeDocument/2006/relationships/hyperlink" Target="http://lingorado.com/ipa/" TargetMode="External"/><Relationship Id="rId81" Type="http://schemas.openxmlformats.org/officeDocument/2006/relationships/hyperlink" Target="http://www.oxfordlearnersdictionaries.com/definition/english/analyst" TargetMode="External"/><Relationship Id="rId135" Type="http://schemas.openxmlformats.org/officeDocument/2006/relationships/hyperlink" Target="http://www.oxfordlearnersdictionaries.com/definition/english/economic" TargetMode="External"/><Relationship Id="rId156" Type="http://schemas.openxmlformats.org/officeDocument/2006/relationships/hyperlink" Target="http://www.oxfordlearnersdictionaries.com/definition/english/financial" TargetMode="External"/><Relationship Id="rId177" Type="http://schemas.openxmlformats.org/officeDocument/2006/relationships/hyperlink" Target="http://www.oxfordlearnersdictionaries.com/definition/english/individual_2" TargetMode="External"/><Relationship Id="rId198" Type="http://schemas.openxmlformats.org/officeDocument/2006/relationships/hyperlink" Target="http://www.oxfordlearnersdictionaries.com/definition/english/legislative" TargetMode="External"/><Relationship Id="rId321" Type="http://schemas.openxmlformats.org/officeDocument/2006/relationships/hyperlink" Target="http://lingorado.com/ipa/" TargetMode="External"/><Relationship Id="rId342" Type="http://schemas.openxmlformats.org/officeDocument/2006/relationships/hyperlink" Target="http://lingorado.com/ipa/" TargetMode="External"/><Relationship Id="rId363" Type="http://schemas.openxmlformats.org/officeDocument/2006/relationships/hyperlink" Target="http://lingorado.com/ipa/" TargetMode="External"/><Relationship Id="rId202" Type="http://schemas.openxmlformats.org/officeDocument/2006/relationships/hyperlink" Target="http://www.oxfordlearnersdictionaries.com/definition/english/majority" TargetMode="External"/><Relationship Id="rId223" Type="http://schemas.openxmlformats.org/officeDocument/2006/relationships/hyperlink" Target="http://www.oxfordlearnersdictionaries.com/definition/english/reassessment" TargetMode="External"/><Relationship Id="rId244" Type="http://schemas.openxmlformats.org/officeDocument/2006/relationships/hyperlink" Target="http://www.oxfordlearnersdictionaries.com/definition/english/significance" TargetMode="External"/><Relationship Id="rId18" Type="http://schemas.openxmlformats.org/officeDocument/2006/relationships/hyperlink" Target="http://lingorado.com/ipa/" TargetMode="External"/><Relationship Id="rId39" Type="http://schemas.openxmlformats.org/officeDocument/2006/relationships/hyperlink" Target="http://lingorado.com/ipa/" TargetMode="External"/><Relationship Id="rId265" Type="http://schemas.openxmlformats.org/officeDocument/2006/relationships/hyperlink" Target="http://www.oxfordlearnersdictionaries.com/definition/english/unidentifiable" TargetMode="External"/><Relationship Id="rId286" Type="http://schemas.openxmlformats.org/officeDocument/2006/relationships/hyperlink" Target="http://lingorado.com/ipa/" TargetMode="External"/><Relationship Id="rId50" Type="http://schemas.openxmlformats.org/officeDocument/2006/relationships/hyperlink" Target="http://lingorado.com/ipa/" TargetMode="External"/><Relationship Id="rId104" Type="http://schemas.openxmlformats.org/officeDocument/2006/relationships/hyperlink" Target="http://www.oxfordlearnersdictionaries.com/definition/english/constituency" TargetMode="External"/><Relationship Id="rId125" Type="http://schemas.openxmlformats.org/officeDocument/2006/relationships/hyperlink" Target="http://www.oxfordlearnersdictionaries.com/definition/english/derivation" TargetMode="External"/><Relationship Id="rId146" Type="http://schemas.openxmlformats.org/officeDocument/2006/relationships/hyperlink" Target="http://www.oxfordlearnersdictionaries.com/definition/english/established" TargetMode="External"/><Relationship Id="rId167" Type="http://schemas.openxmlformats.org/officeDocument/2006/relationships/hyperlink" Target="http://www.oxfordlearnersdictionaries.com/definition/english/identify" TargetMode="External"/><Relationship Id="rId188" Type="http://schemas.openxmlformats.org/officeDocument/2006/relationships/hyperlink" Target="http://www.oxfordlearnersdictionaries.com/definition/english/involve" TargetMode="External"/><Relationship Id="rId311" Type="http://schemas.openxmlformats.org/officeDocument/2006/relationships/hyperlink" Target="http://lingorado.com/ipa/" TargetMode="External"/><Relationship Id="rId332" Type="http://schemas.openxmlformats.org/officeDocument/2006/relationships/hyperlink" Target="http://lingorado.com/ipa/" TargetMode="External"/><Relationship Id="rId353" Type="http://schemas.openxmlformats.org/officeDocument/2006/relationships/hyperlink" Target="http://lingorado.com/ipa/" TargetMode="External"/><Relationship Id="rId71" Type="http://schemas.openxmlformats.org/officeDocument/2006/relationships/hyperlink" Target="http://lingorado.com/ipa/" TargetMode="External"/><Relationship Id="rId92" Type="http://schemas.openxmlformats.org/officeDocument/2006/relationships/hyperlink" Target="http://www.oxfordlearnersdictionaries.com/definition/english/assuming" TargetMode="External"/><Relationship Id="rId213" Type="http://schemas.openxmlformats.org/officeDocument/2006/relationships/hyperlink" Target="http://www.oxfordlearnersdictionaries.com/definition/english/periodical" TargetMode="External"/><Relationship Id="rId234" Type="http://schemas.openxmlformats.org/officeDocument/2006/relationships/hyperlink" Target="http://www.oxfordlearnersdictionaries.com/definition/english/requirement" TargetMode="External"/><Relationship Id="rId2" Type="http://schemas.openxmlformats.org/officeDocument/2006/relationships/hyperlink" Target="http://lingorado.com/ipa/" TargetMode="External"/><Relationship Id="rId29" Type="http://schemas.openxmlformats.org/officeDocument/2006/relationships/hyperlink" Target="http://lingorado.com/ipa/" TargetMode="External"/><Relationship Id="rId255" Type="http://schemas.openxmlformats.org/officeDocument/2006/relationships/hyperlink" Target="http://www.oxfordlearnersdictionaries.com/definition/english/theoretical" TargetMode="External"/><Relationship Id="rId276" Type="http://schemas.openxmlformats.org/officeDocument/2006/relationships/hyperlink" Target="http://www.oxfordlearnersdictionaries.com/definition/english/varied" TargetMode="External"/><Relationship Id="rId297" Type="http://schemas.openxmlformats.org/officeDocument/2006/relationships/hyperlink" Target="http://lingorado.com/ipa/" TargetMode="External"/><Relationship Id="rId40" Type="http://schemas.openxmlformats.org/officeDocument/2006/relationships/hyperlink" Target="http://lingorado.com/ipa/" TargetMode="External"/><Relationship Id="rId115" Type="http://schemas.openxmlformats.org/officeDocument/2006/relationships/hyperlink" Target="http://www.oxfordlearnersdictionaries.com/definition/english/contractor" TargetMode="External"/><Relationship Id="rId136" Type="http://schemas.openxmlformats.org/officeDocument/2006/relationships/hyperlink" Target="http://www.oxfordlearnersdictionaries.com/definition/english/economical" TargetMode="External"/><Relationship Id="rId157" Type="http://schemas.openxmlformats.org/officeDocument/2006/relationships/hyperlink" Target="http://www.oxfordlearnersdictionaries.com/definition/english/financially" TargetMode="External"/><Relationship Id="rId178" Type="http://schemas.openxmlformats.org/officeDocument/2006/relationships/hyperlink" Target="http://www.oxfordlearnersdictionaries.com/definition/english/individualism" TargetMode="External"/><Relationship Id="rId301" Type="http://schemas.openxmlformats.org/officeDocument/2006/relationships/hyperlink" Target="http://lingorado.com/ipa/" TargetMode="External"/><Relationship Id="rId322" Type="http://schemas.openxmlformats.org/officeDocument/2006/relationships/hyperlink" Target="http://lingorado.com/ipa/" TargetMode="External"/><Relationship Id="rId343" Type="http://schemas.openxmlformats.org/officeDocument/2006/relationships/hyperlink" Target="http://lingorado.com/ipa/" TargetMode="External"/><Relationship Id="rId364" Type="http://schemas.openxmlformats.org/officeDocument/2006/relationships/hyperlink" Target="http://lingorado.com/ipa/" TargetMode="External"/><Relationship Id="rId61" Type="http://schemas.openxmlformats.org/officeDocument/2006/relationships/hyperlink" Target="http://lingorado.com/ipa/" TargetMode="External"/><Relationship Id="rId82" Type="http://schemas.openxmlformats.org/officeDocument/2006/relationships/hyperlink" Target="http://www.oxfordlearnersdictionaries.com/definition/english/analytic" TargetMode="External"/><Relationship Id="rId199" Type="http://schemas.openxmlformats.org/officeDocument/2006/relationships/hyperlink" Target="http://www.oxfordlearnersdictionaries.com/definition/english/legislator" TargetMode="External"/><Relationship Id="rId203" Type="http://schemas.openxmlformats.org/officeDocument/2006/relationships/hyperlink" Target="http://www.oxfordlearnersdictionaries.com/definition/english/method" TargetMode="External"/><Relationship Id="rId19" Type="http://schemas.openxmlformats.org/officeDocument/2006/relationships/hyperlink" Target="http://lingorado.com/ipa/" TargetMode="External"/><Relationship Id="rId224" Type="http://schemas.openxmlformats.org/officeDocument/2006/relationships/hyperlink" Target="http://www.oxfordlearnersdictionaries.com/definition/english/recreate" TargetMode="External"/><Relationship Id="rId245" Type="http://schemas.openxmlformats.org/officeDocument/2006/relationships/hyperlink" Target="http://www.oxfordlearnersdictionaries.com/definition/english/significantly" TargetMode="External"/><Relationship Id="rId266" Type="http://schemas.openxmlformats.org/officeDocument/2006/relationships/hyperlink" Target="http://www.oxfordlearnersdictionaries.com/definition/english/uninvolved" TargetMode="External"/><Relationship Id="rId287" Type="http://schemas.openxmlformats.org/officeDocument/2006/relationships/hyperlink" Target="http://lingorado.com/ipa/" TargetMode="External"/><Relationship Id="rId30" Type="http://schemas.openxmlformats.org/officeDocument/2006/relationships/hyperlink" Target="http://lingorado.com/ipa/" TargetMode="External"/><Relationship Id="rId105" Type="http://schemas.openxmlformats.org/officeDocument/2006/relationships/hyperlink" Target="http://www.oxfordlearnersdictionaries.com/definition/english/constituent_2" TargetMode="External"/><Relationship Id="rId126" Type="http://schemas.openxmlformats.org/officeDocument/2006/relationships/hyperlink" Target="http://www.oxfordlearnersdictionaries.com/definition/english/derive" TargetMode="External"/><Relationship Id="rId147" Type="http://schemas.openxmlformats.org/officeDocument/2006/relationships/hyperlink" Target="http://www.oxfordlearnersdictionaries.com/definition/english/establishment" TargetMode="External"/><Relationship Id="rId168" Type="http://schemas.openxmlformats.org/officeDocument/2006/relationships/hyperlink" Target="http://www.oxfordlearnersdictionaries.com/definition/english/identity" TargetMode="External"/><Relationship Id="rId312" Type="http://schemas.openxmlformats.org/officeDocument/2006/relationships/hyperlink" Target="http://lingorado.com/ipa/" TargetMode="External"/><Relationship Id="rId333" Type="http://schemas.openxmlformats.org/officeDocument/2006/relationships/hyperlink" Target="http://lingorado.com/ipa/" TargetMode="External"/><Relationship Id="rId354" Type="http://schemas.openxmlformats.org/officeDocument/2006/relationships/hyperlink" Target="http://lingorado.com/ipa/" TargetMode="External"/><Relationship Id="rId51" Type="http://schemas.openxmlformats.org/officeDocument/2006/relationships/hyperlink" Target="http://lingorado.com/ipa/" TargetMode="External"/><Relationship Id="rId72" Type="http://schemas.openxmlformats.org/officeDocument/2006/relationships/hyperlink" Target="http://lingorado.com/ipa/" TargetMode="External"/><Relationship Id="rId93" Type="http://schemas.openxmlformats.org/officeDocument/2006/relationships/hyperlink" Target="http://www.oxfordlearnersdictionaries.com/definition/english/authority" TargetMode="External"/><Relationship Id="rId189" Type="http://schemas.openxmlformats.org/officeDocument/2006/relationships/hyperlink" Target="http://www.oxfordlearnersdictionaries.com/definition/english/involved" TargetMode="External"/><Relationship Id="rId3" Type="http://schemas.openxmlformats.org/officeDocument/2006/relationships/hyperlink" Target="http://lingorado.com/ipa/" TargetMode="External"/><Relationship Id="rId214" Type="http://schemas.openxmlformats.org/officeDocument/2006/relationships/hyperlink" Target="http://www.oxfordlearnersdictionaries.com/definition/english/policy" TargetMode="External"/><Relationship Id="rId235" Type="http://schemas.openxmlformats.org/officeDocument/2006/relationships/hyperlink" Target="http://www.oxfordlearnersdictionaries.com/definition/english/research_2" TargetMode="External"/><Relationship Id="rId256" Type="http://schemas.openxmlformats.org/officeDocument/2006/relationships/hyperlink" Target="http://www.oxfordlearnersdictionaries.com/definition/english/theoretically" TargetMode="External"/><Relationship Id="rId277" Type="http://schemas.openxmlformats.org/officeDocument/2006/relationships/hyperlink" Target="http://www.oxfordlearnersdictionaries.com/definition/english/vary" TargetMode="External"/><Relationship Id="rId298" Type="http://schemas.openxmlformats.org/officeDocument/2006/relationships/hyperlink" Target="http://lingorado.com/ipa/" TargetMode="External"/><Relationship Id="rId116" Type="http://schemas.openxmlformats.org/officeDocument/2006/relationships/hyperlink" Target="http://www.oxfordlearnersdictionaries.com/definition/english/create" TargetMode="External"/><Relationship Id="rId137" Type="http://schemas.openxmlformats.org/officeDocument/2006/relationships/hyperlink" Target="http://www.oxfordlearnersdictionaries.com/definition/english/economically" TargetMode="External"/><Relationship Id="rId158" Type="http://schemas.openxmlformats.org/officeDocument/2006/relationships/hyperlink" Target="http://www.oxfordlearnersdictionaries.com/definition/english/financier" TargetMode="External"/><Relationship Id="rId302" Type="http://schemas.openxmlformats.org/officeDocument/2006/relationships/hyperlink" Target="http://lingorado.com/ipa/" TargetMode="External"/><Relationship Id="rId323" Type="http://schemas.openxmlformats.org/officeDocument/2006/relationships/hyperlink" Target="http://lingorado.com/ipa/" TargetMode="External"/><Relationship Id="rId344" Type="http://schemas.openxmlformats.org/officeDocument/2006/relationships/hyperlink" Target="http://lingorado.com/ipa/" TargetMode="External"/><Relationship Id="rId20" Type="http://schemas.openxmlformats.org/officeDocument/2006/relationships/hyperlink" Target="http://lingorado.com/ipa/" TargetMode="External"/><Relationship Id="rId41" Type="http://schemas.openxmlformats.org/officeDocument/2006/relationships/hyperlink" Target="http://lingorado.com/ipa/" TargetMode="External"/><Relationship Id="rId62" Type="http://schemas.openxmlformats.org/officeDocument/2006/relationships/hyperlink" Target="http://lingorado.com/ipa/" TargetMode="External"/><Relationship Id="rId83" Type="http://schemas.openxmlformats.org/officeDocument/2006/relationships/hyperlink" Target="http://www.oxfordlearnersdictionaries.com/definition/english/analytical" TargetMode="External"/><Relationship Id="rId179" Type="http://schemas.openxmlformats.org/officeDocument/2006/relationships/hyperlink" Target="http://www.oxfordlearnersdictionaries.com/definition/english/individualist" TargetMode="External"/><Relationship Id="rId365" Type="http://schemas.openxmlformats.org/officeDocument/2006/relationships/hyperlink" Target="http://lingorado.com/ipa/" TargetMode="External"/><Relationship Id="rId190" Type="http://schemas.openxmlformats.org/officeDocument/2006/relationships/hyperlink" Target="http://www.oxfordlearnersdictionaries.com/definition/english/involvement" TargetMode="External"/><Relationship Id="rId204" Type="http://schemas.openxmlformats.org/officeDocument/2006/relationships/hyperlink" Target="http://www.oxfordlearnersdictionaries.com/definition/english/methodical" TargetMode="External"/><Relationship Id="rId225" Type="http://schemas.openxmlformats.org/officeDocument/2006/relationships/hyperlink" Target="http://www.oxfordlearnersdictionaries.com/definition/english/redefine" TargetMode="External"/><Relationship Id="rId246" Type="http://schemas.openxmlformats.org/officeDocument/2006/relationships/hyperlink" Target="http://www.oxfordlearnersdictionaries.com/definition/english/similar" TargetMode="External"/><Relationship Id="rId267" Type="http://schemas.openxmlformats.org/officeDocument/2006/relationships/hyperlink" Target="http://www.oxfordlearnersdictionaries.com/definition/english/unprincipled" TargetMode="External"/><Relationship Id="rId288" Type="http://schemas.openxmlformats.org/officeDocument/2006/relationships/hyperlink" Target="http://lingorado.com/ipa/" TargetMode="External"/><Relationship Id="rId106" Type="http://schemas.openxmlformats.org/officeDocument/2006/relationships/hyperlink" Target="http://www.oxfordlearnersdictionaries.com/definition/english/constitute" TargetMode="External"/><Relationship Id="rId127" Type="http://schemas.openxmlformats.org/officeDocument/2006/relationships/hyperlink" Target="http://www.oxfordlearnersdictionaries.com/definition/english/disestablish" TargetMode="External"/><Relationship Id="rId313" Type="http://schemas.openxmlformats.org/officeDocument/2006/relationships/hyperlink" Target="http://lingorado.com/ipa/" TargetMode="External"/><Relationship Id="rId10" Type="http://schemas.openxmlformats.org/officeDocument/2006/relationships/hyperlink" Target="http://lingorado.com/ipa/" TargetMode="External"/><Relationship Id="rId31" Type="http://schemas.openxmlformats.org/officeDocument/2006/relationships/hyperlink" Target="http://lingorado.com/ipa/" TargetMode="External"/><Relationship Id="rId52" Type="http://schemas.openxmlformats.org/officeDocument/2006/relationships/hyperlink" Target="http://lingorado.com/ipa/" TargetMode="External"/><Relationship Id="rId73" Type="http://schemas.openxmlformats.org/officeDocument/2006/relationships/hyperlink" Target="http://lingorado.com/ipa/" TargetMode="External"/><Relationship Id="rId94" Type="http://schemas.openxmlformats.org/officeDocument/2006/relationships/hyperlink" Target="http://www.oxfordlearnersdictionaries.com/definition/english/availability" TargetMode="External"/><Relationship Id="rId148" Type="http://schemas.openxmlformats.org/officeDocument/2006/relationships/hyperlink" Target="http://www.oxfordlearnersdictionaries.com/definition/english/estimation" TargetMode="External"/><Relationship Id="rId169" Type="http://schemas.openxmlformats.org/officeDocument/2006/relationships/hyperlink" Target="http://www.oxfordlearnersdictionaries.com/definition/english/illegal_2" TargetMode="External"/><Relationship Id="rId334" Type="http://schemas.openxmlformats.org/officeDocument/2006/relationships/hyperlink" Target="http://lingorado.com/ipa/" TargetMode="External"/><Relationship Id="rId355" Type="http://schemas.openxmlformats.org/officeDocument/2006/relationships/hyperlink" Target="http://lingorado.com/ipa/" TargetMode="External"/></Relationships>
</file>

<file path=xl/worksheets/sheet1.xml><?xml version="1.0" encoding="utf-8"?>
<worksheet xmlns="http://schemas.openxmlformats.org/spreadsheetml/2006/main" xmlns:r="http://schemas.openxmlformats.org/officeDocument/2006/relationships">
  <sheetPr codeName="Munka1"/>
  <dimension ref="A1:M28"/>
  <sheetViews>
    <sheetView tabSelected="1" zoomScale="90" zoomScaleNormal="90" workbookViewId="0">
      <selection activeCell="A3" sqref="A3"/>
    </sheetView>
  </sheetViews>
  <sheetFormatPr defaultRowHeight="12"/>
  <cols>
    <col min="1" max="1" width="13.140625" style="3" bestFit="1" customWidth="1"/>
    <col min="2" max="2" width="11.28515625" style="3" bestFit="1" customWidth="1"/>
    <col min="3" max="3" width="12" style="3" bestFit="1" customWidth="1"/>
    <col min="4" max="4" width="13.140625" style="3" bestFit="1" customWidth="1"/>
    <col min="5" max="5" width="12" style="3" bestFit="1" customWidth="1"/>
    <col min="6" max="6" width="11.28515625" style="3" bestFit="1" customWidth="1"/>
    <col min="7" max="7" width="10" style="3" bestFit="1" customWidth="1"/>
    <col min="8" max="8" width="12" style="3" bestFit="1" customWidth="1"/>
    <col min="9" max="11" width="9.140625" style="3"/>
    <col min="12" max="12" width="4.140625" style="3" customWidth="1"/>
    <col min="13" max="16384" width="9.140625" style="3"/>
  </cols>
  <sheetData>
    <row r="1" spans="1:13">
      <c r="A1" s="56"/>
      <c r="B1" s="56"/>
      <c r="C1" s="56"/>
      <c r="D1" s="57"/>
      <c r="E1" s="57"/>
      <c r="F1" s="57"/>
      <c r="G1" s="57"/>
      <c r="H1" s="57"/>
      <c r="I1" s="57"/>
      <c r="J1" s="57"/>
      <c r="K1" s="58"/>
      <c r="M1">
        <v>27</v>
      </c>
    </row>
    <row r="2" spans="1:13">
      <c r="A2" s="56"/>
      <c r="B2" s="56"/>
      <c r="C2" s="56"/>
      <c r="D2" s="56"/>
      <c r="E2" s="56"/>
      <c r="F2" s="56"/>
      <c r="G2" s="56"/>
      <c r="H2" s="56"/>
      <c r="I2" s="56"/>
      <c r="J2" s="56"/>
      <c r="K2" s="59"/>
    </row>
    <row r="3" spans="1:13">
      <c r="A3" s="56"/>
      <c r="B3" s="56"/>
      <c r="C3" s="56"/>
      <c r="D3" s="56"/>
      <c r="E3" s="56"/>
      <c r="F3" s="56"/>
      <c r="G3" s="56"/>
      <c r="H3" s="56"/>
      <c r="I3" s="56"/>
      <c r="J3" s="56"/>
      <c r="K3" s="59"/>
    </row>
    <row r="4" spans="1:13">
      <c r="A4" s="56"/>
      <c r="B4" s="56"/>
      <c r="C4" s="56"/>
      <c r="D4" s="56"/>
      <c r="E4" s="56"/>
      <c r="F4" s="56"/>
      <c r="G4" s="56"/>
      <c r="H4" s="56"/>
      <c r="I4" s="56"/>
      <c r="J4" s="56"/>
      <c r="K4" s="59"/>
    </row>
    <row r="5" spans="1:13">
      <c r="A5" s="56"/>
      <c r="B5" s="56"/>
      <c r="C5" s="56"/>
      <c r="D5" s="56"/>
      <c r="E5" s="56"/>
      <c r="F5" s="56"/>
      <c r="G5" s="56"/>
      <c r="H5" s="56"/>
      <c r="I5" s="56"/>
      <c r="J5" s="56"/>
      <c r="K5" s="59"/>
    </row>
    <row r="6" spans="1:13">
      <c r="A6" s="56"/>
      <c r="B6" s="56"/>
      <c r="C6" s="56"/>
      <c r="D6" s="56"/>
      <c r="E6" s="56"/>
      <c r="F6" s="56"/>
      <c r="G6" s="56"/>
      <c r="H6" s="56"/>
      <c r="I6" s="56"/>
      <c r="J6" s="56"/>
      <c r="K6" s="59"/>
    </row>
    <row r="7" spans="1:13">
      <c r="A7" s="56"/>
      <c r="B7" s="56"/>
      <c r="C7" s="56"/>
      <c r="D7" s="56"/>
      <c r="E7" s="56"/>
      <c r="F7" s="56"/>
      <c r="G7" s="56"/>
      <c r="H7" s="56"/>
      <c r="I7" s="56"/>
      <c r="J7" s="56"/>
      <c r="K7" s="59"/>
    </row>
    <row r="8" spans="1:13">
      <c r="A8" s="56"/>
      <c r="B8" s="56"/>
      <c r="C8" s="56"/>
      <c r="D8" s="56"/>
      <c r="E8" s="56"/>
      <c r="F8" s="56"/>
      <c r="G8" s="56"/>
      <c r="H8" s="56"/>
      <c r="I8" s="56"/>
      <c r="J8" s="56"/>
      <c r="K8" s="59"/>
    </row>
    <row r="9" spans="1:13">
      <c r="A9" s="56"/>
      <c r="B9" s="56"/>
      <c r="C9" s="56"/>
      <c r="D9" s="56"/>
      <c r="E9" s="56"/>
      <c r="F9" s="56"/>
      <c r="G9" s="56"/>
      <c r="H9" s="56"/>
      <c r="I9" s="56"/>
      <c r="J9" s="56"/>
      <c r="K9" s="59"/>
    </row>
    <row r="10" spans="1:13">
      <c r="A10" s="56"/>
      <c r="B10" s="56"/>
      <c r="C10" s="56"/>
      <c r="D10" s="56"/>
      <c r="E10" s="56"/>
      <c r="F10" s="56"/>
      <c r="G10" s="56"/>
      <c r="H10" s="56"/>
      <c r="I10" s="56"/>
      <c r="J10" s="56"/>
      <c r="K10" s="59"/>
    </row>
    <row r="11" spans="1:13">
      <c r="A11" s="56"/>
      <c r="B11" s="56"/>
      <c r="C11" s="56"/>
      <c r="D11" s="56"/>
      <c r="E11" s="56"/>
      <c r="F11" s="56"/>
      <c r="G11" s="56"/>
      <c r="H11" s="56"/>
      <c r="I11" s="56"/>
      <c r="J11" s="56"/>
      <c r="K11" s="59"/>
    </row>
    <row r="12" spans="1:13">
      <c r="A12" s="56"/>
      <c r="B12" s="56"/>
      <c r="C12" s="56"/>
      <c r="D12" s="56"/>
      <c r="E12" s="56"/>
      <c r="F12" s="56"/>
      <c r="G12" s="56"/>
      <c r="H12" s="56"/>
      <c r="I12" s="56"/>
      <c r="J12" s="56"/>
      <c r="K12" s="59"/>
    </row>
    <row r="13" spans="1:13">
      <c r="A13" s="56"/>
      <c r="B13" s="56"/>
      <c r="C13" s="56"/>
      <c r="D13" s="56"/>
      <c r="E13" s="56"/>
      <c r="F13" s="56"/>
      <c r="G13" s="56"/>
      <c r="H13" s="56"/>
      <c r="I13" s="56"/>
      <c r="J13" s="56"/>
      <c r="K13" s="59"/>
    </row>
    <row r="14" spans="1:13">
      <c r="A14" s="56"/>
      <c r="B14" s="56"/>
      <c r="C14" s="56"/>
      <c r="D14" s="56"/>
      <c r="E14" s="56"/>
      <c r="F14" s="56"/>
      <c r="G14" s="56"/>
      <c r="H14" s="56"/>
      <c r="I14" s="56"/>
      <c r="J14" s="56"/>
      <c r="K14" s="59"/>
    </row>
    <row r="15" spans="1:13">
      <c r="A15" s="56"/>
      <c r="B15" s="56"/>
      <c r="C15" s="56"/>
      <c r="D15" s="56"/>
      <c r="E15" s="56"/>
      <c r="F15" s="56"/>
      <c r="G15" s="56"/>
      <c r="H15" s="56"/>
      <c r="I15" s="56"/>
      <c r="J15" s="56"/>
      <c r="K15" s="59"/>
    </row>
    <row r="16" spans="1:13">
      <c r="A16" s="56"/>
      <c r="B16" s="56"/>
      <c r="C16" s="56"/>
      <c r="D16" s="56"/>
      <c r="E16" s="56"/>
      <c r="F16" s="56"/>
      <c r="G16" s="56"/>
      <c r="H16" s="56"/>
      <c r="I16" s="56"/>
      <c r="J16" s="56"/>
      <c r="K16" s="59"/>
    </row>
    <row r="17" spans="1:11">
      <c r="A17" s="56"/>
      <c r="B17" s="56"/>
      <c r="C17" s="56"/>
      <c r="D17" s="56"/>
      <c r="E17" s="56"/>
      <c r="F17" s="56"/>
      <c r="G17" s="56"/>
      <c r="H17" s="56"/>
      <c r="I17" s="56"/>
      <c r="J17" s="56"/>
      <c r="K17" s="59"/>
    </row>
    <row r="18" spans="1:11">
      <c r="A18" s="60"/>
      <c r="B18" s="56"/>
      <c r="C18" s="56"/>
      <c r="D18" s="56"/>
      <c r="E18" s="56"/>
      <c r="F18" s="56"/>
      <c r="G18" s="56"/>
      <c r="H18" s="56"/>
      <c r="I18" s="56"/>
      <c r="J18" s="56"/>
      <c r="K18" s="59"/>
    </row>
    <row r="19" spans="1:11">
      <c r="A19" s="60"/>
      <c r="B19" s="56"/>
      <c r="C19" s="56"/>
      <c r="D19" s="56"/>
      <c r="E19" s="56"/>
      <c r="F19" s="56"/>
      <c r="G19" s="56"/>
      <c r="H19" s="56"/>
      <c r="I19" s="56"/>
      <c r="J19" s="56"/>
      <c r="K19" s="59"/>
    </row>
    <row r="20" spans="1:11">
      <c r="A20" s="60"/>
      <c r="B20" s="56"/>
      <c r="C20" s="56"/>
      <c r="D20" s="56"/>
      <c r="E20" s="56"/>
      <c r="F20" s="56"/>
      <c r="G20" s="56"/>
      <c r="H20" s="56"/>
      <c r="I20" s="56"/>
      <c r="J20" s="56"/>
      <c r="K20" s="59"/>
    </row>
    <row r="21" spans="1:11">
      <c r="A21" s="60"/>
      <c r="B21" s="56"/>
      <c r="C21" s="56"/>
      <c r="D21" s="56"/>
      <c r="E21" s="56"/>
      <c r="F21" s="56"/>
      <c r="G21" s="56"/>
      <c r="H21" s="56"/>
      <c r="I21" s="56"/>
      <c r="J21" s="56"/>
      <c r="K21" s="59"/>
    </row>
    <row r="22" spans="1:11">
      <c r="A22" s="60"/>
      <c r="B22" s="56"/>
      <c r="C22" s="56"/>
      <c r="D22" s="56"/>
      <c r="E22" s="56"/>
      <c r="F22" s="56"/>
      <c r="G22" s="56"/>
      <c r="H22" s="56"/>
      <c r="I22" s="56"/>
      <c r="J22" s="56"/>
      <c r="K22" s="59"/>
    </row>
    <row r="23" spans="1:11">
      <c r="A23" s="60"/>
      <c r="B23" s="56"/>
      <c r="C23" s="56"/>
      <c r="D23" s="56"/>
      <c r="E23" s="56"/>
      <c r="F23" s="56"/>
      <c r="G23" s="56"/>
      <c r="H23" s="56"/>
      <c r="I23" s="56"/>
      <c r="J23" s="56"/>
      <c r="K23" s="59"/>
    </row>
    <row r="24" spans="1:11">
      <c r="A24" s="60"/>
      <c r="B24" s="56"/>
      <c r="C24" s="56"/>
      <c r="D24" s="56"/>
      <c r="E24" s="56"/>
      <c r="F24" s="56"/>
      <c r="G24" s="56"/>
      <c r="H24" s="56"/>
      <c r="I24" s="56"/>
      <c r="J24" s="56"/>
      <c r="K24" s="59"/>
    </row>
    <row r="25" spans="1:11">
      <c r="A25" s="60"/>
      <c r="B25" s="56"/>
      <c r="C25" s="56"/>
      <c r="D25" s="56"/>
      <c r="E25" s="56"/>
      <c r="F25" s="56"/>
      <c r="G25" s="56"/>
      <c r="H25" s="56"/>
      <c r="I25" s="56"/>
      <c r="J25" s="56"/>
      <c r="K25" s="59"/>
    </row>
    <row r="26" spans="1:11">
      <c r="A26" s="61">
        <f t="shared" ref="A26:K26" si="0">SUM(A1:A25)</f>
        <v>0</v>
      </c>
      <c r="B26" s="61">
        <f t="shared" si="0"/>
        <v>0</v>
      </c>
      <c r="C26" s="61">
        <f t="shared" si="0"/>
        <v>0</v>
      </c>
      <c r="D26" s="61">
        <f t="shared" si="0"/>
        <v>0</v>
      </c>
      <c r="E26" s="61">
        <f t="shared" si="0"/>
        <v>0</v>
      </c>
      <c r="F26" s="61">
        <f t="shared" si="0"/>
        <v>0</v>
      </c>
      <c r="G26" s="61">
        <f t="shared" si="0"/>
        <v>0</v>
      </c>
      <c r="H26" s="61">
        <f t="shared" si="0"/>
        <v>0</v>
      </c>
      <c r="I26" s="61">
        <f t="shared" si="0"/>
        <v>0</v>
      </c>
      <c r="J26" s="61">
        <f t="shared" si="0"/>
        <v>0</v>
      </c>
      <c r="K26" s="61">
        <f t="shared" si="0"/>
        <v>0</v>
      </c>
    </row>
    <row r="27" spans="1:11">
      <c r="A27" s="70">
        <f>SUM(A26:K26)</f>
        <v>0</v>
      </c>
      <c r="B27" s="71"/>
      <c r="C27" s="71"/>
      <c r="D27" s="71"/>
      <c r="E27" s="71"/>
      <c r="F27" s="71"/>
      <c r="G27" s="71"/>
      <c r="H27" s="71"/>
      <c r="I27" s="71"/>
      <c r="J27" s="71"/>
      <c r="K27" s="72"/>
    </row>
    <row r="28" spans="1:11">
      <c r="A28" s="63"/>
      <c r="B28" s="62"/>
    </row>
  </sheetData>
  <mergeCells count="1">
    <mergeCell ref="A27:K27"/>
  </mergeCells>
  <conditionalFormatting sqref="A1:K25">
    <cfRule type="duplicateValues" dxfId="3" priority="4" stopIfTrue="1"/>
  </conditionalFormatting>
  <conditionalFormatting sqref="M1">
    <cfRule type="containsText" dxfId="2" priority="1" stopIfTrue="1" operator="containsText" text="5">
      <formula>NOT(ISERROR(SEARCH("5",M1)))</formula>
    </cfRule>
    <cfRule type="containsText" dxfId="1" priority="2" stopIfTrue="1" operator="containsText" text="18">
      <formula>NOT(ISERROR(SEARCH("18",M1)))</formula>
    </cfRule>
    <cfRule type="containsText" dxfId="0" priority="3" stopIfTrue="1" operator="containsText" text="27">
      <formula>NOT(ISERROR(SEARCH("27",M1)))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Munka3"/>
  <dimension ref="A1"/>
  <sheetViews>
    <sheetView workbookViewId="0"/>
  </sheetViews>
  <sheetFormatPr defaultRowHeight="12"/>
  <cols>
    <col min="1" max="1" width="12" customWidth="1"/>
    <col min="2" max="2" width="100" customWidth="1"/>
    <col min="3" max="10" width="12" customWidth="1"/>
    <col min="11" max="11" width="1" customWidth="1"/>
    <col min="257" max="257" width="12" customWidth="1"/>
    <col min="258" max="258" width="100" customWidth="1"/>
    <col min="259" max="266" width="12" customWidth="1"/>
    <col min="267" max="267" width="1" customWidth="1"/>
    <col min="513" max="513" width="12" customWidth="1"/>
    <col min="514" max="514" width="100" customWidth="1"/>
    <col min="515" max="522" width="12" customWidth="1"/>
    <col min="523" max="523" width="1" customWidth="1"/>
    <col min="769" max="769" width="12" customWidth="1"/>
    <col min="770" max="770" width="100" customWidth="1"/>
    <col min="771" max="778" width="12" customWidth="1"/>
    <col min="779" max="779" width="1" customWidth="1"/>
    <col min="1025" max="1025" width="12" customWidth="1"/>
    <col min="1026" max="1026" width="100" customWidth="1"/>
    <col min="1027" max="1034" width="12" customWidth="1"/>
    <col min="1035" max="1035" width="1" customWidth="1"/>
    <col min="1281" max="1281" width="12" customWidth="1"/>
    <col min="1282" max="1282" width="100" customWidth="1"/>
    <col min="1283" max="1290" width="12" customWidth="1"/>
    <col min="1291" max="1291" width="1" customWidth="1"/>
    <col min="1537" max="1537" width="12" customWidth="1"/>
    <col min="1538" max="1538" width="100" customWidth="1"/>
    <col min="1539" max="1546" width="12" customWidth="1"/>
    <col min="1547" max="1547" width="1" customWidth="1"/>
    <col min="1793" max="1793" width="12" customWidth="1"/>
    <col min="1794" max="1794" width="100" customWidth="1"/>
    <col min="1795" max="1802" width="12" customWidth="1"/>
    <col min="1803" max="1803" width="1" customWidth="1"/>
    <col min="2049" max="2049" width="12" customWidth="1"/>
    <col min="2050" max="2050" width="100" customWidth="1"/>
    <col min="2051" max="2058" width="12" customWidth="1"/>
    <col min="2059" max="2059" width="1" customWidth="1"/>
    <col min="2305" max="2305" width="12" customWidth="1"/>
    <col min="2306" max="2306" width="100" customWidth="1"/>
    <col min="2307" max="2314" width="12" customWidth="1"/>
    <col min="2315" max="2315" width="1" customWidth="1"/>
    <col min="2561" max="2561" width="12" customWidth="1"/>
    <col min="2562" max="2562" width="100" customWidth="1"/>
    <col min="2563" max="2570" width="12" customWidth="1"/>
    <col min="2571" max="2571" width="1" customWidth="1"/>
    <col min="2817" max="2817" width="12" customWidth="1"/>
    <col min="2818" max="2818" width="100" customWidth="1"/>
    <col min="2819" max="2826" width="12" customWidth="1"/>
    <col min="2827" max="2827" width="1" customWidth="1"/>
    <col min="3073" max="3073" width="12" customWidth="1"/>
    <col min="3074" max="3074" width="100" customWidth="1"/>
    <col min="3075" max="3082" width="12" customWidth="1"/>
    <col min="3083" max="3083" width="1" customWidth="1"/>
    <col min="3329" max="3329" width="12" customWidth="1"/>
    <col min="3330" max="3330" width="100" customWidth="1"/>
    <col min="3331" max="3338" width="12" customWidth="1"/>
    <col min="3339" max="3339" width="1" customWidth="1"/>
    <col min="3585" max="3585" width="12" customWidth="1"/>
    <col min="3586" max="3586" width="100" customWidth="1"/>
    <col min="3587" max="3594" width="12" customWidth="1"/>
    <col min="3595" max="3595" width="1" customWidth="1"/>
    <col min="3841" max="3841" width="12" customWidth="1"/>
    <col min="3842" max="3842" width="100" customWidth="1"/>
    <col min="3843" max="3850" width="12" customWidth="1"/>
    <col min="3851" max="3851" width="1" customWidth="1"/>
    <col min="4097" max="4097" width="12" customWidth="1"/>
    <col min="4098" max="4098" width="100" customWidth="1"/>
    <col min="4099" max="4106" width="12" customWidth="1"/>
    <col min="4107" max="4107" width="1" customWidth="1"/>
    <col min="4353" max="4353" width="12" customWidth="1"/>
    <col min="4354" max="4354" width="100" customWidth="1"/>
    <col min="4355" max="4362" width="12" customWidth="1"/>
    <col min="4363" max="4363" width="1" customWidth="1"/>
    <col min="4609" max="4609" width="12" customWidth="1"/>
    <col min="4610" max="4610" width="100" customWidth="1"/>
    <col min="4611" max="4618" width="12" customWidth="1"/>
    <col min="4619" max="4619" width="1" customWidth="1"/>
    <col min="4865" max="4865" width="12" customWidth="1"/>
    <col min="4866" max="4866" width="100" customWidth="1"/>
    <col min="4867" max="4874" width="12" customWidth="1"/>
    <col min="4875" max="4875" width="1" customWidth="1"/>
    <col min="5121" max="5121" width="12" customWidth="1"/>
    <col min="5122" max="5122" width="100" customWidth="1"/>
    <col min="5123" max="5130" width="12" customWidth="1"/>
    <col min="5131" max="5131" width="1" customWidth="1"/>
    <col min="5377" max="5377" width="12" customWidth="1"/>
    <col min="5378" max="5378" width="100" customWidth="1"/>
    <col min="5379" max="5386" width="12" customWidth="1"/>
    <col min="5387" max="5387" width="1" customWidth="1"/>
    <col min="5633" max="5633" width="12" customWidth="1"/>
    <col min="5634" max="5634" width="100" customWidth="1"/>
    <col min="5635" max="5642" width="12" customWidth="1"/>
    <col min="5643" max="5643" width="1" customWidth="1"/>
    <col min="5889" max="5889" width="12" customWidth="1"/>
    <col min="5890" max="5890" width="100" customWidth="1"/>
    <col min="5891" max="5898" width="12" customWidth="1"/>
    <col min="5899" max="5899" width="1" customWidth="1"/>
    <col min="6145" max="6145" width="12" customWidth="1"/>
    <col min="6146" max="6146" width="100" customWidth="1"/>
    <col min="6147" max="6154" width="12" customWidth="1"/>
    <col min="6155" max="6155" width="1" customWidth="1"/>
    <col min="6401" max="6401" width="12" customWidth="1"/>
    <col min="6402" max="6402" width="100" customWidth="1"/>
    <col min="6403" max="6410" width="12" customWidth="1"/>
    <col min="6411" max="6411" width="1" customWidth="1"/>
    <col min="6657" max="6657" width="12" customWidth="1"/>
    <col min="6658" max="6658" width="100" customWidth="1"/>
    <col min="6659" max="6666" width="12" customWidth="1"/>
    <col min="6667" max="6667" width="1" customWidth="1"/>
    <col min="6913" max="6913" width="12" customWidth="1"/>
    <col min="6914" max="6914" width="100" customWidth="1"/>
    <col min="6915" max="6922" width="12" customWidth="1"/>
    <col min="6923" max="6923" width="1" customWidth="1"/>
    <col min="7169" max="7169" width="12" customWidth="1"/>
    <col min="7170" max="7170" width="100" customWidth="1"/>
    <col min="7171" max="7178" width="12" customWidth="1"/>
    <col min="7179" max="7179" width="1" customWidth="1"/>
    <col min="7425" max="7425" width="12" customWidth="1"/>
    <col min="7426" max="7426" width="100" customWidth="1"/>
    <col min="7427" max="7434" width="12" customWidth="1"/>
    <col min="7435" max="7435" width="1" customWidth="1"/>
    <col min="7681" max="7681" width="12" customWidth="1"/>
    <col min="7682" max="7682" width="100" customWidth="1"/>
    <col min="7683" max="7690" width="12" customWidth="1"/>
    <col min="7691" max="7691" width="1" customWidth="1"/>
    <col min="7937" max="7937" width="12" customWidth="1"/>
    <col min="7938" max="7938" width="100" customWidth="1"/>
    <col min="7939" max="7946" width="12" customWidth="1"/>
    <col min="7947" max="7947" width="1" customWidth="1"/>
    <col min="8193" max="8193" width="12" customWidth="1"/>
    <col min="8194" max="8194" width="100" customWidth="1"/>
    <col min="8195" max="8202" width="12" customWidth="1"/>
    <col min="8203" max="8203" width="1" customWidth="1"/>
    <col min="8449" max="8449" width="12" customWidth="1"/>
    <col min="8450" max="8450" width="100" customWidth="1"/>
    <col min="8451" max="8458" width="12" customWidth="1"/>
    <col min="8459" max="8459" width="1" customWidth="1"/>
    <col min="8705" max="8705" width="12" customWidth="1"/>
    <col min="8706" max="8706" width="100" customWidth="1"/>
    <col min="8707" max="8714" width="12" customWidth="1"/>
    <col min="8715" max="8715" width="1" customWidth="1"/>
    <col min="8961" max="8961" width="12" customWidth="1"/>
    <col min="8962" max="8962" width="100" customWidth="1"/>
    <col min="8963" max="8970" width="12" customWidth="1"/>
    <col min="8971" max="8971" width="1" customWidth="1"/>
    <col min="9217" max="9217" width="12" customWidth="1"/>
    <col min="9218" max="9218" width="100" customWidth="1"/>
    <col min="9219" max="9226" width="12" customWidth="1"/>
    <col min="9227" max="9227" width="1" customWidth="1"/>
    <col min="9473" max="9473" width="12" customWidth="1"/>
    <col min="9474" max="9474" width="100" customWidth="1"/>
    <col min="9475" max="9482" width="12" customWidth="1"/>
    <col min="9483" max="9483" width="1" customWidth="1"/>
    <col min="9729" max="9729" width="12" customWidth="1"/>
    <col min="9730" max="9730" width="100" customWidth="1"/>
    <col min="9731" max="9738" width="12" customWidth="1"/>
    <col min="9739" max="9739" width="1" customWidth="1"/>
    <col min="9985" max="9985" width="12" customWidth="1"/>
    <col min="9986" max="9986" width="100" customWidth="1"/>
    <col min="9987" max="9994" width="12" customWidth="1"/>
    <col min="9995" max="9995" width="1" customWidth="1"/>
    <col min="10241" max="10241" width="12" customWidth="1"/>
    <col min="10242" max="10242" width="100" customWidth="1"/>
    <col min="10243" max="10250" width="12" customWidth="1"/>
    <col min="10251" max="10251" width="1" customWidth="1"/>
    <col min="10497" max="10497" width="12" customWidth="1"/>
    <col min="10498" max="10498" width="100" customWidth="1"/>
    <col min="10499" max="10506" width="12" customWidth="1"/>
    <col min="10507" max="10507" width="1" customWidth="1"/>
    <col min="10753" max="10753" width="12" customWidth="1"/>
    <col min="10754" max="10754" width="100" customWidth="1"/>
    <col min="10755" max="10762" width="12" customWidth="1"/>
    <col min="10763" max="10763" width="1" customWidth="1"/>
    <col min="11009" max="11009" width="12" customWidth="1"/>
    <col min="11010" max="11010" width="100" customWidth="1"/>
    <col min="11011" max="11018" width="12" customWidth="1"/>
    <col min="11019" max="11019" width="1" customWidth="1"/>
    <col min="11265" max="11265" width="12" customWidth="1"/>
    <col min="11266" max="11266" width="100" customWidth="1"/>
    <col min="11267" max="11274" width="12" customWidth="1"/>
    <col min="11275" max="11275" width="1" customWidth="1"/>
    <col min="11521" max="11521" width="12" customWidth="1"/>
    <col min="11522" max="11522" width="100" customWidth="1"/>
    <col min="11523" max="11530" width="12" customWidth="1"/>
    <col min="11531" max="11531" width="1" customWidth="1"/>
    <col min="11777" max="11777" width="12" customWidth="1"/>
    <col min="11778" max="11778" width="100" customWidth="1"/>
    <col min="11779" max="11786" width="12" customWidth="1"/>
    <col min="11787" max="11787" width="1" customWidth="1"/>
    <col min="12033" max="12033" width="12" customWidth="1"/>
    <col min="12034" max="12034" width="100" customWidth="1"/>
    <col min="12035" max="12042" width="12" customWidth="1"/>
    <col min="12043" max="12043" width="1" customWidth="1"/>
    <col min="12289" max="12289" width="12" customWidth="1"/>
    <col min="12290" max="12290" width="100" customWidth="1"/>
    <col min="12291" max="12298" width="12" customWidth="1"/>
    <col min="12299" max="12299" width="1" customWidth="1"/>
    <col min="12545" max="12545" width="12" customWidth="1"/>
    <col min="12546" max="12546" width="100" customWidth="1"/>
    <col min="12547" max="12554" width="12" customWidth="1"/>
    <col min="12555" max="12555" width="1" customWidth="1"/>
    <col min="12801" max="12801" width="12" customWidth="1"/>
    <col min="12802" max="12802" width="100" customWidth="1"/>
    <col min="12803" max="12810" width="12" customWidth="1"/>
    <col min="12811" max="12811" width="1" customWidth="1"/>
    <col min="13057" max="13057" width="12" customWidth="1"/>
    <col min="13058" max="13058" width="100" customWidth="1"/>
    <col min="13059" max="13066" width="12" customWidth="1"/>
    <col min="13067" max="13067" width="1" customWidth="1"/>
    <col min="13313" max="13313" width="12" customWidth="1"/>
    <col min="13314" max="13314" width="100" customWidth="1"/>
    <col min="13315" max="13322" width="12" customWidth="1"/>
    <col min="13323" max="13323" width="1" customWidth="1"/>
    <col min="13569" max="13569" width="12" customWidth="1"/>
    <col min="13570" max="13570" width="100" customWidth="1"/>
    <col min="13571" max="13578" width="12" customWidth="1"/>
    <col min="13579" max="13579" width="1" customWidth="1"/>
    <col min="13825" max="13825" width="12" customWidth="1"/>
    <col min="13826" max="13826" width="100" customWidth="1"/>
    <col min="13827" max="13834" width="12" customWidth="1"/>
    <col min="13835" max="13835" width="1" customWidth="1"/>
    <col min="14081" max="14081" width="12" customWidth="1"/>
    <col min="14082" max="14082" width="100" customWidth="1"/>
    <col min="14083" max="14090" width="12" customWidth="1"/>
    <col min="14091" max="14091" width="1" customWidth="1"/>
    <col min="14337" max="14337" width="12" customWidth="1"/>
    <col min="14338" max="14338" width="100" customWidth="1"/>
    <col min="14339" max="14346" width="12" customWidth="1"/>
    <col min="14347" max="14347" width="1" customWidth="1"/>
    <col min="14593" max="14593" width="12" customWidth="1"/>
    <col min="14594" max="14594" width="100" customWidth="1"/>
    <col min="14595" max="14602" width="12" customWidth="1"/>
    <col min="14603" max="14603" width="1" customWidth="1"/>
    <col min="14849" max="14849" width="12" customWidth="1"/>
    <col min="14850" max="14850" width="100" customWidth="1"/>
    <col min="14851" max="14858" width="12" customWidth="1"/>
    <col min="14859" max="14859" width="1" customWidth="1"/>
    <col min="15105" max="15105" width="12" customWidth="1"/>
    <col min="15106" max="15106" width="100" customWidth="1"/>
    <col min="15107" max="15114" width="12" customWidth="1"/>
    <col min="15115" max="15115" width="1" customWidth="1"/>
    <col min="15361" max="15361" width="12" customWidth="1"/>
    <col min="15362" max="15362" width="100" customWidth="1"/>
    <col min="15363" max="15370" width="12" customWidth="1"/>
    <col min="15371" max="15371" width="1" customWidth="1"/>
    <col min="15617" max="15617" width="12" customWidth="1"/>
    <col min="15618" max="15618" width="100" customWidth="1"/>
    <col min="15619" max="15626" width="12" customWidth="1"/>
    <col min="15627" max="15627" width="1" customWidth="1"/>
    <col min="15873" max="15873" width="12" customWidth="1"/>
    <col min="15874" max="15874" width="100" customWidth="1"/>
    <col min="15875" max="15882" width="12" customWidth="1"/>
    <col min="15883" max="15883" width="1" customWidth="1"/>
    <col min="16129" max="16129" width="12" customWidth="1"/>
    <col min="16130" max="16130" width="100" customWidth="1"/>
    <col min="16131" max="16138" width="12" customWidth="1"/>
    <col min="16139" max="16139" width="1"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Munka4"/>
  <dimension ref="A1:BA503"/>
  <sheetViews>
    <sheetView workbookViewId="0">
      <pane xSplit="3" ySplit="1" topLeftCell="D2" activePane="bottomRight" state="frozen"/>
      <selection pane="topRight" activeCell="D1" sqref="D1"/>
      <selection pane="bottomLeft" activeCell="A2" sqref="A2"/>
      <selection pane="bottomRight" activeCell="G7" sqref="G7:G8"/>
    </sheetView>
  </sheetViews>
  <sheetFormatPr defaultRowHeight="12"/>
  <cols>
    <col min="1" max="1" width="14.140625" style="2" bestFit="1" customWidth="1"/>
    <col min="2" max="3" width="12" style="3" bestFit="1" customWidth="1"/>
    <col min="4" max="4" width="6" style="2" bestFit="1" customWidth="1"/>
    <col min="5" max="5" width="18.5703125" style="2" customWidth="1"/>
    <col min="6" max="53" width="17.140625" style="3" customWidth="1"/>
    <col min="54" max="16384" width="9.140625" style="3"/>
  </cols>
  <sheetData>
    <row r="1" spans="1:53">
      <c r="A1" s="2" t="s">
        <v>8026</v>
      </c>
      <c r="B1" s="3" t="s">
        <v>8027</v>
      </c>
      <c r="C1" s="3" t="s">
        <v>8028</v>
      </c>
      <c r="D1" s="2" t="s">
        <v>8029</v>
      </c>
      <c r="E1" s="2" t="s">
        <v>8030</v>
      </c>
      <c r="F1" s="7" t="s">
        <v>8079</v>
      </c>
      <c r="G1" s="73" t="s">
        <v>8080</v>
      </c>
      <c r="H1" s="73"/>
      <c r="I1" s="73"/>
      <c r="J1" s="73"/>
      <c r="K1" s="73"/>
      <c r="L1" s="73" t="s">
        <v>8082</v>
      </c>
      <c r="M1" s="73"/>
      <c r="N1" s="73"/>
      <c r="O1" s="3" t="s">
        <v>8083</v>
      </c>
      <c r="P1" s="73" t="s">
        <v>8084</v>
      </c>
      <c r="Q1" s="73"/>
      <c r="R1" s="73"/>
      <c r="S1" s="73"/>
      <c r="T1" s="73"/>
      <c r="U1" s="73"/>
      <c r="V1" s="3" t="s">
        <v>8087</v>
      </c>
      <c r="W1" s="3" t="s">
        <v>8088</v>
      </c>
      <c r="X1" s="3" t="s">
        <v>8089</v>
      </c>
      <c r="Y1" s="3" t="s">
        <v>8090</v>
      </c>
      <c r="Z1" s="3" t="s">
        <v>8091</v>
      </c>
      <c r="AA1" s="3" t="s">
        <v>8092</v>
      </c>
      <c r="AB1" s="3" t="s">
        <v>8093</v>
      </c>
      <c r="AC1" s="3" t="s">
        <v>8094</v>
      </c>
      <c r="AD1" s="3" t="s">
        <v>8095</v>
      </c>
      <c r="AE1" s="3" t="s">
        <v>8096</v>
      </c>
      <c r="AF1" s="73" t="s">
        <v>8097</v>
      </c>
      <c r="AG1" s="73"/>
      <c r="AH1" s="73"/>
      <c r="AI1" s="3" t="s">
        <v>8098</v>
      </c>
      <c r="AJ1" s="73" t="s">
        <v>8099</v>
      </c>
      <c r="AK1" s="73"/>
      <c r="AL1" s="73"/>
      <c r="AM1" s="3" t="s">
        <v>8100</v>
      </c>
      <c r="AN1" s="3" t="s">
        <v>8101</v>
      </c>
      <c r="AO1" s="73" t="s">
        <v>8102</v>
      </c>
      <c r="AP1" s="75"/>
      <c r="AQ1" s="75"/>
      <c r="AR1" s="75"/>
      <c r="AS1" s="73" t="s">
        <v>8103</v>
      </c>
      <c r="AT1" s="73"/>
      <c r="AU1" s="73"/>
      <c r="AV1" s="3" t="s">
        <v>8104</v>
      </c>
      <c r="AW1" s="3" t="s">
        <v>8105</v>
      </c>
      <c r="AX1" s="3" t="s">
        <v>8106</v>
      </c>
      <c r="AY1" s="3" t="s">
        <v>8107</v>
      </c>
      <c r="AZ1" s="3" t="s">
        <v>8108</v>
      </c>
      <c r="BA1" s="3" t="s">
        <v>8109</v>
      </c>
    </row>
    <row r="2" spans="1:53">
      <c r="F2" s="7">
        <v>11</v>
      </c>
      <c r="G2" s="3">
        <v>12</v>
      </c>
      <c r="H2" s="3">
        <v>13</v>
      </c>
      <c r="I2" s="3">
        <v>14</v>
      </c>
      <c r="J2" s="3">
        <v>15</v>
      </c>
      <c r="K2" s="3">
        <v>16</v>
      </c>
      <c r="L2" s="3">
        <v>17</v>
      </c>
      <c r="M2" s="3">
        <v>18</v>
      </c>
      <c r="N2" s="3">
        <v>19</v>
      </c>
      <c r="O2" s="3">
        <v>2</v>
      </c>
      <c r="P2" s="3">
        <v>31</v>
      </c>
      <c r="Q2" s="3">
        <v>32</v>
      </c>
      <c r="R2" s="3">
        <v>33</v>
      </c>
      <c r="S2" s="3">
        <v>34</v>
      </c>
      <c r="T2" s="3">
        <v>35</v>
      </c>
      <c r="U2" s="3">
        <v>36</v>
      </c>
      <c r="V2" s="3">
        <v>37</v>
      </c>
      <c r="W2" s="3">
        <v>38</v>
      </c>
      <c r="X2" s="3">
        <v>39</v>
      </c>
      <c r="Y2" s="3">
        <v>411</v>
      </c>
      <c r="Z2" s="3">
        <v>412</v>
      </c>
      <c r="AA2" s="3">
        <v>413</v>
      </c>
      <c r="AB2" s="3">
        <v>414</v>
      </c>
      <c r="AC2" s="3">
        <v>42</v>
      </c>
      <c r="AD2" s="3">
        <v>43</v>
      </c>
      <c r="AE2" s="3">
        <v>44</v>
      </c>
      <c r="AF2" s="3">
        <v>45</v>
      </c>
      <c r="AG2" s="3">
        <v>46</v>
      </c>
      <c r="AH2" s="3">
        <v>47</v>
      </c>
      <c r="AI2" s="3">
        <v>48</v>
      </c>
      <c r="AJ2" s="3">
        <v>91</v>
      </c>
      <c r="AK2" s="3">
        <v>92</v>
      </c>
      <c r="AL2" s="3">
        <v>93</v>
      </c>
      <c r="AM2" s="3">
        <v>58</v>
      </c>
      <c r="AN2" s="3">
        <v>96</v>
      </c>
      <c r="AO2" s="3">
        <v>51</v>
      </c>
      <c r="AP2" s="3">
        <v>52</v>
      </c>
      <c r="AQ2" s="3">
        <v>53</v>
      </c>
      <c r="AR2" s="3">
        <v>81</v>
      </c>
      <c r="AS2" s="3">
        <v>54</v>
      </c>
      <c r="AT2" s="3">
        <v>55</v>
      </c>
      <c r="AU2" s="3">
        <v>56</v>
      </c>
      <c r="AV2" s="3">
        <v>57</v>
      </c>
      <c r="AW2" s="3">
        <v>86</v>
      </c>
      <c r="AX2" s="3">
        <v>97</v>
      </c>
      <c r="AY2" s="3">
        <v>87</v>
      </c>
      <c r="AZ2" s="3">
        <v>98</v>
      </c>
      <c r="BA2" s="3">
        <v>88</v>
      </c>
    </row>
    <row r="3" spans="1:53" s="6" customFormat="1">
      <c r="A3" s="5" t="s">
        <v>8086</v>
      </c>
      <c r="D3" s="5"/>
      <c r="E3" s="5"/>
      <c r="F3" s="5"/>
      <c r="G3" s="74">
        <f>SUM(G4:K4)</f>
        <v>0</v>
      </c>
      <c r="H3" s="74"/>
      <c r="I3" s="74"/>
      <c r="J3" s="74"/>
      <c r="K3" s="74"/>
      <c r="L3" s="74">
        <f>+L4+M4+N4</f>
        <v>0</v>
      </c>
      <c r="M3" s="74"/>
      <c r="N3" s="74"/>
      <c r="O3" s="6">
        <f>+O4</f>
        <v>0</v>
      </c>
      <c r="P3" s="74">
        <f>+P4+Q4+R4+S4+T4+U4</f>
        <v>0</v>
      </c>
      <c r="Q3" s="74"/>
      <c r="R3" s="74"/>
      <c r="S3" s="74"/>
      <c r="T3" s="74"/>
      <c r="U3" s="74"/>
      <c r="V3" s="6">
        <f t="shared" ref="V3:AE3" si="0">+V4</f>
        <v>0</v>
      </c>
      <c r="W3" s="6">
        <f t="shared" si="0"/>
        <v>0</v>
      </c>
      <c r="X3" s="6">
        <f t="shared" si="0"/>
        <v>0</v>
      </c>
      <c r="Y3" s="6">
        <f t="shared" si="0"/>
        <v>0</v>
      </c>
      <c r="Z3" s="6">
        <f t="shared" si="0"/>
        <v>0</v>
      </c>
      <c r="AA3" s="6">
        <f t="shared" si="0"/>
        <v>0</v>
      </c>
      <c r="AB3" s="6">
        <f t="shared" si="0"/>
        <v>0</v>
      </c>
      <c r="AC3" s="6">
        <f t="shared" si="0"/>
        <v>0</v>
      </c>
      <c r="AD3" s="6">
        <f t="shared" si="0"/>
        <v>0</v>
      </c>
      <c r="AE3" s="6">
        <f t="shared" si="0"/>
        <v>0</v>
      </c>
      <c r="AF3" s="74">
        <f>+AF4+AG4+AH4</f>
        <v>0</v>
      </c>
      <c r="AG3" s="74"/>
      <c r="AH3" s="74"/>
      <c r="AI3" s="6">
        <f>+AI4</f>
        <v>0</v>
      </c>
      <c r="AJ3" s="74">
        <f>+AJ4+AK4+AL4</f>
        <v>0</v>
      </c>
      <c r="AK3" s="74"/>
      <c r="AL3" s="74"/>
      <c r="AM3" s="6">
        <f>+AM4</f>
        <v>0</v>
      </c>
      <c r="AN3" s="6">
        <f>+AN4</f>
        <v>0</v>
      </c>
      <c r="AO3" s="74">
        <f>+AO4+AP4+AQ4+AR4</f>
        <v>0</v>
      </c>
      <c r="AP3" s="74"/>
      <c r="AQ3" s="74"/>
      <c r="AR3" s="74"/>
      <c r="AS3" s="74">
        <f>+AS4+AT4+AU4</f>
        <v>0</v>
      </c>
      <c r="AT3" s="74"/>
      <c r="AU3" s="74"/>
      <c r="AV3" s="6">
        <f>+AV4</f>
        <v>0</v>
      </c>
      <c r="AW3" s="6">
        <f>+AW4</f>
        <v>0</v>
      </c>
      <c r="AX3" s="6">
        <f t="shared" ref="AX3:AY3" si="1">+AX4</f>
        <v>0</v>
      </c>
      <c r="AY3" s="6">
        <f t="shared" si="1"/>
        <v>0</v>
      </c>
      <c r="AZ3" s="6">
        <f t="shared" ref="AZ3" si="2">+AZ4</f>
        <v>0</v>
      </c>
      <c r="BA3" s="6">
        <f t="shared" ref="BA3" si="3">+BA4</f>
        <v>0</v>
      </c>
    </row>
    <row r="4" spans="1:53" s="6" customFormat="1">
      <c r="A4" s="5" t="s">
        <v>8085</v>
      </c>
      <c r="D4" s="5"/>
      <c r="E4" s="5"/>
      <c r="F4" s="6">
        <f>SUM(F5:F503)</f>
        <v>0</v>
      </c>
      <c r="G4" s="6">
        <f>SUM(G5:G503)</f>
        <v>0</v>
      </c>
      <c r="H4" s="6">
        <f t="shared" ref="H4:K4" si="4">SUM(H5:H503)</f>
        <v>0</v>
      </c>
      <c r="I4" s="6">
        <f t="shared" si="4"/>
        <v>0</v>
      </c>
      <c r="J4" s="6">
        <f t="shared" si="4"/>
        <v>0</v>
      </c>
      <c r="K4" s="6">
        <f t="shared" si="4"/>
        <v>0</v>
      </c>
      <c r="L4" s="6">
        <f t="shared" ref="L4" si="5">SUM(L5:L503)</f>
        <v>0</v>
      </c>
      <c r="M4" s="6">
        <f t="shared" ref="M4" si="6">SUM(M5:M503)</f>
        <v>0</v>
      </c>
      <c r="N4" s="6">
        <f t="shared" ref="N4:O4" si="7">SUM(N5:N503)</f>
        <v>0</v>
      </c>
      <c r="O4" s="6">
        <f t="shared" si="7"/>
        <v>0</v>
      </c>
      <c r="P4" s="6">
        <f t="shared" ref="P4" si="8">SUM(P5:P503)</f>
        <v>0</v>
      </c>
      <c r="Q4" s="6">
        <f t="shared" ref="Q4" si="9">SUM(Q5:Q503)</f>
        <v>0</v>
      </c>
      <c r="R4" s="6">
        <f t="shared" ref="R4" si="10">SUM(R5:R503)</f>
        <v>0</v>
      </c>
      <c r="S4" s="6">
        <f t="shared" ref="S4" si="11">SUM(S5:S503)</f>
        <v>0</v>
      </c>
      <c r="T4" s="6">
        <f t="shared" ref="T4" si="12">SUM(T5:T503)</f>
        <v>0</v>
      </c>
      <c r="U4" s="6">
        <f t="shared" ref="U4:AE4" si="13">SUM(U5:U503)</f>
        <v>0</v>
      </c>
      <c r="V4" s="6">
        <f t="shared" si="13"/>
        <v>0</v>
      </c>
      <c r="W4" s="6">
        <f t="shared" si="13"/>
        <v>0</v>
      </c>
      <c r="X4" s="6">
        <f t="shared" si="13"/>
        <v>0</v>
      </c>
      <c r="Y4" s="6">
        <f t="shared" si="13"/>
        <v>0</v>
      </c>
      <c r="Z4" s="6">
        <f t="shared" si="13"/>
        <v>0</v>
      </c>
      <c r="AA4" s="6">
        <f t="shared" si="13"/>
        <v>0</v>
      </c>
      <c r="AB4" s="6">
        <f t="shared" si="13"/>
        <v>0</v>
      </c>
      <c r="AC4" s="6">
        <f t="shared" si="13"/>
        <v>0</v>
      </c>
      <c r="AD4" s="6">
        <f t="shared" si="13"/>
        <v>0</v>
      </c>
      <c r="AE4" s="6">
        <f t="shared" si="13"/>
        <v>0</v>
      </c>
      <c r="AF4" s="6">
        <f t="shared" ref="AF4" si="14">SUM(AF5:AF503)</f>
        <v>0</v>
      </c>
      <c r="AG4" s="6">
        <f t="shared" ref="AG4" si="15">SUM(AG5:AG503)</f>
        <v>0</v>
      </c>
      <c r="AH4" s="6">
        <f t="shared" ref="AH4:AI4" si="16">SUM(AH5:AH503)</f>
        <v>0</v>
      </c>
      <c r="AI4" s="6">
        <f t="shared" si="16"/>
        <v>0</v>
      </c>
      <c r="AJ4" s="6">
        <f t="shared" ref="AJ4" si="17">SUM(AJ5:AJ503)</f>
        <v>0</v>
      </c>
      <c r="AK4" s="6">
        <f t="shared" ref="AK4" si="18">SUM(AK5:AK503)</f>
        <v>0</v>
      </c>
      <c r="AL4" s="6">
        <f t="shared" ref="AL4:AN4" si="19">SUM(AL5:AL503)</f>
        <v>0</v>
      </c>
      <c r="AM4" s="6">
        <f t="shared" si="19"/>
        <v>0</v>
      </c>
      <c r="AN4" s="6">
        <f t="shared" si="19"/>
        <v>0</v>
      </c>
      <c r="AO4" s="6">
        <f t="shared" ref="AO4" si="20">SUM(AO5:AO503)</f>
        <v>0</v>
      </c>
      <c r="AP4" s="6">
        <f t="shared" ref="AP4" si="21">SUM(AP5:AP503)</f>
        <v>0</v>
      </c>
      <c r="AQ4" s="6">
        <f t="shared" ref="AQ4" si="22">SUM(AQ5:AQ503)</f>
        <v>0</v>
      </c>
      <c r="AR4" s="6">
        <f t="shared" ref="AR4" si="23">SUM(AR5:AR503)</f>
        <v>0</v>
      </c>
      <c r="AS4" s="6">
        <f t="shared" ref="AS4" si="24">SUM(AS5:AS503)</f>
        <v>0</v>
      </c>
      <c r="AT4" s="6">
        <f t="shared" ref="AT4" si="25">SUM(AT5:AT503)</f>
        <v>0</v>
      </c>
      <c r="AU4" s="6">
        <f t="shared" ref="AU4:AW4" si="26">SUM(AU5:AU503)</f>
        <v>0</v>
      </c>
      <c r="AV4" s="6">
        <f t="shared" si="26"/>
        <v>0</v>
      </c>
      <c r="AW4" s="6">
        <f t="shared" si="26"/>
        <v>0</v>
      </c>
      <c r="AX4" s="6">
        <f t="shared" ref="AX4" si="27">SUM(AX5:AX503)</f>
        <v>0</v>
      </c>
      <c r="AY4" s="6">
        <f t="shared" ref="AY4" si="28">SUM(AY5:AY503)</f>
        <v>0</v>
      </c>
      <c r="AZ4" s="6">
        <f t="shared" ref="AZ4" si="29">SUM(AZ5:AZ503)</f>
        <v>0</v>
      </c>
      <c r="BA4" s="6">
        <f t="shared" ref="BA4" si="30">SUM(BA5:BA503)</f>
        <v>0</v>
      </c>
    </row>
    <row r="5" spans="1:53">
      <c r="A5" s="2">
        <f>fokonyvi_kivonatot_ide_masolni!A2</f>
        <v>0</v>
      </c>
      <c r="B5" s="3">
        <f>fokonyvi_kivonatot_ide_masolni!I2</f>
        <v>0</v>
      </c>
      <c r="C5" s="3">
        <f>+fokonyvi_kivonatot_ide_masolni!J2</f>
        <v>0</v>
      </c>
      <c r="D5" s="2">
        <f>LEN(A5)</f>
        <v>1</v>
      </c>
      <c r="E5" s="2">
        <f>IF(A5=0,0,IF(LEFT(A6,D5)=A5,"gyújtőszámla","nem gyűjtőszámla"))</f>
        <v>0</v>
      </c>
      <c r="F5" s="3">
        <f>IF(E5="nem gyűjtőszámla",IF(LEFT(A5,2)="11",B5-C5,0),0)</f>
        <v>0</v>
      </c>
      <c r="G5" s="3">
        <f>IF(E5="nem gyűjtőszámla",IF(LEFT(A5,2)="12",B5-C5,0),0)</f>
        <v>0</v>
      </c>
      <c r="H5" s="3">
        <f>IF(E5="nem gyűjtőszámla",IF(LEFT(A5,2)="13",B5-C5,0),0)</f>
        <v>0</v>
      </c>
      <c r="I5" s="3">
        <f>IF(E5="nem gyűjtőszámla",IF(LEFT(A5,2)="14",B5-C5,0),0)</f>
        <v>0</v>
      </c>
      <c r="J5" s="3">
        <f>IF(E5="nem gyűjtőszámla",IF(LEFT(A5,2)="15",B5-C5,0),0)</f>
        <v>0</v>
      </c>
      <c r="K5" s="3">
        <f>IF(E5="nem gyűjtőszámla",IF(LEFT(A5,2)="16",B5-C5,0),0)</f>
        <v>0</v>
      </c>
      <c r="L5" s="3">
        <f>IF(E5="nem gyűjtőszámla",IF(LEFT(A5,2)="17",B5-C5,0),0)</f>
        <v>0</v>
      </c>
      <c r="M5" s="3">
        <f>IF(E5="nem gyűjtőszámla",IF(LEFT(A5,2)="18",B5-C5,0),0)</f>
        <v>0</v>
      </c>
      <c r="N5" s="3">
        <f>IF(E5="nem gyűjtőszámla",IF(LEFT(A5,2)="19",B5-C5,0),0)</f>
        <v>0</v>
      </c>
      <c r="O5" s="3">
        <f>IF(E5="nem gyűjtőszámla",IF(LEFT(A5,1)="2",B5-C5,0),0)</f>
        <v>0</v>
      </c>
      <c r="P5" s="3">
        <f>IF(E5="nem gyűjtőszámla",IF(LEFT(A5,2)="31",B5-C5,0),0)</f>
        <v>0</v>
      </c>
      <c r="Q5" s="3">
        <f>IF(E5="nem gyűjtőszámla",IF(LEFT(A5,2)="32",B5-C5,0),0)</f>
        <v>0</v>
      </c>
      <c r="R5" s="3">
        <f>IF(E5="nem gyűjtőszámla",IF(LEFT(A5,2)="33",B5-C5,0),0)</f>
        <v>0</v>
      </c>
      <c r="S5" s="3">
        <f>IF(E5="nem gyűjtőszámla",IF(LEFT(A5,2)="34",B5-C5,0),0)</f>
        <v>0</v>
      </c>
      <c r="T5" s="3">
        <f>IF(E5="nem gyűjtőszámla",IF(LEFT(A5,2)="35",B5-C5,0),0)</f>
        <v>0</v>
      </c>
      <c r="U5" s="3">
        <f>IF(E5="nem gyűjtőszámla",IF(LEFT(A5,2)="36",B5-C5,0),0)</f>
        <v>0</v>
      </c>
      <c r="V5" s="3">
        <f>IF(E5="nem gyűjtőszámla",IF(LEFT(A5,2)="37",B5-C5,0),0)</f>
        <v>0</v>
      </c>
      <c r="W5" s="3">
        <f>IF(E5="nem gyűjtőszámla",IF(LEFT(A5,2)="38",B5-C5,0),0)</f>
        <v>0</v>
      </c>
      <c r="X5" s="3">
        <f>IF(E5="nem gyűjtőszámla",IF(LEFT(A5,2)="39",B5-C5,0),0)</f>
        <v>0</v>
      </c>
      <c r="Y5" s="3">
        <f>IF(E5="nem gyűjtőszámla",IF(LEFT(A5,3)="411",-B5+C5,0),0)</f>
        <v>0</v>
      </c>
      <c r="Z5" s="3">
        <f>IF(E5="nem gyűjtőszámla",IF(LEFT(A5,3)="412",-B5+C5,0),0)</f>
        <v>0</v>
      </c>
      <c r="AA5" s="3">
        <f>IF(E5="nem gyűjtőszámla",IF(LEFT(A5,3)="413",-B5+C5,0),0)</f>
        <v>0</v>
      </c>
      <c r="AB5" s="3">
        <f>IF(E5="nem gyűjtőszámla",IF(LEFT(A5,3)="414",-B5+C5,0),0)</f>
        <v>0</v>
      </c>
      <c r="AC5" s="3">
        <f>IF(E5="nem gyűjtőszámla",IF(LEFT(A5,2)="42",-B5+C5,0),0)</f>
        <v>0</v>
      </c>
      <c r="AD5" s="3">
        <f>IF(E5="nem gyűjtőszámla",IF(LEFT(A5,2)="43",-B5+C5,0),0)</f>
        <v>0</v>
      </c>
      <c r="AE5" s="3">
        <f>IF(E5="nem gyűjtőszámla",IF(LEFT(A5,2)="44",-B5+C5,0),0)</f>
        <v>0</v>
      </c>
      <c r="AF5" s="3">
        <f>IF(E5="nem gyűjtőszámla",IF(LEFT(A5,2)="45",-B5+C5,0),0)</f>
        <v>0</v>
      </c>
      <c r="AG5" s="3">
        <f>IF(E5="nem gyűjtőszámla",IF(LEFT(A5,2)="46",-B5+C5,0),0)</f>
        <v>0</v>
      </c>
      <c r="AH5" s="3">
        <f>IF(E5="nem gyűjtőszámla",IF(LEFT(A5,2)="47",-B5+C5,0),0)</f>
        <v>0</v>
      </c>
      <c r="AI5" s="3">
        <f>IF(E5="nem gyűjtőszámla",IF(LEFT(A5,2)="48",-B5+C5,0),0)</f>
        <v>0</v>
      </c>
      <c r="AJ5" s="3">
        <f>IF(E5="nem gyűjtőszámla",IF(LEFT(A5,2)="91",-B5+C5,0),0)</f>
        <v>0</v>
      </c>
      <c r="AK5" s="3">
        <f>IF(E5="nem gyűjtőszámla",IF(LEFT(A5,2)="92",-B5+C5,0),0)</f>
        <v>0</v>
      </c>
      <c r="AL5" s="3">
        <f>IF(E5="nem gyűjtőszámla",IF(LEFT(A5,2)="93",-B5+C5,0),0)</f>
        <v>0</v>
      </c>
      <c r="AM5" s="3">
        <f>IF(E5="nem gyűjtőszámla",IF(LEFT(A5,2)="58",-B5+C5,0),0)</f>
        <v>0</v>
      </c>
      <c r="AN5" s="3">
        <f>IF(E5="nem gyűjtőszámla",IF(LEFT(A5,2)="96",-B5+C5,0),0)</f>
        <v>0</v>
      </c>
      <c r="AO5" s="3">
        <f>IF(E5="nem gyűjtőszámla",IF(LEFT(A5,2)="51",B5-C5,0),0)</f>
        <v>0</v>
      </c>
      <c r="AP5" s="3">
        <f>IF(E5="nem gyűjtőszámla",IF(LEFT(A5,2)="52",B5-C5,0),0)</f>
        <v>0</v>
      </c>
      <c r="AQ5" s="3">
        <f>IF(E5="nem gyűjtőszámla",IF(LEFT(A5,2)="53",B5-C5,0),0)</f>
        <v>0</v>
      </c>
      <c r="AR5" s="3">
        <f>IF(E5="nem gyűjtőszámla",IF(LEFT(A5,2)="81",B5-C5,0),0)</f>
        <v>0</v>
      </c>
      <c r="AS5" s="3">
        <f>IF(E5="nem gyűjtőszámla",IF(LEFT(A5,2)="54",B5-C5,0),0)</f>
        <v>0</v>
      </c>
      <c r="AT5" s="3">
        <f>IF(E5="nem gyűjtőszámla",IF(LEFT(A5,2)="55",B5-C5,0),0)</f>
        <v>0</v>
      </c>
      <c r="AU5" s="3">
        <f>IF(E5="nem gyűjtőszámla",IF(LEFT(A5,2)="56",B5-C5,0),0)</f>
        <v>0</v>
      </c>
      <c r="AV5" s="3">
        <f>IF(E5="nem gyűjtőszámla",IF(LEFT(A5,2)="57",B5-C5,0),0)</f>
        <v>0</v>
      </c>
      <c r="AW5" s="3">
        <f>IF(E5="nem gyűjtőszámla",IF(LEFT(A5,2)="86",B5-C5,0),0)</f>
        <v>0</v>
      </c>
      <c r="AX5" s="3">
        <f>IF(E5="nem gyűjtőszámla",IF(LEFT(A5,2)="97",-B5+C5,0),0)</f>
        <v>0</v>
      </c>
      <c r="AY5" s="3">
        <f>IF(E5="nem gyűjtőszámla",IF(LEFT(A5,2)="87",B5-C5,0),0)</f>
        <v>0</v>
      </c>
      <c r="AZ5" s="3">
        <f>IF(E5="nem gyűjtőszámla",IF(LEFT(A5,2)="98",-B5+C5,0),0)</f>
        <v>0</v>
      </c>
      <c r="BA5" s="3">
        <f>IF(E5="nem gyűjtőszámla",IF(LEFT(A5,2)="88",B5-C5,0),0)</f>
        <v>0</v>
      </c>
    </row>
    <row r="6" spans="1:53">
      <c r="A6" s="2">
        <f>fokonyvi_kivonatot_ide_masolni!A3</f>
        <v>0</v>
      </c>
      <c r="B6" s="3">
        <f>fokonyvi_kivonatot_ide_masolni!I3</f>
        <v>0</v>
      </c>
      <c r="C6" s="3">
        <f>+fokonyvi_kivonatot_ide_masolni!J3</f>
        <v>0</v>
      </c>
      <c r="D6" s="2">
        <f t="shared" ref="D6" si="31">LEN(A6)</f>
        <v>1</v>
      </c>
      <c r="E6" s="2">
        <f t="shared" ref="E6:E69" si="32">IF(A6=0,0,IF(LEFT(A7,D6)=A6,"gyújtőszámla","nem gyűjtőszámla"))</f>
        <v>0</v>
      </c>
      <c r="F6" s="3">
        <f t="shared" ref="F6:F69" si="33">IF(E6="nem gyűjtőszámla",IF(LEFT(A6,2)="11",B6-C6,0),0)</f>
        <v>0</v>
      </c>
      <c r="G6" s="3">
        <f t="shared" ref="G6:G69" si="34">IF(E6="nem gyűjtőszámla",IF(LEFT(A6,2)="12",B6-C6,0),0)</f>
        <v>0</v>
      </c>
      <c r="H6" s="3">
        <f t="shared" ref="H6:H69" si="35">IF(E6="nem gyűjtőszámla",IF(LEFT(A6,2)="13",B6-C6,0),0)</f>
        <v>0</v>
      </c>
      <c r="I6" s="3">
        <f t="shared" ref="I6:I69" si="36">IF(E6="nem gyűjtőszámla",IF(LEFT(A6,2)="14",B6-C6,0),0)</f>
        <v>0</v>
      </c>
      <c r="J6" s="3">
        <f t="shared" ref="J6:J69" si="37">IF(E6="nem gyűjtőszámla",IF(LEFT(A6,2)="15",B6-C6,0),0)</f>
        <v>0</v>
      </c>
      <c r="K6" s="3">
        <f t="shared" ref="K6:K69" si="38">IF(E6="nem gyűjtőszámla",IF(LEFT(A6,2)="16",B6-C6,0),0)</f>
        <v>0</v>
      </c>
      <c r="L6" s="3">
        <f t="shared" ref="L6:L69" si="39">IF(E6="nem gyűjtőszámla",IF(LEFT(A6,2)="17",B6-C6,0),0)</f>
        <v>0</v>
      </c>
      <c r="M6" s="3">
        <f t="shared" ref="M6:M69" si="40">IF(E6="nem gyűjtőszámla",IF(LEFT(A6,2)="18",B6-C6,0),0)</f>
        <v>0</v>
      </c>
      <c r="N6" s="3">
        <f t="shared" ref="N6:N69" si="41">IF(E6="nem gyűjtőszámla",IF(LEFT(A6,2)="19",B6-C6,0),0)</f>
        <v>0</v>
      </c>
      <c r="O6" s="3">
        <f t="shared" ref="O6:O69" si="42">IF(E6="nem gyűjtőszámla",IF(LEFT(A6,1)="2",B6-C6,0),0)</f>
        <v>0</v>
      </c>
      <c r="P6" s="3">
        <f t="shared" ref="P6:P69" si="43">IF(E6="nem gyűjtőszámla",IF(LEFT(A6,2)="31",B6-C6,0),0)</f>
        <v>0</v>
      </c>
      <c r="Q6" s="3">
        <f t="shared" ref="Q6:Q69" si="44">IF(E6="nem gyűjtőszámla",IF(LEFT(A6,2)="32",B6-C6,0),0)</f>
        <v>0</v>
      </c>
      <c r="R6" s="3">
        <f t="shared" ref="R6:R69" si="45">IF(E6="nem gyűjtőszámla",IF(LEFT(A6,2)="33",B6-C6,0),0)</f>
        <v>0</v>
      </c>
      <c r="S6" s="3">
        <f t="shared" ref="S6:S69" si="46">IF(E6="nem gyűjtőszámla",IF(LEFT(A6,2)="34",B6-C6,0),0)</f>
        <v>0</v>
      </c>
      <c r="T6" s="3">
        <f t="shared" ref="T6:T69" si="47">IF(E6="nem gyűjtőszámla",IF(LEFT(A6,2)="35",B6-C6,0),0)</f>
        <v>0</v>
      </c>
      <c r="U6" s="3">
        <f t="shared" ref="U6:U69" si="48">IF(E6="nem gyűjtőszámla",IF(LEFT(A6,2)="36",B6-C6,0),0)</f>
        <v>0</v>
      </c>
      <c r="V6" s="3">
        <f t="shared" ref="V6:V69" si="49">IF(E6="nem gyűjtőszámla",IF(LEFT(A6,2)="37",B6-C6,0),0)</f>
        <v>0</v>
      </c>
      <c r="W6" s="3">
        <f t="shared" ref="W6:W69" si="50">IF(E6="nem gyűjtőszámla",IF(LEFT(A6,2)="38",B6-C6,0),0)</f>
        <v>0</v>
      </c>
      <c r="X6" s="3">
        <f t="shared" ref="X6:X69" si="51">IF(E6="nem gyűjtőszámla",IF(LEFT(A6,2)="39",B6-C6,0),0)</f>
        <v>0</v>
      </c>
      <c r="Y6" s="3">
        <f t="shared" ref="Y6:Y69" si="52">IF(E6="nem gyűjtőszámla",IF(LEFT(A6,3)="411",-B6+C6,0),0)</f>
        <v>0</v>
      </c>
      <c r="Z6" s="3">
        <f t="shared" ref="Z6:Z69" si="53">IF(E6="nem gyűjtőszámla",IF(LEFT(A6,3)="412",-B6+C6,0),0)</f>
        <v>0</v>
      </c>
      <c r="AA6" s="3">
        <f t="shared" ref="AA6:AA69" si="54">IF(E6="nem gyűjtőszámla",IF(LEFT(A6,3)="413",-B6+C6,0),0)</f>
        <v>0</v>
      </c>
      <c r="AB6" s="3">
        <f t="shared" ref="AB6:AB69" si="55">IF(E6="nem gyűjtőszámla",IF(LEFT(A6,3)="414",-B6+C6,0),0)</f>
        <v>0</v>
      </c>
      <c r="AC6" s="3">
        <f t="shared" ref="AC6:AC69" si="56">IF(E6="nem gyűjtőszámla",IF(LEFT(A6,2)="42",-B6+C6,0),0)</f>
        <v>0</v>
      </c>
      <c r="AD6" s="3">
        <f t="shared" ref="AD6:AD69" si="57">IF(E6="nem gyűjtőszámla",IF(LEFT(A6,2)="43",-B6+C6,0),0)</f>
        <v>0</v>
      </c>
      <c r="AE6" s="3">
        <f t="shared" ref="AE6:AE69" si="58">IF(E6="nem gyűjtőszámla",IF(LEFT(A6,2)="44",-B6+C6,0),0)</f>
        <v>0</v>
      </c>
      <c r="AF6" s="3">
        <f t="shared" ref="AF6:AF69" si="59">IF(E6="nem gyűjtőszámla",IF(LEFT(A6,2)="45",-B6+C6,0),0)</f>
        <v>0</v>
      </c>
      <c r="AG6" s="3">
        <f t="shared" ref="AG6:AG69" si="60">IF(E6="nem gyűjtőszámla",IF(LEFT(A6,2)="46",-B6+C6,0),0)</f>
        <v>0</v>
      </c>
      <c r="AH6" s="3">
        <f t="shared" ref="AH6:AH69" si="61">IF(E6="nem gyűjtőszámla",IF(LEFT(A6,2)="47",-B6+C6,0),0)</f>
        <v>0</v>
      </c>
      <c r="AI6" s="3">
        <f t="shared" ref="AI6:AI69" si="62">IF(E6="nem gyűjtőszámla",IF(LEFT(A6,2)="48",-B6+C6,0),0)</f>
        <v>0</v>
      </c>
      <c r="AJ6" s="3">
        <f t="shared" ref="AJ6:AJ69" si="63">IF(E6="nem gyűjtőszámla",IF(LEFT(A6,2)="91",-B6+C6,0),0)</f>
        <v>0</v>
      </c>
      <c r="AK6" s="3">
        <f t="shared" ref="AK6:AK69" si="64">IF(E6="nem gyűjtőszámla",IF(LEFT(A6,2)="92",-B6+C6,0),0)</f>
        <v>0</v>
      </c>
      <c r="AL6" s="3">
        <f t="shared" ref="AL6:AL69" si="65">IF(E6="nem gyűjtőszámla",IF(LEFT(A6,2)="93",-B6+C6,0),0)</f>
        <v>0</v>
      </c>
      <c r="AM6" s="3">
        <f t="shared" ref="AM6:AM69" si="66">IF(E6="nem gyűjtőszámla",IF(LEFT(A6,2)="58",-B6+C6,0),0)</f>
        <v>0</v>
      </c>
      <c r="AN6" s="3">
        <f t="shared" ref="AN6:AN69" si="67">IF(E6="nem gyűjtőszámla",IF(LEFT(A6,2)="96",-B6+C6,0),0)</f>
        <v>0</v>
      </c>
      <c r="AO6" s="3">
        <f t="shared" ref="AO6:AO69" si="68">IF(E6="nem gyűjtőszámla",IF(LEFT(A6,2)="51",B6-C6,0),0)</f>
        <v>0</v>
      </c>
      <c r="AP6" s="3">
        <f t="shared" ref="AP6:AP69" si="69">IF(E6="nem gyűjtőszámla",IF(LEFT(A6,2)="52",B6-C6,0),0)</f>
        <v>0</v>
      </c>
      <c r="AQ6" s="3">
        <f t="shared" ref="AQ6:AQ69" si="70">IF(E6="nem gyűjtőszámla",IF(LEFT(A6,2)="53",B6-C6,0),0)</f>
        <v>0</v>
      </c>
      <c r="AR6" s="3">
        <f t="shared" ref="AR6:AR69" si="71">IF(E6="nem gyűjtőszámla",IF(LEFT(A6,2)="81",B6-C6,0),0)</f>
        <v>0</v>
      </c>
      <c r="AS6" s="3">
        <f t="shared" ref="AS6:AS69" si="72">IF(E6="nem gyűjtőszámla",IF(LEFT(A6,2)="54",B6-C6,0),0)</f>
        <v>0</v>
      </c>
      <c r="AT6" s="3">
        <f t="shared" ref="AT6:AT69" si="73">IF(E6="nem gyűjtőszámla",IF(LEFT(A6,2)="55",B6-C6,0),0)</f>
        <v>0</v>
      </c>
      <c r="AU6" s="3">
        <f t="shared" ref="AU6:AU69" si="74">IF(E6="nem gyűjtőszámla",IF(LEFT(A6,2)="56",B6-C6,0),0)</f>
        <v>0</v>
      </c>
      <c r="AV6" s="3">
        <f t="shared" ref="AV6:AV69" si="75">IF(E6="nem gyűjtőszámla",IF(LEFT(A6,2)="57",B6-C6,0),0)</f>
        <v>0</v>
      </c>
      <c r="AW6" s="3">
        <f t="shared" ref="AW6:AW69" si="76">IF(E6="nem gyűjtőszámla",IF(LEFT(A6,2)="86",B6-C6,0),0)</f>
        <v>0</v>
      </c>
      <c r="AX6" s="3">
        <f t="shared" ref="AX6:AX69" si="77">IF(E6="nem gyűjtőszámla",IF(LEFT(A6,2)="97",-B6+C6,0),0)</f>
        <v>0</v>
      </c>
      <c r="AY6" s="3">
        <f t="shared" ref="AY6:AY69" si="78">IF(E6="nem gyűjtőszámla",IF(LEFT(A6,2)="87",B6-C6,0),0)</f>
        <v>0</v>
      </c>
      <c r="AZ6" s="3">
        <f t="shared" ref="AZ6:AZ69" si="79">IF(E6="nem gyűjtőszámla",IF(LEFT(A6,2)="98",-B6+C6,0),0)</f>
        <v>0</v>
      </c>
      <c r="BA6" s="3">
        <f t="shared" ref="BA6:BA69" si="80">IF(E6="nem gyűjtőszámla",IF(LEFT(A6,2)="88",B6-C6,0),0)</f>
        <v>0</v>
      </c>
    </row>
    <row r="7" spans="1:53">
      <c r="A7" s="2">
        <f>fokonyvi_kivonatot_ide_masolni!A4</f>
        <v>0</v>
      </c>
      <c r="B7" s="3">
        <f>fokonyvi_kivonatot_ide_masolni!I4</f>
        <v>0</v>
      </c>
      <c r="C7" s="3">
        <f>+fokonyvi_kivonatot_ide_masolni!J4</f>
        <v>0</v>
      </c>
      <c r="D7" s="2">
        <f t="shared" ref="D7:D69" si="81">LEN(A7)</f>
        <v>1</v>
      </c>
      <c r="E7" s="2">
        <f t="shared" si="32"/>
        <v>0</v>
      </c>
      <c r="F7" s="3">
        <f t="shared" si="33"/>
        <v>0</v>
      </c>
      <c r="G7" s="3">
        <f>IF(E7="nem gyűjtőszámla",IF(LEFT(A7,2)="12",B7-C7,0),0)</f>
        <v>0</v>
      </c>
      <c r="H7" s="3">
        <f t="shared" si="35"/>
        <v>0</v>
      </c>
      <c r="I7" s="3">
        <f t="shared" si="36"/>
        <v>0</v>
      </c>
      <c r="J7" s="3">
        <f t="shared" si="37"/>
        <v>0</v>
      </c>
      <c r="K7" s="3">
        <f t="shared" si="38"/>
        <v>0</v>
      </c>
      <c r="L7" s="3">
        <f t="shared" si="39"/>
        <v>0</v>
      </c>
      <c r="M7" s="3">
        <f t="shared" si="40"/>
        <v>0</v>
      </c>
      <c r="N7" s="3">
        <f t="shared" si="41"/>
        <v>0</v>
      </c>
      <c r="O7" s="3">
        <f t="shared" si="42"/>
        <v>0</v>
      </c>
      <c r="P7" s="3">
        <f t="shared" si="43"/>
        <v>0</v>
      </c>
      <c r="Q7" s="3">
        <f t="shared" si="44"/>
        <v>0</v>
      </c>
      <c r="R7" s="3">
        <f t="shared" si="45"/>
        <v>0</v>
      </c>
      <c r="S7" s="3">
        <f t="shared" si="46"/>
        <v>0</v>
      </c>
      <c r="T7" s="3">
        <f t="shared" si="47"/>
        <v>0</v>
      </c>
      <c r="U7" s="3">
        <f t="shared" si="48"/>
        <v>0</v>
      </c>
      <c r="V7" s="3">
        <f t="shared" si="49"/>
        <v>0</v>
      </c>
      <c r="W7" s="3">
        <f t="shared" si="50"/>
        <v>0</v>
      </c>
      <c r="X7" s="3">
        <f t="shared" si="51"/>
        <v>0</v>
      </c>
      <c r="Y7" s="3">
        <f t="shared" si="52"/>
        <v>0</v>
      </c>
      <c r="Z7" s="3">
        <f t="shared" si="53"/>
        <v>0</v>
      </c>
      <c r="AA7" s="3">
        <f t="shared" si="54"/>
        <v>0</v>
      </c>
      <c r="AB7" s="3">
        <f t="shared" si="55"/>
        <v>0</v>
      </c>
      <c r="AC7" s="3">
        <f t="shared" si="56"/>
        <v>0</v>
      </c>
      <c r="AD7" s="3">
        <f t="shared" si="57"/>
        <v>0</v>
      </c>
      <c r="AE7" s="3">
        <f t="shared" si="58"/>
        <v>0</v>
      </c>
      <c r="AF7" s="3">
        <f t="shared" si="59"/>
        <v>0</v>
      </c>
      <c r="AG7" s="3">
        <f t="shared" si="60"/>
        <v>0</v>
      </c>
      <c r="AH7" s="3">
        <f t="shared" si="61"/>
        <v>0</v>
      </c>
      <c r="AI7" s="3">
        <f t="shared" si="62"/>
        <v>0</v>
      </c>
      <c r="AJ7" s="3">
        <f t="shared" si="63"/>
        <v>0</v>
      </c>
      <c r="AK7" s="3">
        <f t="shared" si="64"/>
        <v>0</v>
      </c>
      <c r="AL7" s="3">
        <f t="shared" si="65"/>
        <v>0</v>
      </c>
      <c r="AM7" s="3">
        <f t="shared" si="66"/>
        <v>0</v>
      </c>
      <c r="AN7" s="3">
        <f t="shared" si="67"/>
        <v>0</v>
      </c>
      <c r="AO7" s="3">
        <f t="shared" si="68"/>
        <v>0</v>
      </c>
      <c r="AP7" s="3">
        <f t="shared" si="69"/>
        <v>0</v>
      </c>
      <c r="AQ7" s="3">
        <f t="shared" si="70"/>
        <v>0</v>
      </c>
      <c r="AR7" s="3">
        <f t="shared" si="71"/>
        <v>0</v>
      </c>
      <c r="AS7" s="3">
        <f t="shared" si="72"/>
        <v>0</v>
      </c>
      <c r="AT7" s="3">
        <f t="shared" si="73"/>
        <v>0</v>
      </c>
      <c r="AU7" s="3">
        <f t="shared" si="74"/>
        <v>0</v>
      </c>
      <c r="AV7" s="3">
        <f t="shared" si="75"/>
        <v>0</v>
      </c>
      <c r="AW7" s="3">
        <f t="shared" si="76"/>
        <v>0</v>
      </c>
      <c r="AX7" s="3">
        <f t="shared" si="77"/>
        <v>0</v>
      </c>
      <c r="AY7" s="3">
        <f t="shared" si="78"/>
        <v>0</v>
      </c>
      <c r="AZ7" s="3">
        <f t="shared" si="79"/>
        <v>0</v>
      </c>
      <c r="BA7" s="3">
        <f t="shared" si="80"/>
        <v>0</v>
      </c>
    </row>
    <row r="8" spans="1:53">
      <c r="A8" s="2">
        <f>fokonyvi_kivonatot_ide_masolni!A5</f>
        <v>0</v>
      </c>
      <c r="B8" s="3">
        <f>fokonyvi_kivonatot_ide_masolni!I5</f>
        <v>0</v>
      </c>
      <c r="C8" s="3">
        <f>+fokonyvi_kivonatot_ide_masolni!J5</f>
        <v>0</v>
      </c>
      <c r="D8" s="2">
        <f t="shared" si="81"/>
        <v>1</v>
      </c>
      <c r="E8" s="2">
        <f t="shared" si="32"/>
        <v>0</v>
      </c>
      <c r="F8" s="3">
        <f t="shared" si="33"/>
        <v>0</v>
      </c>
      <c r="G8" s="3">
        <f>IF(E8="nem gyűjtőszámla",IF(LEFT(A8,2)="12",B8-C8,0),0)</f>
        <v>0</v>
      </c>
      <c r="H8" s="3">
        <f t="shared" si="35"/>
        <v>0</v>
      </c>
      <c r="I8" s="3">
        <f t="shared" si="36"/>
        <v>0</v>
      </c>
      <c r="J8" s="3">
        <f t="shared" si="37"/>
        <v>0</v>
      </c>
      <c r="K8" s="3">
        <f t="shared" si="38"/>
        <v>0</v>
      </c>
      <c r="L8" s="3">
        <f t="shared" si="39"/>
        <v>0</v>
      </c>
      <c r="M8" s="3">
        <f t="shared" si="40"/>
        <v>0</v>
      </c>
      <c r="N8" s="3">
        <f t="shared" si="41"/>
        <v>0</v>
      </c>
      <c r="O8" s="3">
        <f t="shared" si="42"/>
        <v>0</v>
      </c>
      <c r="P8" s="3">
        <f t="shared" si="43"/>
        <v>0</v>
      </c>
      <c r="Q8" s="3">
        <f t="shared" si="44"/>
        <v>0</v>
      </c>
      <c r="R8" s="3">
        <f t="shared" si="45"/>
        <v>0</v>
      </c>
      <c r="S8" s="3">
        <f t="shared" si="46"/>
        <v>0</v>
      </c>
      <c r="T8" s="3">
        <f t="shared" si="47"/>
        <v>0</v>
      </c>
      <c r="U8" s="3">
        <f t="shared" si="48"/>
        <v>0</v>
      </c>
      <c r="V8" s="3">
        <f t="shared" si="49"/>
        <v>0</v>
      </c>
      <c r="W8" s="3">
        <f t="shared" si="50"/>
        <v>0</v>
      </c>
      <c r="X8" s="3">
        <f t="shared" si="51"/>
        <v>0</v>
      </c>
      <c r="Y8" s="3">
        <f t="shared" si="52"/>
        <v>0</v>
      </c>
      <c r="Z8" s="3">
        <f t="shared" si="53"/>
        <v>0</v>
      </c>
      <c r="AA8" s="3">
        <f t="shared" si="54"/>
        <v>0</v>
      </c>
      <c r="AB8" s="3">
        <f t="shared" si="55"/>
        <v>0</v>
      </c>
      <c r="AC8" s="3">
        <f t="shared" si="56"/>
        <v>0</v>
      </c>
      <c r="AD8" s="3">
        <f t="shared" si="57"/>
        <v>0</v>
      </c>
      <c r="AE8" s="3">
        <f t="shared" si="58"/>
        <v>0</v>
      </c>
      <c r="AF8" s="3">
        <f t="shared" si="59"/>
        <v>0</v>
      </c>
      <c r="AG8" s="3">
        <f t="shared" si="60"/>
        <v>0</v>
      </c>
      <c r="AH8" s="3">
        <f t="shared" si="61"/>
        <v>0</v>
      </c>
      <c r="AI8" s="3">
        <f t="shared" si="62"/>
        <v>0</v>
      </c>
      <c r="AJ8" s="3">
        <f t="shared" si="63"/>
        <v>0</v>
      </c>
      <c r="AK8" s="3">
        <f t="shared" si="64"/>
        <v>0</v>
      </c>
      <c r="AL8" s="3">
        <f t="shared" si="65"/>
        <v>0</v>
      </c>
      <c r="AM8" s="3">
        <f t="shared" si="66"/>
        <v>0</v>
      </c>
      <c r="AN8" s="3">
        <f t="shared" si="67"/>
        <v>0</v>
      </c>
      <c r="AO8" s="3">
        <f t="shared" si="68"/>
        <v>0</v>
      </c>
      <c r="AP8" s="3">
        <f t="shared" si="69"/>
        <v>0</v>
      </c>
      <c r="AQ8" s="3">
        <f t="shared" si="70"/>
        <v>0</v>
      </c>
      <c r="AR8" s="3">
        <f t="shared" si="71"/>
        <v>0</v>
      </c>
      <c r="AS8" s="3">
        <f t="shared" si="72"/>
        <v>0</v>
      </c>
      <c r="AT8" s="3">
        <f t="shared" si="73"/>
        <v>0</v>
      </c>
      <c r="AU8" s="3">
        <f t="shared" si="74"/>
        <v>0</v>
      </c>
      <c r="AV8" s="3">
        <f t="shared" si="75"/>
        <v>0</v>
      </c>
      <c r="AW8" s="3">
        <f t="shared" si="76"/>
        <v>0</v>
      </c>
      <c r="AX8" s="3">
        <f t="shared" si="77"/>
        <v>0</v>
      </c>
      <c r="AY8" s="3">
        <f t="shared" si="78"/>
        <v>0</v>
      </c>
      <c r="AZ8" s="3">
        <f t="shared" si="79"/>
        <v>0</v>
      </c>
      <c r="BA8" s="3">
        <f t="shared" si="80"/>
        <v>0</v>
      </c>
    </row>
    <row r="9" spans="1:53">
      <c r="A9" s="2">
        <f>fokonyvi_kivonatot_ide_masolni!A6</f>
        <v>0</v>
      </c>
      <c r="B9" s="3">
        <f>fokonyvi_kivonatot_ide_masolni!I6</f>
        <v>0</v>
      </c>
      <c r="C9" s="3">
        <f>+fokonyvi_kivonatot_ide_masolni!J6</f>
        <v>0</v>
      </c>
      <c r="D9" s="2">
        <f t="shared" si="81"/>
        <v>1</v>
      </c>
      <c r="E9" s="2">
        <f t="shared" si="32"/>
        <v>0</v>
      </c>
      <c r="F9" s="3">
        <f t="shared" si="33"/>
        <v>0</v>
      </c>
      <c r="G9" s="3">
        <f t="shared" si="34"/>
        <v>0</v>
      </c>
      <c r="H9" s="3">
        <f t="shared" si="35"/>
        <v>0</v>
      </c>
      <c r="I9" s="3">
        <f t="shared" si="36"/>
        <v>0</v>
      </c>
      <c r="J9" s="3">
        <f t="shared" si="37"/>
        <v>0</v>
      </c>
      <c r="K9" s="3">
        <f t="shared" si="38"/>
        <v>0</v>
      </c>
      <c r="L9" s="3">
        <f t="shared" si="39"/>
        <v>0</v>
      </c>
      <c r="M9" s="3">
        <f t="shared" si="40"/>
        <v>0</v>
      </c>
      <c r="N9" s="3">
        <f t="shared" si="41"/>
        <v>0</v>
      </c>
      <c r="O9" s="3">
        <f t="shared" si="42"/>
        <v>0</v>
      </c>
      <c r="P9" s="3">
        <f t="shared" si="43"/>
        <v>0</v>
      </c>
      <c r="Q9" s="3">
        <f t="shared" si="44"/>
        <v>0</v>
      </c>
      <c r="R9" s="3">
        <f t="shared" si="45"/>
        <v>0</v>
      </c>
      <c r="S9" s="3">
        <f t="shared" si="46"/>
        <v>0</v>
      </c>
      <c r="T9" s="3">
        <f t="shared" si="47"/>
        <v>0</v>
      </c>
      <c r="U9" s="3">
        <f t="shared" si="48"/>
        <v>0</v>
      </c>
      <c r="V9" s="3">
        <f t="shared" si="49"/>
        <v>0</v>
      </c>
      <c r="W9" s="3">
        <f t="shared" si="50"/>
        <v>0</v>
      </c>
      <c r="X9" s="3">
        <f t="shared" si="51"/>
        <v>0</v>
      </c>
      <c r="Y9" s="3">
        <f t="shared" si="52"/>
        <v>0</v>
      </c>
      <c r="Z9" s="3">
        <f t="shared" si="53"/>
        <v>0</v>
      </c>
      <c r="AA9" s="3">
        <f t="shared" si="54"/>
        <v>0</v>
      </c>
      <c r="AB9" s="3">
        <f t="shared" si="55"/>
        <v>0</v>
      </c>
      <c r="AC9" s="3">
        <f t="shared" si="56"/>
        <v>0</v>
      </c>
      <c r="AD9" s="3">
        <f t="shared" si="57"/>
        <v>0</v>
      </c>
      <c r="AE9" s="3">
        <f t="shared" si="58"/>
        <v>0</v>
      </c>
      <c r="AF9" s="3">
        <f t="shared" si="59"/>
        <v>0</v>
      </c>
      <c r="AG9" s="3">
        <f t="shared" si="60"/>
        <v>0</v>
      </c>
      <c r="AH9" s="3">
        <f t="shared" si="61"/>
        <v>0</v>
      </c>
      <c r="AI9" s="3">
        <f t="shared" si="62"/>
        <v>0</v>
      </c>
      <c r="AJ9" s="3">
        <f t="shared" si="63"/>
        <v>0</v>
      </c>
      <c r="AK9" s="3">
        <f t="shared" si="64"/>
        <v>0</v>
      </c>
      <c r="AL9" s="3">
        <f t="shared" si="65"/>
        <v>0</v>
      </c>
      <c r="AM9" s="3">
        <f t="shared" si="66"/>
        <v>0</v>
      </c>
      <c r="AN9" s="3">
        <f t="shared" si="67"/>
        <v>0</v>
      </c>
      <c r="AO9" s="3">
        <f t="shared" si="68"/>
        <v>0</v>
      </c>
      <c r="AP9" s="3">
        <f t="shared" si="69"/>
        <v>0</v>
      </c>
      <c r="AQ9" s="3">
        <f t="shared" si="70"/>
        <v>0</v>
      </c>
      <c r="AR9" s="3">
        <f t="shared" si="71"/>
        <v>0</v>
      </c>
      <c r="AS9" s="3">
        <f t="shared" si="72"/>
        <v>0</v>
      </c>
      <c r="AT9" s="3">
        <f t="shared" si="73"/>
        <v>0</v>
      </c>
      <c r="AU9" s="3">
        <f t="shared" si="74"/>
        <v>0</v>
      </c>
      <c r="AV9" s="3">
        <f t="shared" si="75"/>
        <v>0</v>
      </c>
      <c r="AW9" s="3">
        <f t="shared" si="76"/>
        <v>0</v>
      </c>
      <c r="AX9" s="3">
        <f t="shared" si="77"/>
        <v>0</v>
      </c>
      <c r="AY9" s="3">
        <f t="shared" si="78"/>
        <v>0</v>
      </c>
      <c r="AZ9" s="3">
        <f t="shared" si="79"/>
        <v>0</v>
      </c>
      <c r="BA9" s="3">
        <f t="shared" si="80"/>
        <v>0</v>
      </c>
    </row>
    <row r="10" spans="1:53">
      <c r="A10" s="2">
        <f>fokonyvi_kivonatot_ide_masolni!A7</f>
        <v>0</v>
      </c>
      <c r="B10" s="3">
        <f>fokonyvi_kivonatot_ide_masolni!I7</f>
        <v>0</v>
      </c>
      <c r="C10" s="3">
        <f>+fokonyvi_kivonatot_ide_masolni!J7</f>
        <v>0</v>
      </c>
      <c r="D10" s="2">
        <f t="shared" si="81"/>
        <v>1</v>
      </c>
      <c r="E10" s="2">
        <f t="shared" si="32"/>
        <v>0</v>
      </c>
      <c r="F10" s="3">
        <f t="shared" si="33"/>
        <v>0</v>
      </c>
      <c r="G10" s="3">
        <f t="shared" si="34"/>
        <v>0</v>
      </c>
      <c r="H10" s="3">
        <f t="shared" si="35"/>
        <v>0</v>
      </c>
      <c r="I10" s="3">
        <f t="shared" si="36"/>
        <v>0</v>
      </c>
      <c r="J10" s="3">
        <f t="shared" si="37"/>
        <v>0</v>
      </c>
      <c r="K10" s="3">
        <f t="shared" si="38"/>
        <v>0</v>
      </c>
      <c r="L10" s="3">
        <f t="shared" si="39"/>
        <v>0</v>
      </c>
      <c r="M10" s="3">
        <f t="shared" si="40"/>
        <v>0</v>
      </c>
      <c r="N10" s="3">
        <f t="shared" si="41"/>
        <v>0</v>
      </c>
      <c r="O10" s="3">
        <f t="shared" si="42"/>
        <v>0</v>
      </c>
      <c r="P10" s="3">
        <f t="shared" si="43"/>
        <v>0</v>
      </c>
      <c r="Q10" s="3">
        <f t="shared" si="44"/>
        <v>0</v>
      </c>
      <c r="R10" s="3">
        <f t="shared" si="45"/>
        <v>0</v>
      </c>
      <c r="S10" s="3">
        <f t="shared" si="46"/>
        <v>0</v>
      </c>
      <c r="T10" s="3">
        <f t="shared" si="47"/>
        <v>0</v>
      </c>
      <c r="U10" s="3">
        <f t="shared" si="48"/>
        <v>0</v>
      </c>
      <c r="V10" s="3">
        <f t="shared" si="49"/>
        <v>0</v>
      </c>
      <c r="W10" s="3">
        <f t="shared" si="50"/>
        <v>0</v>
      </c>
      <c r="X10" s="3">
        <f t="shared" si="51"/>
        <v>0</v>
      </c>
      <c r="Y10" s="3">
        <f t="shared" si="52"/>
        <v>0</v>
      </c>
      <c r="Z10" s="3">
        <f t="shared" si="53"/>
        <v>0</v>
      </c>
      <c r="AA10" s="3">
        <f t="shared" si="54"/>
        <v>0</v>
      </c>
      <c r="AB10" s="3">
        <f t="shared" si="55"/>
        <v>0</v>
      </c>
      <c r="AC10" s="3">
        <f t="shared" si="56"/>
        <v>0</v>
      </c>
      <c r="AD10" s="3">
        <f t="shared" si="57"/>
        <v>0</v>
      </c>
      <c r="AE10" s="3">
        <f t="shared" si="58"/>
        <v>0</v>
      </c>
      <c r="AF10" s="3">
        <f t="shared" si="59"/>
        <v>0</v>
      </c>
      <c r="AG10" s="3">
        <f t="shared" si="60"/>
        <v>0</v>
      </c>
      <c r="AH10" s="3">
        <f t="shared" si="61"/>
        <v>0</v>
      </c>
      <c r="AI10" s="3">
        <f t="shared" si="62"/>
        <v>0</v>
      </c>
      <c r="AJ10" s="3">
        <f t="shared" si="63"/>
        <v>0</v>
      </c>
      <c r="AK10" s="3">
        <f t="shared" si="64"/>
        <v>0</v>
      </c>
      <c r="AL10" s="3">
        <f t="shared" si="65"/>
        <v>0</v>
      </c>
      <c r="AM10" s="3">
        <f t="shared" si="66"/>
        <v>0</v>
      </c>
      <c r="AN10" s="3">
        <f t="shared" si="67"/>
        <v>0</v>
      </c>
      <c r="AO10" s="3">
        <f t="shared" si="68"/>
        <v>0</v>
      </c>
      <c r="AP10" s="3">
        <f t="shared" si="69"/>
        <v>0</v>
      </c>
      <c r="AQ10" s="3">
        <f t="shared" si="70"/>
        <v>0</v>
      </c>
      <c r="AR10" s="3">
        <f t="shared" si="71"/>
        <v>0</v>
      </c>
      <c r="AS10" s="3">
        <f t="shared" si="72"/>
        <v>0</v>
      </c>
      <c r="AT10" s="3">
        <f t="shared" si="73"/>
        <v>0</v>
      </c>
      <c r="AU10" s="3">
        <f t="shared" si="74"/>
        <v>0</v>
      </c>
      <c r="AV10" s="3">
        <f t="shared" si="75"/>
        <v>0</v>
      </c>
      <c r="AW10" s="3">
        <f t="shared" si="76"/>
        <v>0</v>
      </c>
      <c r="AX10" s="3">
        <f t="shared" si="77"/>
        <v>0</v>
      </c>
      <c r="AY10" s="3">
        <f t="shared" si="78"/>
        <v>0</v>
      </c>
      <c r="AZ10" s="3">
        <f t="shared" si="79"/>
        <v>0</v>
      </c>
      <c r="BA10" s="3">
        <f t="shared" si="80"/>
        <v>0</v>
      </c>
    </row>
    <row r="11" spans="1:53">
      <c r="A11" s="2">
        <f>fokonyvi_kivonatot_ide_masolni!A8</f>
        <v>0</v>
      </c>
      <c r="B11" s="3">
        <f>fokonyvi_kivonatot_ide_masolni!I8</f>
        <v>0</v>
      </c>
      <c r="C11" s="3">
        <f>+fokonyvi_kivonatot_ide_masolni!J8</f>
        <v>0</v>
      </c>
      <c r="D11" s="2">
        <f t="shared" si="81"/>
        <v>1</v>
      </c>
      <c r="E11" s="2">
        <f t="shared" si="32"/>
        <v>0</v>
      </c>
      <c r="F11" s="3">
        <f t="shared" si="33"/>
        <v>0</v>
      </c>
      <c r="G11" s="3">
        <f t="shared" si="34"/>
        <v>0</v>
      </c>
      <c r="H11" s="3">
        <f t="shared" si="35"/>
        <v>0</v>
      </c>
      <c r="I11" s="3">
        <f t="shared" si="36"/>
        <v>0</v>
      </c>
      <c r="J11" s="3">
        <f t="shared" si="37"/>
        <v>0</v>
      </c>
      <c r="K11" s="3">
        <f t="shared" si="38"/>
        <v>0</v>
      </c>
      <c r="L11" s="3">
        <f t="shared" si="39"/>
        <v>0</v>
      </c>
      <c r="M11" s="3">
        <f t="shared" si="40"/>
        <v>0</v>
      </c>
      <c r="N11" s="3">
        <f t="shared" si="41"/>
        <v>0</v>
      </c>
      <c r="O11" s="3">
        <f t="shared" si="42"/>
        <v>0</v>
      </c>
      <c r="P11" s="3">
        <f t="shared" si="43"/>
        <v>0</v>
      </c>
      <c r="Q11" s="3">
        <f t="shared" si="44"/>
        <v>0</v>
      </c>
      <c r="R11" s="3">
        <f t="shared" si="45"/>
        <v>0</v>
      </c>
      <c r="S11" s="3">
        <f t="shared" si="46"/>
        <v>0</v>
      </c>
      <c r="T11" s="3">
        <f t="shared" si="47"/>
        <v>0</v>
      </c>
      <c r="U11" s="3">
        <f t="shared" si="48"/>
        <v>0</v>
      </c>
      <c r="V11" s="3">
        <f t="shared" si="49"/>
        <v>0</v>
      </c>
      <c r="W11" s="3">
        <f t="shared" si="50"/>
        <v>0</v>
      </c>
      <c r="X11" s="3">
        <f t="shared" si="51"/>
        <v>0</v>
      </c>
      <c r="Y11" s="3">
        <f t="shared" si="52"/>
        <v>0</v>
      </c>
      <c r="Z11" s="3">
        <f t="shared" si="53"/>
        <v>0</v>
      </c>
      <c r="AA11" s="3">
        <f t="shared" si="54"/>
        <v>0</v>
      </c>
      <c r="AB11" s="3">
        <f t="shared" si="55"/>
        <v>0</v>
      </c>
      <c r="AC11" s="3">
        <f t="shared" si="56"/>
        <v>0</v>
      </c>
      <c r="AD11" s="3">
        <f t="shared" si="57"/>
        <v>0</v>
      </c>
      <c r="AE11" s="3">
        <f t="shared" si="58"/>
        <v>0</v>
      </c>
      <c r="AF11" s="3">
        <f t="shared" si="59"/>
        <v>0</v>
      </c>
      <c r="AG11" s="3">
        <f t="shared" si="60"/>
        <v>0</v>
      </c>
      <c r="AH11" s="3">
        <f t="shared" si="61"/>
        <v>0</v>
      </c>
      <c r="AI11" s="3">
        <f t="shared" si="62"/>
        <v>0</v>
      </c>
      <c r="AJ11" s="3">
        <f t="shared" si="63"/>
        <v>0</v>
      </c>
      <c r="AK11" s="3">
        <f t="shared" si="64"/>
        <v>0</v>
      </c>
      <c r="AL11" s="3">
        <f t="shared" si="65"/>
        <v>0</v>
      </c>
      <c r="AM11" s="3">
        <f t="shared" si="66"/>
        <v>0</v>
      </c>
      <c r="AN11" s="3">
        <f t="shared" si="67"/>
        <v>0</v>
      </c>
      <c r="AO11" s="3">
        <f t="shared" si="68"/>
        <v>0</v>
      </c>
      <c r="AP11" s="3">
        <f t="shared" si="69"/>
        <v>0</v>
      </c>
      <c r="AQ11" s="3">
        <f t="shared" si="70"/>
        <v>0</v>
      </c>
      <c r="AR11" s="3">
        <f t="shared" si="71"/>
        <v>0</v>
      </c>
      <c r="AS11" s="3">
        <f t="shared" si="72"/>
        <v>0</v>
      </c>
      <c r="AT11" s="3">
        <f t="shared" si="73"/>
        <v>0</v>
      </c>
      <c r="AU11" s="3">
        <f t="shared" si="74"/>
        <v>0</v>
      </c>
      <c r="AV11" s="3">
        <f t="shared" si="75"/>
        <v>0</v>
      </c>
      <c r="AW11" s="3">
        <f t="shared" si="76"/>
        <v>0</v>
      </c>
      <c r="AX11" s="3">
        <f t="shared" si="77"/>
        <v>0</v>
      </c>
      <c r="AY11" s="3">
        <f t="shared" si="78"/>
        <v>0</v>
      </c>
      <c r="AZ11" s="3">
        <f t="shared" si="79"/>
        <v>0</v>
      </c>
      <c r="BA11" s="3">
        <f t="shared" si="80"/>
        <v>0</v>
      </c>
    </row>
    <row r="12" spans="1:53">
      <c r="A12" s="2">
        <f>fokonyvi_kivonatot_ide_masolni!A9</f>
        <v>0</v>
      </c>
      <c r="B12" s="3">
        <f>fokonyvi_kivonatot_ide_masolni!I9</f>
        <v>0</v>
      </c>
      <c r="C12" s="3">
        <f>+fokonyvi_kivonatot_ide_masolni!J9</f>
        <v>0</v>
      </c>
      <c r="D12" s="2">
        <f t="shared" si="81"/>
        <v>1</v>
      </c>
      <c r="E12" s="2">
        <f t="shared" si="32"/>
        <v>0</v>
      </c>
      <c r="F12" s="3">
        <f t="shared" si="33"/>
        <v>0</v>
      </c>
      <c r="G12" s="3">
        <f t="shared" si="34"/>
        <v>0</v>
      </c>
      <c r="H12" s="3">
        <f t="shared" si="35"/>
        <v>0</v>
      </c>
      <c r="I12" s="3">
        <f t="shared" si="36"/>
        <v>0</v>
      </c>
      <c r="J12" s="3">
        <f t="shared" si="37"/>
        <v>0</v>
      </c>
      <c r="K12" s="3">
        <f t="shared" si="38"/>
        <v>0</v>
      </c>
      <c r="L12" s="3">
        <f t="shared" si="39"/>
        <v>0</v>
      </c>
      <c r="M12" s="3">
        <f t="shared" si="40"/>
        <v>0</v>
      </c>
      <c r="N12" s="3">
        <f t="shared" si="41"/>
        <v>0</v>
      </c>
      <c r="O12" s="3">
        <f t="shared" si="42"/>
        <v>0</v>
      </c>
      <c r="P12" s="3">
        <f t="shared" si="43"/>
        <v>0</v>
      </c>
      <c r="Q12" s="3">
        <f t="shared" si="44"/>
        <v>0</v>
      </c>
      <c r="R12" s="3">
        <f t="shared" si="45"/>
        <v>0</v>
      </c>
      <c r="S12" s="3">
        <f t="shared" si="46"/>
        <v>0</v>
      </c>
      <c r="T12" s="3">
        <f t="shared" si="47"/>
        <v>0</v>
      </c>
      <c r="U12" s="3">
        <f t="shared" si="48"/>
        <v>0</v>
      </c>
      <c r="V12" s="3">
        <f t="shared" si="49"/>
        <v>0</v>
      </c>
      <c r="W12" s="3">
        <f t="shared" si="50"/>
        <v>0</v>
      </c>
      <c r="X12" s="3">
        <f t="shared" si="51"/>
        <v>0</v>
      </c>
      <c r="Y12" s="3">
        <f t="shared" si="52"/>
        <v>0</v>
      </c>
      <c r="Z12" s="3">
        <f t="shared" si="53"/>
        <v>0</v>
      </c>
      <c r="AA12" s="3">
        <f t="shared" si="54"/>
        <v>0</v>
      </c>
      <c r="AB12" s="3">
        <f t="shared" si="55"/>
        <v>0</v>
      </c>
      <c r="AC12" s="3">
        <f t="shared" si="56"/>
        <v>0</v>
      </c>
      <c r="AD12" s="3">
        <f t="shared" si="57"/>
        <v>0</v>
      </c>
      <c r="AE12" s="3">
        <f t="shared" si="58"/>
        <v>0</v>
      </c>
      <c r="AF12" s="3">
        <f t="shared" si="59"/>
        <v>0</v>
      </c>
      <c r="AG12" s="3">
        <f t="shared" si="60"/>
        <v>0</v>
      </c>
      <c r="AH12" s="3">
        <f t="shared" si="61"/>
        <v>0</v>
      </c>
      <c r="AI12" s="3">
        <f t="shared" si="62"/>
        <v>0</v>
      </c>
      <c r="AJ12" s="3">
        <f t="shared" si="63"/>
        <v>0</v>
      </c>
      <c r="AK12" s="3">
        <f t="shared" si="64"/>
        <v>0</v>
      </c>
      <c r="AL12" s="3">
        <f t="shared" si="65"/>
        <v>0</v>
      </c>
      <c r="AM12" s="3">
        <f t="shared" si="66"/>
        <v>0</v>
      </c>
      <c r="AN12" s="3">
        <f t="shared" si="67"/>
        <v>0</v>
      </c>
      <c r="AO12" s="3">
        <f t="shared" si="68"/>
        <v>0</v>
      </c>
      <c r="AP12" s="3">
        <f t="shared" si="69"/>
        <v>0</v>
      </c>
      <c r="AQ12" s="3">
        <f t="shared" si="70"/>
        <v>0</v>
      </c>
      <c r="AR12" s="3">
        <f t="shared" si="71"/>
        <v>0</v>
      </c>
      <c r="AS12" s="3">
        <f t="shared" si="72"/>
        <v>0</v>
      </c>
      <c r="AT12" s="3">
        <f t="shared" si="73"/>
        <v>0</v>
      </c>
      <c r="AU12" s="3">
        <f t="shared" si="74"/>
        <v>0</v>
      </c>
      <c r="AV12" s="3">
        <f t="shared" si="75"/>
        <v>0</v>
      </c>
      <c r="AW12" s="3">
        <f t="shared" si="76"/>
        <v>0</v>
      </c>
      <c r="AX12" s="3">
        <f t="shared" si="77"/>
        <v>0</v>
      </c>
      <c r="AY12" s="3">
        <f t="shared" si="78"/>
        <v>0</v>
      </c>
      <c r="AZ12" s="3">
        <f t="shared" si="79"/>
        <v>0</v>
      </c>
      <c r="BA12" s="3">
        <f t="shared" si="80"/>
        <v>0</v>
      </c>
    </row>
    <row r="13" spans="1:53">
      <c r="A13" s="2">
        <f>fokonyvi_kivonatot_ide_masolni!A10</f>
        <v>0</v>
      </c>
      <c r="B13" s="3">
        <f>fokonyvi_kivonatot_ide_masolni!I10</f>
        <v>0</v>
      </c>
      <c r="C13" s="3">
        <f>+fokonyvi_kivonatot_ide_masolni!J10</f>
        <v>0</v>
      </c>
      <c r="D13" s="2">
        <f t="shared" si="81"/>
        <v>1</v>
      </c>
      <c r="E13" s="2">
        <f t="shared" si="32"/>
        <v>0</v>
      </c>
      <c r="F13" s="3">
        <f t="shared" si="33"/>
        <v>0</v>
      </c>
      <c r="G13" s="3">
        <f t="shared" si="34"/>
        <v>0</v>
      </c>
      <c r="H13" s="3">
        <f t="shared" si="35"/>
        <v>0</v>
      </c>
      <c r="I13" s="3">
        <f t="shared" si="36"/>
        <v>0</v>
      </c>
      <c r="J13" s="3">
        <f t="shared" si="37"/>
        <v>0</v>
      </c>
      <c r="K13" s="3">
        <f t="shared" si="38"/>
        <v>0</v>
      </c>
      <c r="L13" s="3">
        <f t="shared" si="39"/>
        <v>0</v>
      </c>
      <c r="M13" s="3">
        <f t="shared" si="40"/>
        <v>0</v>
      </c>
      <c r="N13" s="3">
        <f t="shared" si="41"/>
        <v>0</v>
      </c>
      <c r="O13" s="3">
        <f t="shared" si="42"/>
        <v>0</v>
      </c>
      <c r="P13" s="3">
        <f t="shared" si="43"/>
        <v>0</v>
      </c>
      <c r="Q13" s="3">
        <f t="shared" si="44"/>
        <v>0</v>
      </c>
      <c r="R13" s="3">
        <f t="shared" si="45"/>
        <v>0</v>
      </c>
      <c r="S13" s="3">
        <f t="shared" si="46"/>
        <v>0</v>
      </c>
      <c r="T13" s="3">
        <f t="shared" si="47"/>
        <v>0</v>
      </c>
      <c r="U13" s="3">
        <f t="shared" si="48"/>
        <v>0</v>
      </c>
      <c r="V13" s="3">
        <f t="shared" si="49"/>
        <v>0</v>
      </c>
      <c r="W13" s="3">
        <f t="shared" si="50"/>
        <v>0</v>
      </c>
      <c r="X13" s="3">
        <f t="shared" si="51"/>
        <v>0</v>
      </c>
      <c r="Y13" s="3">
        <f t="shared" si="52"/>
        <v>0</v>
      </c>
      <c r="Z13" s="3">
        <f t="shared" si="53"/>
        <v>0</v>
      </c>
      <c r="AA13" s="3">
        <f t="shared" si="54"/>
        <v>0</v>
      </c>
      <c r="AB13" s="3">
        <f t="shared" si="55"/>
        <v>0</v>
      </c>
      <c r="AC13" s="3">
        <f t="shared" si="56"/>
        <v>0</v>
      </c>
      <c r="AD13" s="3">
        <f t="shared" si="57"/>
        <v>0</v>
      </c>
      <c r="AE13" s="3">
        <f t="shared" si="58"/>
        <v>0</v>
      </c>
      <c r="AF13" s="3">
        <f t="shared" si="59"/>
        <v>0</v>
      </c>
      <c r="AG13" s="3">
        <f t="shared" si="60"/>
        <v>0</v>
      </c>
      <c r="AH13" s="3">
        <f t="shared" si="61"/>
        <v>0</v>
      </c>
      <c r="AI13" s="3">
        <f t="shared" si="62"/>
        <v>0</v>
      </c>
      <c r="AJ13" s="3">
        <f t="shared" si="63"/>
        <v>0</v>
      </c>
      <c r="AK13" s="3">
        <f t="shared" si="64"/>
        <v>0</v>
      </c>
      <c r="AL13" s="3">
        <f t="shared" si="65"/>
        <v>0</v>
      </c>
      <c r="AM13" s="3">
        <f t="shared" si="66"/>
        <v>0</v>
      </c>
      <c r="AN13" s="3">
        <f t="shared" si="67"/>
        <v>0</v>
      </c>
      <c r="AO13" s="3">
        <f t="shared" si="68"/>
        <v>0</v>
      </c>
      <c r="AP13" s="3">
        <f t="shared" si="69"/>
        <v>0</v>
      </c>
      <c r="AQ13" s="3">
        <f t="shared" si="70"/>
        <v>0</v>
      </c>
      <c r="AR13" s="3">
        <f t="shared" si="71"/>
        <v>0</v>
      </c>
      <c r="AS13" s="3">
        <f t="shared" si="72"/>
        <v>0</v>
      </c>
      <c r="AT13" s="3">
        <f t="shared" si="73"/>
        <v>0</v>
      </c>
      <c r="AU13" s="3">
        <f t="shared" si="74"/>
        <v>0</v>
      </c>
      <c r="AV13" s="3">
        <f t="shared" si="75"/>
        <v>0</v>
      </c>
      <c r="AW13" s="3">
        <f t="shared" si="76"/>
        <v>0</v>
      </c>
      <c r="AX13" s="3">
        <f t="shared" si="77"/>
        <v>0</v>
      </c>
      <c r="AY13" s="3">
        <f t="shared" si="78"/>
        <v>0</v>
      </c>
      <c r="AZ13" s="3">
        <f t="shared" si="79"/>
        <v>0</v>
      </c>
      <c r="BA13" s="3">
        <f t="shared" si="80"/>
        <v>0</v>
      </c>
    </row>
    <row r="14" spans="1:53">
      <c r="A14" s="2">
        <f>fokonyvi_kivonatot_ide_masolni!A11</f>
        <v>0</v>
      </c>
      <c r="B14" s="3">
        <f>fokonyvi_kivonatot_ide_masolni!I11</f>
        <v>0</v>
      </c>
      <c r="C14" s="3">
        <f>+fokonyvi_kivonatot_ide_masolni!J11</f>
        <v>0</v>
      </c>
      <c r="D14" s="2">
        <f t="shared" si="81"/>
        <v>1</v>
      </c>
      <c r="E14" s="2">
        <f t="shared" si="32"/>
        <v>0</v>
      </c>
      <c r="F14" s="3">
        <f t="shared" si="33"/>
        <v>0</v>
      </c>
      <c r="G14" s="3">
        <f t="shared" si="34"/>
        <v>0</v>
      </c>
      <c r="H14" s="3">
        <f t="shared" si="35"/>
        <v>0</v>
      </c>
      <c r="I14" s="3">
        <f t="shared" si="36"/>
        <v>0</v>
      </c>
      <c r="J14" s="3">
        <f t="shared" si="37"/>
        <v>0</v>
      </c>
      <c r="K14" s="3">
        <f t="shared" si="38"/>
        <v>0</v>
      </c>
      <c r="L14" s="3">
        <f t="shared" si="39"/>
        <v>0</v>
      </c>
      <c r="M14" s="3">
        <f t="shared" si="40"/>
        <v>0</v>
      </c>
      <c r="N14" s="3">
        <f t="shared" si="41"/>
        <v>0</v>
      </c>
      <c r="O14" s="3">
        <f t="shared" si="42"/>
        <v>0</v>
      </c>
      <c r="P14" s="3">
        <f t="shared" si="43"/>
        <v>0</v>
      </c>
      <c r="Q14" s="3">
        <f t="shared" si="44"/>
        <v>0</v>
      </c>
      <c r="R14" s="3">
        <f t="shared" si="45"/>
        <v>0</v>
      </c>
      <c r="S14" s="3">
        <f t="shared" si="46"/>
        <v>0</v>
      </c>
      <c r="T14" s="3">
        <f t="shared" si="47"/>
        <v>0</v>
      </c>
      <c r="U14" s="3">
        <f t="shared" si="48"/>
        <v>0</v>
      </c>
      <c r="V14" s="3">
        <f t="shared" si="49"/>
        <v>0</v>
      </c>
      <c r="W14" s="3">
        <f t="shared" si="50"/>
        <v>0</v>
      </c>
      <c r="X14" s="3">
        <f t="shared" si="51"/>
        <v>0</v>
      </c>
      <c r="Y14" s="3">
        <f t="shared" si="52"/>
        <v>0</v>
      </c>
      <c r="Z14" s="3">
        <f t="shared" si="53"/>
        <v>0</v>
      </c>
      <c r="AA14" s="3">
        <f t="shared" si="54"/>
        <v>0</v>
      </c>
      <c r="AB14" s="3">
        <f t="shared" si="55"/>
        <v>0</v>
      </c>
      <c r="AC14" s="3">
        <f t="shared" si="56"/>
        <v>0</v>
      </c>
      <c r="AD14" s="3">
        <f t="shared" si="57"/>
        <v>0</v>
      </c>
      <c r="AE14" s="3">
        <f t="shared" si="58"/>
        <v>0</v>
      </c>
      <c r="AF14" s="3">
        <f t="shared" si="59"/>
        <v>0</v>
      </c>
      <c r="AG14" s="3">
        <f t="shared" si="60"/>
        <v>0</v>
      </c>
      <c r="AH14" s="3">
        <f t="shared" si="61"/>
        <v>0</v>
      </c>
      <c r="AI14" s="3">
        <f t="shared" si="62"/>
        <v>0</v>
      </c>
      <c r="AJ14" s="3">
        <f t="shared" si="63"/>
        <v>0</v>
      </c>
      <c r="AK14" s="3">
        <f t="shared" si="64"/>
        <v>0</v>
      </c>
      <c r="AL14" s="3">
        <f t="shared" si="65"/>
        <v>0</v>
      </c>
      <c r="AM14" s="3">
        <f t="shared" si="66"/>
        <v>0</v>
      </c>
      <c r="AN14" s="3">
        <f t="shared" si="67"/>
        <v>0</v>
      </c>
      <c r="AO14" s="3">
        <f t="shared" si="68"/>
        <v>0</v>
      </c>
      <c r="AP14" s="3">
        <f t="shared" si="69"/>
        <v>0</v>
      </c>
      <c r="AQ14" s="3">
        <f t="shared" si="70"/>
        <v>0</v>
      </c>
      <c r="AR14" s="3">
        <f t="shared" si="71"/>
        <v>0</v>
      </c>
      <c r="AS14" s="3">
        <f t="shared" si="72"/>
        <v>0</v>
      </c>
      <c r="AT14" s="3">
        <f t="shared" si="73"/>
        <v>0</v>
      </c>
      <c r="AU14" s="3">
        <f t="shared" si="74"/>
        <v>0</v>
      </c>
      <c r="AV14" s="3">
        <f t="shared" si="75"/>
        <v>0</v>
      </c>
      <c r="AW14" s="3">
        <f t="shared" si="76"/>
        <v>0</v>
      </c>
      <c r="AX14" s="3">
        <f t="shared" si="77"/>
        <v>0</v>
      </c>
      <c r="AY14" s="3">
        <f t="shared" si="78"/>
        <v>0</v>
      </c>
      <c r="AZ14" s="3">
        <f t="shared" si="79"/>
        <v>0</v>
      </c>
      <c r="BA14" s="3">
        <f t="shared" si="80"/>
        <v>0</v>
      </c>
    </row>
    <row r="15" spans="1:53">
      <c r="A15" s="2">
        <f>fokonyvi_kivonatot_ide_masolni!A12</f>
        <v>0</v>
      </c>
      <c r="B15" s="3">
        <f>fokonyvi_kivonatot_ide_masolni!I12</f>
        <v>0</v>
      </c>
      <c r="C15" s="3">
        <f>+fokonyvi_kivonatot_ide_masolni!J12</f>
        <v>0</v>
      </c>
      <c r="D15" s="2">
        <f t="shared" si="81"/>
        <v>1</v>
      </c>
      <c r="E15" s="2">
        <f t="shared" si="32"/>
        <v>0</v>
      </c>
      <c r="F15" s="3">
        <f t="shared" si="33"/>
        <v>0</v>
      </c>
      <c r="G15" s="3">
        <f t="shared" si="34"/>
        <v>0</v>
      </c>
      <c r="H15" s="3">
        <f t="shared" si="35"/>
        <v>0</v>
      </c>
      <c r="I15" s="3">
        <f t="shared" si="36"/>
        <v>0</v>
      </c>
      <c r="J15" s="3">
        <f t="shared" si="37"/>
        <v>0</v>
      </c>
      <c r="K15" s="3">
        <f t="shared" si="38"/>
        <v>0</v>
      </c>
      <c r="L15" s="3">
        <f t="shared" si="39"/>
        <v>0</v>
      </c>
      <c r="M15" s="3">
        <f t="shared" si="40"/>
        <v>0</v>
      </c>
      <c r="N15" s="3">
        <f t="shared" si="41"/>
        <v>0</v>
      </c>
      <c r="O15" s="3">
        <f t="shared" si="42"/>
        <v>0</v>
      </c>
      <c r="P15" s="3">
        <f t="shared" si="43"/>
        <v>0</v>
      </c>
      <c r="Q15" s="3">
        <f t="shared" si="44"/>
        <v>0</v>
      </c>
      <c r="R15" s="3">
        <f t="shared" si="45"/>
        <v>0</v>
      </c>
      <c r="S15" s="3">
        <f t="shared" si="46"/>
        <v>0</v>
      </c>
      <c r="T15" s="3">
        <f t="shared" si="47"/>
        <v>0</v>
      </c>
      <c r="U15" s="3">
        <f t="shared" si="48"/>
        <v>0</v>
      </c>
      <c r="V15" s="3">
        <f t="shared" si="49"/>
        <v>0</v>
      </c>
      <c r="W15" s="3">
        <f t="shared" si="50"/>
        <v>0</v>
      </c>
      <c r="X15" s="3">
        <f t="shared" si="51"/>
        <v>0</v>
      </c>
      <c r="Y15" s="3">
        <f t="shared" si="52"/>
        <v>0</v>
      </c>
      <c r="Z15" s="3">
        <f t="shared" si="53"/>
        <v>0</v>
      </c>
      <c r="AA15" s="3">
        <f t="shared" si="54"/>
        <v>0</v>
      </c>
      <c r="AB15" s="3">
        <f t="shared" si="55"/>
        <v>0</v>
      </c>
      <c r="AC15" s="3">
        <f t="shared" si="56"/>
        <v>0</v>
      </c>
      <c r="AD15" s="3">
        <f t="shared" si="57"/>
        <v>0</v>
      </c>
      <c r="AE15" s="3">
        <f t="shared" si="58"/>
        <v>0</v>
      </c>
      <c r="AF15" s="3">
        <f t="shared" si="59"/>
        <v>0</v>
      </c>
      <c r="AG15" s="3">
        <f t="shared" si="60"/>
        <v>0</v>
      </c>
      <c r="AH15" s="3">
        <f t="shared" si="61"/>
        <v>0</v>
      </c>
      <c r="AI15" s="3">
        <f t="shared" si="62"/>
        <v>0</v>
      </c>
      <c r="AJ15" s="3">
        <f t="shared" si="63"/>
        <v>0</v>
      </c>
      <c r="AK15" s="3">
        <f t="shared" si="64"/>
        <v>0</v>
      </c>
      <c r="AL15" s="3">
        <f t="shared" si="65"/>
        <v>0</v>
      </c>
      <c r="AM15" s="3">
        <f t="shared" si="66"/>
        <v>0</v>
      </c>
      <c r="AN15" s="3">
        <f t="shared" si="67"/>
        <v>0</v>
      </c>
      <c r="AO15" s="3">
        <f t="shared" si="68"/>
        <v>0</v>
      </c>
      <c r="AP15" s="3">
        <f t="shared" si="69"/>
        <v>0</v>
      </c>
      <c r="AQ15" s="3">
        <f t="shared" si="70"/>
        <v>0</v>
      </c>
      <c r="AR15" s="3">
        <f t="shared" si="71"/>
        <v>0</v>
      </c>
      <c r="AS15" s="3">
        <f t="shared" si="72"/>
        <v>0</v>
      </c>
      <c r="AT15" s="3">
        <f t="shared" si="73"/>
        <v>0</v>
      </c>
      <c r="AU15" s="3">
        <f t="shared" si="74"/>
        <v>0</v>
      </c>
      <c r="AV15" s="3">
        <f t="shared" si="75"/>
        <v>0</v>
      </c>
      <c r="AW15" s="3">
        <f t="shared" si="76"/>
        <v>0</v>
      </c>
      <c r="AX15" s="3">
        <f t="shared" si="77"/>
        <v>0</v>
      </c>
      <c r="AY15" s="3">
        <f t="shared" si="78"/>
        <v>0</v>
      </c>
      <c r="AZ15" s="3">
        <f t="shared" si="79"/>
        <v>0</v>
      </c>
      <c r="BA15" s="3">
        <f t="shared" si="80"/>
        <v>0</v>
      </c>
    </row>
    <row r="16" spans="1:53">
      <c r="A16" s="2">
        <f>fokonyvi_kivonatot_ide_masolni!A13</f>
        <v>0</v>
      </c>
      <c r="B16" s="3">
        <f>fokonyvi_kivonatot_ide_masolni!I13</f>
        <v>0</v>
      </c>
      <c r="C16" s="3">
        <f>+fokonyvi_kivonatot_ide_masolni!J13</f>
        <v>0</v>
      </c>
      <c r="D16" s="2">
        <f t="shared" si="81"/>
        <v>1</v>
      </c>
      <c r="E16" s="2">
        <f t="shared" si="32"/>
        <v>0</v>
      </c>
      <c r="F16" s="3">
        <f t="shared" si="33"/>
        <v>0</v>
      </c>
      <c r="G16" s="3">
        <f t="shared" si="34"/>
        <v>0</v>
      </c>
      <c r="H16" s="3">
        <f t="shared" si="35"/>
        <v>0</v>
      </c>
      <c r="I16" s="3">
        <f t="shared" si="36"/>
        <v>0</v>
      </c>
      <c r="J16" s="3">
        <f t="shared" si="37"/>
        <v>0</v>
      </c>
      <c r="K16" s="3">
        <f t="shared" si="38"/>
        <v>0</v>
      </c>
      <c r="L16" s="3">
        <f t="shared" si="39"/>
        <v>0</v>
      </c>
      <c r="M16" s="3">
        <f t="shared" si="40"/>
        <v>0</v>
      </c>
      <c r="N16" s="3">
        <f t="shared" si="41"/>
        <v>0</v>
      </c>
      <c r="O16" s="3">
        <f t="shared" si="42"/>
        <v>0</v>
      </c>
      <c r="P16" s="3">
        <f t="shared" si="43"/>
        <v>0</v>
      </c>
      <c r="Q16" s="3">
        <f t="shared" si="44"/>
        <v>0</v>
      </c>
      <c r="R16" s="3">
        <f t="shared" si="45"/>
        <v>0</v>
      </c>
      <c r="S16" s="3">
        <f t="shared" si="46"/>
        <v>0</v>
      </c>
      <c r="T16" s="3">
        <f t="shared" si="47"/>
        <v>0</v>
      </c>
      <c r="U16" s="3">
        <f t="shared" si="48"/>
        <v>0</v>
      </c>
      <c r="V16" s="3">
        <f t="shared" si="49"/>
        <v>0</v>
      </c>
      <c r="W16" s="3">
        <f t="shared" si="50"/>
        <v>0</v>
      </c>
      <c r="X16" s="3">
        <f t="shared" si="51"/>
        <v>0</v>
      </c>
      <c r="Y16" s="3">
        <f t="shared" si="52"/>
        <v>0</v>
      </c>
      <c r="Z16" s="3">
        <f t="shared" si="53"/>
        <v>0</v>
      </c>
      <c r="AA16" s="3">
        <f t="shared" si="54"/>
        <v>0</v>
      </c>
      <c r="AB16" s="3">
        <f t="shared" si="55"/>
        <v>0</v>
      </c>
      <c r="AC16" s="3">
        <f t="shared" si="56"/>
        <v>0</v>
      </c>
      <c r="AD16" s="3">
        <f t="shared" si="57"/>
        <v>0</v>
      </c>
      <c r="AE16" s="3">
        <f t="shared" si="58"/>
        <v>0</v>
      </c>
      <c r="AF16" s="3">
        <f t="shared" si="59"/>
        <v>0</v>
      </c>
      <c r="AG16" s="3">
        <f t="shared" si="60"/>
        <v>0</v>
      </c>
      <c r="AH16" s="3">
        <f t="shared" si="61"/>
        <v>0</v>
      </c>
      <c r="AI16" s="3">
        <f t="shared" si="62"/>
        <v>0</v>
      </c>
      <c r="AJ16" s="3">
        <f t="shared" si="63"/>
        <v>0</v>
      </c>
      <c r="AK16" s="3">
        <f t="shared" si="64"/>
        <v>0</v>
      </c>
      <c r="AL16" s="3">
        <f t="shared" si="65"/>
        <v>0</v>
      </c>
      <c r="AM16" s="3">
        <f t="shared" si="66"/>
        <v>0</v>
      </c>
      <c r="AN16" s="3">
        <f t="shared" si="67"/>
        <v>0</v>
      </c>
      <c r="AO16" s="3">
        <f t="shared" si="68"/>
        <v>0</v>
      </c>
      <c r="AP16" s="3">
        <f t="shared" si="69"/>
        <v>0</v>
      </c>
      <c r="AQ16" s="3">
        <f t="shared" si="70"/>
        <v>0</v>
      </c>
      <c r="AR16" s="3">
        <f t="shared" si="71"/>
        <v>0</v>
      </c>
      <c r="AS16" s="3">
        <f t="shared" si="72"/>
        <v>0</v>
      </c>
      <c r="AT16" s="3">
        <f t="shared" si="73"/>
        <v>0</v>
      </c>
      <c r="AU16" s="3">
        <f t="shared" si="74"/>
        <v>0</v>
      </c>
      <c r="AV16" s="3">
        <f t="shared" si="75"/>
        <v>0</v>
      </c>
      <c r="AW16" s="3">
        <f t="shared" si="76"/>
        <v>0</v>
      </c>
      <c r="AX16" s="3">
        <f t="shared" si="77"/>
        <v>0</v>
      </c>
      <c r="AY16" s="3">
        <f t="shared" si="78"/>
        <v>0</v>
      </c>
      <c r="AZ16" s="3">
        <f t="shared" si="79"/>
        <v>0</v>
      </c>
      <c r="BA16" s="3">
        <f t="shared" si="80"/>
        <v>0</v>
      </c>
    </row>
    <row r="17" spans="1:53">
      <c r="A17" s="2">
        <f>fokonyvi_kivonatot_ide_masolni!A14</f>
        <v>0</v>
      </c>
      <c r="B17" s="3">
        <f>fokonyvi_kivonatot_ide_masolni!I14</f>
        <v>0</v>
      </c>
      <c r="C17" s="3">
        <f>+fokonyvi_kivonatot_ide_masolni!J14</f>
        <v>0</v>
      </c>
      <c r="D17" s="2">
        <f t="shared" si="81"/>
        <v>1</v>
      </c>
      <c r="E17" s="2">
        <f t="shared" si="32"/>
        <v>0</v>
      </c>
      <c r="F17" s="3">
        <f t="shared" si="33"/>
        <v>0</v>
      </c>
      <c r="G17" s="3">
        <f t="shared" si="34"/>
        <v>0</v>
      </c>
      <c r="H17" s="3">
        <f t="shared" si="35"/>
        <v>0</v>
      </c>
      <c r="I17" s="3">
        <f t="shared" si="36"/>
        <v>0</v>
      </c>
      <c r="J17" s="3">
        <f t="shared" si="37"/>
        <v>0</v>
      </c>
      <c r="K17" s="3">
        <f t="shared" si="38"/>
        <v>0</v>
      </c>
      <c r="L17" s="3">
        <f t="shared" si="39"/>
        <v>0</v>
      </c>
      <c r="M17" s="3">
        <f t="shared" si="40"/>
        <v>0</v>
      </c>
      <c r="N17" s="3">
        <f t="shared" si="41"/>
        <v>0</v>
      </c>
      <c r="O17" s="3">
        <f t="shared" si="42"/>
        <v>0</v>
      </c>
      <c r="P17" s="3">
        <f t="shared" si="43"/>
        <v>0</v>
      </c>
      <c r="Q17" s="3">
        <f t="shared" si="44"/>
        <v>0</v>
      </c>
      <c r="R17" s="3">
        <f t="shared" si="45"/>
        <v>0</v>
      </c>
      <c r="S17" s="3">
        <f t="shared" si="46"/>
        <v>0</v>
      </c>
      <c r="T17" s="3">
        <f t="shared" si="47"/>
        <v>0</v>
      </c>
      <c r="U17" s="3">
        <f t="shared" si="48"/>
        <v>0</v>
      </c>
      <c r="V17" s="3">
        <f t="shared" si="49"/>
        <v>0</v>
      </c>
      <c r="W17" s="3">
        <f t="shared" si="50"/>
        <v>0</v>
      </c>
      <c r="X17" s="3">
        <f t="shared" si="51"/>
        <v>0</v>
      </c>
      <c r="Y17" s="3">
        <f t="shared" si="52"/>
        <v>0</v>
      </c>
      <c r="Z17" s="3">
        <f t="shared" si="53"/>
        <v>0</v>
      </c>
      <c r="AA17" s="3">
        <f t="shared" si="54"/>
        <v>0</v>
      </c>
      <c r="AB17" s="3">
        <f t="shared" si="55"/>
        <v>0</v>
      </c>
      <c r="AC17" s="3">
        <f t="shared" si="56"/>
        <v>0</v>
      </c>
      <c r="AD17" s="3">
        <f t="shared" si="57"/>
        <v>0</v>
      </c>
      <c r="AE17" s="3">
        <f t="shared" si="58"/>
        <v>0</v>
      </c>
      <c r="AF17" s="3">
        <f t="shared" si="59"/>
        <v>0</v>
      </c>
      <c r="AG17" s="3">
        <f t="shared" si="60"/>
        <v>0</v>
      </c>
      <c r="AH17" s="3">
        <f t="shared" si="61"/>
        <v>0</v>
      </c>
      <c r="AI17" s="3">
        <f t="shared" si="62"/>
        <v>0</v>
      </c>
      <c r="AJ17" s="3">
        <f t="shared" si="63"/>
        <v>0</v>
      </c>
      <c r="AK17" s="3">
        <f t="shared" si="64"/>
        <v>0</v>
      </c>
      <c r="AL17" s="3">
        <f t="shared" si="65"/>
        <v>0</v>
      </c>
      <c r="AM17" s="3">
        <f t="shared" si="66"/>
        <v>0</v>
      </c>
      <c r="AN17" s="3">
        <f t="shared" si="67"/>
        <v>0</v>
      </c>
      <c r="AO17" s="3">
        <f t="shared" si="68"/>
        <v>0</v>
      </c>
      <c r="AP17" s="3">
        <f t="shared" si="69"/>
        <v>0</v>
      </c>
      <c r="AQ17" s="3">
        <f t="shared" si="70"/>
        <v>0</v>
      </c>
      <c r="AR17" s="3">
        <f t="shared" si="71"/>
        <v>0</v>
      </c>
      <c r="AS17" s="3">
        <f t="shared" si="72"/>
        <v>0</v>
      </c>
      <c r="AT17" s="3">
        <f t="shared" si="73"/>
        <v>0</v>
      </c>
      <c r="AU17" s="3">
        <f t="shared" si="74"/>
        <v>0</v>
      </c>
      <c r="AV17" s="3">
        <f t="shared" si="75"/>
        <v>0</v>
      </c>
      <c r="AW17" s="3">
        <f t="shared" si="76"/>
        <v>0</v>
      </c>
      <c r="AX17" s="3">
        <f t="shared" si="77"/>
        <v>0</v>
      </c>
      <c r="AY17" s="3">
        <f t="shared" si="78"/>
        <v>0</v>
      </c>
      <c r="AZ17" s="3">
        <f t="shared" si="79"/>
        <v>0</v>
      </c>
      <c r="BA17" s="3">
        <f t="shared" si="80"/>
        <v>0</v>
      </c>
    </row>
    <row r="18" spans="1:53">
      <c r="A18" s="2">
        <f>fokonyvi_kivonatot_ide_masolni!A15</f>
        <v>0</v>
      </c>
      <c r="B18" s="3">
        <f>fokonyvi_kivonatot_ide_masolni!I15</f>
        <v>0</v>
      </c>
      <c r="C18" s="3">
        <f>+fokonyvi_kivonatot_ide_masolni!J15</f>
        <v>0</v>
      </c>
      <c r="D18" s="2">
        <f t="shared" si="81"/>
        <v>1</v>
      </c>
      <c r="E18" s="2">
        <f t="shared" si="32"/>
        <v>0</v>
      </c>
      <c r="F18" s="3">
        <f t="shared" si="33"/>
        <v>0</v>
      </c>
      <c r="G18" s="3">
        <f t="shared" si="34"/>
        <v>0</v>
      </c>
      <c r="H18" s="3">
        <f t="shared" si="35"/>
        <v>0</v>
      </c>
      <c r="I18" s="3">
        <f t="shared" si="36"/>
        <v>0</v>
      </c>
      <c r="J18" s="3">
        <f t="shared" si="37"/>
        <v>0</v>
      </c>
      <c r="K18" s="3">
        <f t="shared" si="38"/>
        <v>0</v>
      </c>
      <c r="L18" s="3">
        <f t="shared" si="39"/>
        <v>0</v>
      </c>
      <c r="M18" s="3">
        <f t="shared" si="40"/>
        <v>0</v>
      </c>
      <c r="N18" s="3">
        <f t="shared" si="41"/>
        <v>0</v>
      </c>
      <c r="O18" s="3">
        <f t="shared" si="42"/>
        <v>0</v>
      </c>
      <c r="P18" s="3">
        <f t="shared" si="43"/>
        <v>0</v>
      </c>
      <c r="Q18" s="3">
        <f t="shared" si="44"/>
        <v>0</v>
      </c>
      <c r="R18" s="3">
        <f t="shared" si="45"/>
        <v>0</v>
      </c>
      <c r="S18" s="3">
        <f t="shared" si="46"/>
        <v>0</v>
      </c>
      <c r="T18" s="3">
        <f t="shared" si="47"/>
        <v>0</v>
      </c>
      <c r="U18" s="3">
        <f t="shared" si="48"/>
        <v>0</v>
      </c>
      <c r="V18" s="3">
        <f t="shared" si="49"/>
        <v>0</v>
      </c>
      <c r="W18" s="3">
        <f t="shared" si="50"/>
        <v>0</v>
      </c>
      <c r="X18" s="3">
        <f t="shared" si="51"/>
        <v>0</v>
      </c>
      <c r="Y18" s="3">
        <f t="shared" si="52"/>
        <v>0</v>
      </c>
      <c r="Z18" s="3">
        <f t="shared" si="53"/>
        <v>0</v>
      </c>
      <c r="AA18" s="3">
        <f t="shared" si="54"/>
        <v>0</v>
      </c>
      <c r="AB18" s="3">
        <f t="shared" si="55"/>
        <v>0</v>
      </c>
      <c r="AC18" s="3">
        <f t="shared" si="56"/>
        <v>0</v>
      </c>
      <c r="AD18" s="3">
        <f t="shared" si="57"/>
        <v>0</v>
      </c>
      <c r="AE18" s="3">
        <f t="shared" si="58"/>
        <v>0</v>
      </c>
      <c r="AF18" s="3">
        <f t="shared" si="59"/>
        <v>0</v>
      </c>
      <c r="AG18" s="3">
        <f t="shared" si="60"/>
        <v>0</v>
      </c>
      <c r="AH18" s="3">
        <f t="shared" si="61"/>
        <v>0</v>
      </c>
      <c r="AI18" s="3">
        <f t="shared" si="62"/>
        <v>0</v>
      </c>
      <c r="AJ18" s="3">
        <f t="shared" si="63"/>
        <v>0</v>
      </c>
      <c r="AK18" s="3">
        <f t="shared" si="64"/>
        <v>0</v>
      </c>
      <c r="AL18" s="3">
        <f t="shared" si="65"/>
        <v>0</v>
      </c>
      <c r="AM18" s="3">
        <f t="shared" si="66"/>
        <v>0</v>
      </c>
      <c r="AN18" s="3">
        <f t="shared" si="67"/>
        <v>0</v>
      </c>
      <c r="AO18" s="3">
        <f t="shared" si="68"/>
        <v>0</v>
      </c>
      <c r="AP18" s="3">
        <f t="shared" si="69"/>
        <v>0</v>
      </c>
      <c r="AQ18" s="3">
        <f t="shared" si="70"/>
        <v>0</v>
      </c>
      <c r="AR18" s="3">
        <f t="shared" si="71"/>
        <v>0</v>
      </c>
      <c r="AS18" s="3">
        <f t="shared" si="72"/>
        <v>0</v>
      </c>
      <c r="AT18" s="3">
        <f t="shared" si="73"/>
        <v>0</v>
      </c>
      <c r="AU18" s="3">
        <f t="shared" si="74"/>
        <v>0</v>
      </c>
      <c r="AV18" s="3">
        <f t="shared" si="75"/>
        <v>0</v>
      </c>
      <c r="AW18" s="3">
        <f t="shared" si="76"/>
        <v>0</v>
      </c>
      <c r="AX18" s="3">
        <f t="shared" si="77"/>
        <v>0</v>
      </c>
      <c r="AY18" s="3">
        <f t="shared" si="78"/>
        <v>0</v>
      </c>
      <c r="AZ18" s="3">
        <f t="shared" si="79"/>
        <v>0</v>
      </c>
      <c r="BA18" s="3">
        <f t="shared" si="80"/>
        <v>0</v>
      </c>
    </row>
    <row r="19" spans="1:53">
      <c r="A19" s="2">
        <f>fokonyvi_kivonatot_ide_masolni!A16</f>
        <v>0</v>
      </c>
      <c r="B19" s="3">
        <f>fokonyvi_kivonatot_ide_masolni!I16</f>
        <v>0</v>
      </c>
      <c r="C19" s="3">
        <f>+fokonyvi_kivonatot_ide_masolni!J16</f>
        <v>0</v>
      </c>
      <c r="D19" s="2">
        <f t="shared" si="81"/>
        <v>1</v>
      </c>
      <c r="E19" s="2">
        <f t="shared" si="32"/>
        <v>0</v>
      </c>
      <c r="F19" s="3">
        <f t="shared" si="33"/>
        <v>0</v>
      </c>
      <c r="G19" s="3">
        <f t="shared" si="34"/>
        <v>0</v>
      </c>
      <c r="H19" s="3">
        <f t="shared" si="35"/>
        <v>0</v>
      </c>
      <c r="I19" s="3">
        <f t="shared" si="36"/>
        <v>0</v>
      </c>
      <c r="J19" s="3">
        <f t="shared" si="37"/>
        <v>0</v>
      </c>
      <c r="K19" s="3">
        <f t="shared" si="38"/>
        <v>0</v>
      </c>
      <c r="L19" s="3">
        <f t="shared" si="39"/>
        <v>0</v>
      </c>
      <c r="M19" s="3">
        <f t="shared" si="40"/>
        <v>0</v>
      </c>
      <c r="N19" s="3">
        <f t="shared" si="41"/>
        <v>0</v>
      </c>
      <c r="O19" s="3">
        <f t="shared" si="42"/>
        <v>0</v>
      </c>
      <c r="P19" s="3">
        <f t="shared" si="43"/>
        <v>0</v>
      </c>
      <c r="Q19" s="3">
        <f t="shared" si="44"/>
        <v>0</v>
      </c>
      <c r="R19" s="3">
        <f t="shared" si="45"/>
        <v>0</v>
      </c>
      <c r="S19" s="3">
        <f t="shared" si="46"/>
        <v>0</v>
      </c>
      <c r="T19" s="3">
        <f t="shared" si="47"/>
        <v>0</v>
      </c>
      <c r="U19" s="3">
        <f t="shared" si="48"/>
        <v>0</v>
      </c>
      <c r="V19" s="3">
        <f t="shared" si="49"/>
        <v>0</v>
      </c>
      <c r="W19" s="3">
        <f t="shared" si="50"/>
        <v>0</v>
      </c>
      <c r="X19" s="3">
        <f t="shared" si="51"/>
        <v>0</v>
      </c>
      <c r="Y19" s="3">
        <f t="shared" si="52"/>
        <v>0</v>
      </c>
      <c r="Z19" s="3">
        <f t="shared" si="53"/>
        <v>0</v>
      </c>
      <c r="AA19" s="3">
        <f t="shared" si="54"/>
        <v>0</v>
      </c>
      <c r="AB19" s="3">
        <f t="shared" si="55"/>
        <v>0</v>
      </c>
      <c r="AC19" s="3">
        <f t="shared" si="56"/>
        <v>0</v>
      </c>
      <c r="AD19" s="3">
        <f t="shared" si="57"/>
        <v>0</v>
      </c>
      <c r="AE19" s="3">
        <f t="shared" si="58"/>
        <v>0</v>
      </c>
      <c r="AF19" s="3">
        <f t="shared" si="59"/>
        <v>0</v>
      </c>
      <c r="AG19" s="3">
        <f t="shared" si="60"/>
        <v>0</v>
      </c>
      <c r="AH19" s="3">
        <f t="shared" si="61"/>
        <v>0</v>
      </c>
      <c r="AI19" s="3">
        <f t="shared" si="62"/>
        <v>0</v>
      </c>
      <c r="AJ19" s="3">
        <f t="shared" si="63"/>
        <v>0</v>
      </c>
      <c r="AK19" s="3">
        <f t="shared" si="64"/>
        <v>0</v>
      </c>
      <c r="AL19" s="3">
        <f t="shared" si="65"/>
        <v>0</v>
      </c>
      <c r="AM19" s="3">
        <f t="shared" si="66"/>
        <v>0</v>
      </c>
      <c r="AN19" s="3">
        <f t="shared" si="67"/>
        <v>0</v>
      </c>
      <c r="AO19" s="3">
        <f t="shared" si="68"/>
        <v>0</v>
      </c>
      <c r="AP19" s="3">
        <f t="shared" si="69"/>
        <v>0</v>
      </c>
      <c r="AQ19" s="3">
        <f t="shared" si="70"/>
        <v>0</v>
      </c>
      <c r="AR19" s="3">
        <f t="shared" si="71"/>
        <v>0</v>
      </c>
      <c r="AS19" s="3">
        <f t="shared" si="72"/>
        <v>0</v>
      </c>
      <c r="AT19" s="3">
        <f t="shared" si="73"/>
        <v>0</v>
      </c>
      <c r="AU19" s="3">
        <f t="shared" si="74"/>
        <v>0</v>
      </c>
      <c r="AV19" s="3">
        <f t="shared" si="75"/>
        <v>0</v>
      </c>
      <c r="AW19" s="3">
        <f t="shared" si="76"/>
        <v>0</v>
      </c>
      <c r="AX19" s="3">
        <f t="shared" si="77"/>
        <v>0</v>
      </c>
      <c r="AY19" s="3">
        <f t="shared" si="78"/>
        <v>0</v>
      </c>
      <c r="AZ19" s="3">
        <f t="shared" si="79"/>
        <v>0</v>
      </c>
      <c r="BA19" s="3">
        <f t="shared" si="80"/>
        <v>0</v>
      </c>
    </row>
    <row r="20" spans="1:53">
      <c r="A20" s="2">
        <f>fokonyvi_kivonatot_ide_masolni!A17</f>
        <v>0</v>
      </c>
      <c r="B20" s="3">
        <f>fokonyvi_kivonatot_ide_masolni!I17</f>
        <v>0</v>
      </c>
      <c r="C20" s="3">
        <f>+fokonyvi_kivonatot_ide_masolni!J17</f>
        <v>0</v>
      </c>
      <c r="D20" s="2">
        <f t="shared" si="81"/>
        <v>1</v>
      </c>
      <c r="E20" s="2">
        <f t="shared" si="32"/>
        <v>0</v>
      </c>
      <c r="F20" s="3">
        <f t="shared" si="33"/>
        <v>0</v>
      </c>
      <c r="G20" s="3">
        <f t="shared" si="34"/>
        <v>0</v>
      </c>
      <c r="H20" s="3">
        <f t="shared" si="35"/>
        <v>0</v>
      </c>
      <c r="I20" s="3">
        <f t="shared" si="36"/>
        <v>0</v>
      </c>
      <c r="J20" s="3">
        <f t="shared" si="37"/>
        <v>0</v>
      </c>
      <c r="K20" s="3">
        <f t="shared" si="38"/>
        <v>0</v>
      </c>
      <c r="L20" s="3">
        <f t="shared" si="39"/>
        <v>0</v>
      </c>
      <c r="M20" s="3">
        <f t="shared" si="40"/>
        <v>0</v>
      </c>
      <c r="N20" s="3">
        <f t="shared" si="41"/>
        <v>0</v>
      </c>
      <c r="O20" s="3">
        <f t="shared" si="42"/>
        <v>0</v>
      </c>
      <c r="P20" s="3">
        <f t="shared" si="43"/>
        <v>0</v>
      </c>
      <c r="Q20" s="3">
        <f t="shared" si="44"/>
        <v>0</v>
      </c>
      <c r="R20" s="3">
        <f t="shared" si="45"/>
        <v>0</v>
      </c>
      <c r="S20" s="3">
        <f t="shared" si="46"/>
        <v>0</v>
      </c>
      <c r="T20" s="3">
        <f t="shared" si="47"/>
        <v>0</v>
      </c>
      <c r="U20" s="3">
        <f t="shared" si="48"/>
        <v>0</v>
      </c>
      <c r="V20" s="3">
        <f t="shared" si="49"/>
        <v>0</v>
      </c>
      <c r="W20" s="3">
        <f t="shared" si="50"/>
        <v>0</v>
      </c>
      <c r="X20" s="3">
        <f t="shared" si="51"/>
        <v>0</v>
      </c>
      <c r="Y20" s="3">
        <f t="shared" si="52"/>
        <v>0</v>
      </c>
      <c r="Z20" s="3">
        <f t="shared" si="53"/>
        <v>0</v>
      </c>
      <c r="AA20" s="3">
        <f t="shared" si="54"/>
        <v>0</v>
      </c>
      <c r="AB20" s="3">
        <f t="shared" si="55"/>
        <v>0</v>
      </c>
      <c r="AC20" s="3">
        <f t="shared" si="56"/>
        <v>0</v>
      </c>
      <c r="AD20" s="3">
        <f t="shared" si="57"/>
        <v>0</v>
      </c>
      <c r="AE20" s="3">
        <f t="shared" si="58"/>
        <v>0</v>
      </c>
      <c r="AF20" s="3">
        <f t="shared" si="59"/>
        <v>0</v>
      </c>
      <c r="AG20" s="3">
        <f t="shared" si="60"/>
        <v>0</v>
      </c>
      <c r="AH20" s="3">
        <f t="shared" si="61"/>
        <v>0</v>
      </c>
      <c r="AI20" s="3">
        <f t="shared" si="62"/>
        <v>0</v>
      </c>
      <c r="AJ20" s="3">
        <f t="shared" si="63"/>
        <v>0</v>
      </c>
      <c r="AK20" s="3">
        <f t="shared" si="64"/>
        <v>0</v>
      </c>
      <c r="AL20" s="3">
        <f t="shared" si="65"/>
        <v>0</v>
      </c>
      <c r="AM20" s="3">
        <f t="shared" si="66"/>
        <v>0</v>
      </c>
      <c r="AN20" s="3">
        <f t="shared" si="67"/>
        <v>0</v>
      </c>
      <c r="AO20" s="3">
        <f t="shared" si="68"/>
        <v>0</v>
      </c>
      <c r="AP20" s="3">
        <f t="shared" si="69"/>
        <v>0</v>
      </c>
      <c r="AQ20" s="3">
        <f t="shared" si="70"/>
        <v>0</v>
      </c>
      <c r="AR20" s="3">
        <f t="shared" si="71"/>
        <v>0</v>
      </c>
      <c r="AS20" s="3">
        <f t="shared" si="72"/>
        <v>0</v>
      </c>
      <c r="AT20" s="3">
        <f t="shared" si="73"/>
        <v>0</v>
      </c>
      <c r="AU20" s="3">
        <f t="shared" si="74"/>
        <v>0</v>
      </c>
      <c r="AV20" s="3">
        <f t="shared" si="75"/>
        <v>0</v>
      </c>
      <c r="AW20" s="3">
        <f t="shared" si="76"/>
        <v>0</v>
      </c>
      <c r="AX20" s="3">
        <f t="shared" si="77"/>
        <v>0</v>
      </c>
      <c r="AY20" s="3">
        <f t="shared" si="78"/>
        <v>0</v>
      </c>
      <c r="AZ20" s="3">
        <f t="shared" si="79"/>
        <v>0</v>
      </c>
      <c r="BA20" s="3">
        <f t="shared" si="80"/>
        <v>0</v>
      </c>
    </row>
    <row r="21" spans="1:53">
      <c r="A21" s="2">
        <f>fokonyvi_kivonatot_ide_masolni!A18</f>
        <v>0</v>
      </c>
      <c r="B21" s="3">
        <f>fokonyvi_kivonatot_ide_masolni!I18</f>
        <v>0</v>
      </c>
      <c r="C21" s="3">
        <f>+fokonyvi_kivonatot_ide_masolni!J18</f>
        <v>0</v>
      </c>
      <c r="D21" s="2">
        <f t="shared" si="81"/>
        <v>1</v>
      </c>
      <c r="E21" s="2">
        <f t="shared" si="32"/>
        <v>0</v>
      </c>
      <c r="F21" s="3">
        <f t="shared" si="33"/>
        <v>0</v>
      </c>
      <c r="G21" s="3">
        <f t="shared" si="34"/>
        <v>0</v>
      </c>
      <c r="H21" s="3">
        <f t="shared" si="35"/>
        <v>0</v>
      </c>
      <c r="I21" s="3">
        <f t="shared" si="36"/>
        <v>0</v>
      </c>
      <c r="J21" s="3">
        <f t="shared" si="37"/>
        <v>0</v>
      </c>
      <c r="K21" s="3">
        <f t="shared" si="38"/>
        <v>0</v>
      </c>
      <c r="L21" s="3">
        <f t="shared" si="39"/>
        <v>0</v>
      </c>
      <c r="M21" s="3">
        <f t="shared" si="40"/>
        <v>0</v>
      </c>
      <c r="N21" s="3">
        <f t="shared" si="41"/>
        <v>0</v>
      </c>
      <c r="O21" s="3">
        <f t="shared" si="42"/>
        <v>0</v>
      </c>
      <c r="P21" s="3">
        <f t="shared" si="43"/>
        <v>0</v>
      </c>
      <c r="Q21" s="3">
        <f t="shared" si="44"/>
        <v>0</v>
      </c>
      <c r="R21" s="3">
        <f t="shared" si="45"/>
        <v>0</v>
      </c>
      <c r="S21" s="3">
        <f t="shared" si="46"/>
        <v>0</v>
      </c>
      <c r="T21" s="3">
        <f t="shared" si="47"/>
        <v>0</v>
      </c>
      <c r="U21" s="3">
        <f t="shared" si="48"/>
        <v>0</v>
      </c>
      <c r="V21" s="3">
        <f t="shared" si="49"/>
        <v>0</v>
      </c>
      <c r="W21" s="3">
        <f t="shared" si="50"/>
        <v>0</v>
      </c>
      <c r="X21" s="3">
        <f t="shared" si="51"/>
        <v>0</v>
      </c>
      <c r="Y21" s="3">
        <f t="shared" si="52"/>
        <v>0</v>
      </c>
      <c r="Z21" s="3">
        <f t="shared" si="53"/>
        <v>0</v>
      </c>
      <c r="AA21" s="3">
        <f t="shared" si="54"/>
        <v>0</v>
      </c>
      <c r="AB21" s="3">
        <f t="shared" si="55"/>
        <v>0</v>
      </c>
      <c r="AC21" s="3">
        <f t="shared" si="56"/>
        <v>0</v>
      </c>
      <c r="AD21" s="3">
        <f t="shared" si="57"/>
        <v>0</v>
      </c>
      <c r="AE21" s="3">
        <f t="shared" si="58"/>
        <v>0</v>
      </c>
      <c r="AF21" s="3">
        <f t="shared" si="59"/>
        <v>0</v>
      </c>
      <c r="AG21" s="3">
        <f t="shared" si="60"/>
        <v>0</v>
      </c>
      <c r="AH21" s="3">
        <f t="shared" si="61"/>
        <v>0</v>
      </c>
      <c r="AI21" s="3">
        <f t="shared" si="62"/>
        <v>0</v>
      </c>
      <c r="AJ21" s="3">
        <f t="shared" si="63"/>
        <v>0</v>
      </c>
      <c r="AK21" s="3">
        <f t="shared" si="64"/>
        <v>0</v>
      </c>
      <c r="AL21" s="3">
        <f t="shared" si="65"/>
        <v>0</v>
      </c>
      <c r="AM21" s="3">
        <f t="shared" si="66"/>
        <v>0</v>
      </c>
      <c r="AN21" s="3">
        <f t="shared" si="67"/>
        <v>0</v>
      </c>
      <c r="AO21" s="3">
        <f t="shared" si="68"/>
        <v>0</v>
      </c>
      <c r="AP21" s="3">
        <f t="shared" si="69"/>
        <v>0</v>
      </c>
      <c r="AQ21" s="3">
        <f t="shared" si="70"/>
        <v>0</v>
      </c>
      <c r="AR21" s="3">
        <f t="shared" si="71"/>
        <v>0</v>
      </c>
      <c r="AS21" s="3">
        <f t="shared" si="72"/>
        <v>0</v>
      </c>
      <c r="AT21" s="3">
        <f t="shared" si="73"/>
        <v>0</v>
      </c>
      <c r="AU21" s="3">
        <f t="shared" si="74"/>
        <v>0</v>
      </c>
      <c r="AV21" s="3">
        <f t="shared" si="75"/>
        <v>0</v>
      </c>
      <c r="AW21" s="3">
        <f t="shared" si="76"/>
        <v>0</v>
      </c>
      <c r="AX21" s="3">
        <f t="shared" si="77"/>
        <v>0</v>
      </c>
      <c r="AY21" s="3">
        <f t="shared" si="78"/>
        <v>0</v>
      </c>
      <c r="AZ21" s="3">
        <f t="shared" si="79"/>
        <v>0</v>
      </c>
      <c r="BA21" s="3">
        <f t="shared" si="80"/>
        <v>0</v>
      </c>
    </row>
    <row r="22" spans="1:53">
      <c r="A22" s="2">
        <f>fokonyvi_kivonatot_ide_masolni!A19</f>
        <v>0</v>
      </c>
      <c r="B22" s="3">
        <f>fokonyvi_kivonatot_ide_masolni!I19</f>
        <v>0</v>
      </c>
      <c r="C22" s="3">
        <f>+fokonyvi_kivonatot_ide_masolni!J19</f>
        <v>0</v>
      </c>
      <c r="D22" s="2">
        <f t="shared" si="81"/>
        <v>1</v>
      </c>
      <c r="E22" s="2">
        <f t="shared" si="32"/>
        <v>0</v>
      </c>
      <c r="F22" s="3">
        <f t="shared" si="33"/>
        <v>0</v>
      </c>
      <c r="G22" s="3">
        <f t="shared" si="34"/>
        <v>0</v>
      </c>
      <c r="H22" s="3">
        <f t="shared" si="35"/>
        <v>0</v>
      </c>
      <c r="I22" s="3">
        <f t="shared" si="36"/>
        <v>0</v>
      </c>
      <c r="J22" s="3">
        <f t="shared" si="37"/>
        <v>0</v>
      </c>
      <c r="K22" s="3">
        <f t="shared" si="38"/>
        <v>0</v>
      </c>
      <c r="L22" s="3">
        <f t="shared" si="39"/>
        <v>0</v>
      </c>
      <c r="M22" s="3">
        <f t="shared" si="40"/>
        <v>0</v>
      </c>
      <c r="N22" s="3">
        <f t="shared" si="41"/>
        <v>0</v>
      </c>
      <c r="O22" s="3">
        <f t="shared" si="42"/>
        <v>0</v>
      </c>
      <c r="P22" s="3">
        <f t="shared" si="43"/>
        <v>0</v>
      </c>
      <c r="Q22" s="3">
        <f t="shared" si="44"/>
        <v>0</v>
      </c>
      <c r="R22" s="3">
        <f t="shared" si="45"/>
        <v>0</v>
      </c>
      <c r="S22" s="3">
        <f t="shared" si="46"/>
        <v>0</v>
      </c>
      <c r="T22" s="3">
        <f t="shared" si="47"/>
        <v>0</v>
      </c>
      <c r="U22" s="3">
        <f t="shared" si="48"/>
        <v>0</v>
      </c>
      <c r="V22" s="3">
        <f t="shared" si="49"/>
        <v>0</v>
      </c>
      <c r="W22" s="3">
        <f t="shared" si="50"/>
        <v>0</v>
      </c>
      <c r="X22" s="3">
        <f t="shared" si="51"/>
        <v>0</v>
      </c>
      <c r="Y22" s="3">
        <f t="shared" si="52"/>
        <v>0</v>
      </c>
      <c r="Z22" s="3">
        <f t="shared" si="53"/>
        <v>0</v>
      </c>
      <c r="AA22" s="3">
        <f t="shared" si="54"/>
        <v>0</v>
      </c>
      <c r="AB22" s="3">
        <f t="shared" si="55"/>
        <v>0</v>
      </c>
      <c r="AC22" s="3">
        <f t="shared" si="56"/>
        <v>0</v>
      </c>
      <c r="AD22" s="3">
        <f t="shared" si="57"/>
        <v>0</v>
      </c>
      <c r="AE22" s="3">
        <f t="shared" si="58"/>
        <v>0</v>
      </c>
      <c r="AF22" s="3">
        <f t="shared" si="59"/>
        <v>0</v>
      </c>
      <c r="AG22" s="3">
        <f t="shared" si="60"/>
        <v>0</v>
      </c>
      <c r="AH22" s="3">
        <f t="shared" si="61"/>
        <v>0</v>
      </c>
      <c r="AI22" s="3">
        <f t="shared" si="62"/>
        <v>0</v>
      </c>
      <c r="AJ22" s="3">
        <f t="shared" si="63"/>
        <v>0</v>
      </c>
      <c r="AK22" s="3">
        <f t="shared" si="64"/>
        <v>0</v>
      </c>
      <c r="AL22" s="3">
        <f t="shared" si="65"/>
        <v>0</v>
      </c>
      <c r="AM22" s="3">
        <f t="shared" si="66"/>
        <v>0</v>
      </c>
      <c r="AN22" s="3">
        <f t="shared" si="67"/>
        <v>0</v>
      </c>
      <c r="AO22" s="3">
        <f t="shared" si="68"/>
        <v>0</v>
      </c>
      <c r="AP22" s="3">
        <f t="shared" si="69"/>
        <v>0</v>
      </c>
      <c r="AQ22" s="3">
        <f t="shared" si="70"/>
        <v>0</v>
      </c>
      <c r="AR22" s="3">
        <f t="shared" si="71"/>
        <v>0</v>
      </c>
      <c r="AS22" s="3">
        <f t="shared" si="72"/>
        <v>0</v>
      </c>
      <c r="AT22" s="3">
        <f t="shared" si="73"/>
        <v>0</v>
      </c>
      <c r="AU22" s="3">
        <f t="shared" si="74"/>
        <v>0</v>
      </c>
      <c r="AV22" s="3">
        <f t="shared" si="75"/>
        <v>0</v>
      </c>
      <c r="AW22" s="3">
        <f t="shared" si="76"/>
        <v>0</v>
      </c>
      <c r="AX22" s="3">
        <f t="shared" si="77"/>
        <v>0</v>
      </c>
      <c r="AY22" s="3">
        <f t="shared" si="78"/>
        <v>0</v>
      </c>
      <c r="AZ22" s="3">
        <f t="shared" si="79"/>
        <v>0</v>
      </c>
      <c r="BA22" s="3">
        <f t="shared" si="80"/>
        <v>0</v>
      </c>
    </row>
    <row r="23" spans="1:53">
      <c r="A23" s="2">
        <f>fokonyvi_kivonatot_ide_masolni!A20</f>
        <v>0</v>
      </c>
      <c r="B23" s="3">
        <f>fokonyvi_kivonatot_ide_masolni!I20</f>
        <v>0</v>
      </c>
      <c r="C23" s="3">
        <f>+fokonyvi_kivonatot_ide_masolni!J20</f>
        <v>0</v>
      </c>
      <c r="D23" s="2">
        <f t="shared" si="81"/>
        <v>1</v>
      </c>
      <c r="E23" s="2">
        <f t="shared" si="32"/>
        <v>0</v>
      </c>
      <c r="F23" s="3">
        <f t="shared" si="33"/>
        <v>0</v>
      </c>
      <c r="G23" s="3">
        <f t="shared" si="34"/>
        <v>0</v>
      </c>
      <c r="H23" s="3">
        <f t="shared" si="35"/>
        <v>0</v>
      </c>
      <c r="I23" s="3">
        <f t="shared" si="36"/>
        <v>0</v>
      </c>
      <c r="J23" s="3">
        <f t="shared" si="37"/>
        <v>0</v>
      </c>
      <c r="K23" s="3">
        <f t="shared" si="38"/>
        <v>0</v>
      </c>
      <c r="L23" s="3">
        <f t="shared" si="39"/>
        <v>0</v>
      </c>
      <c r="M23" s="3">
        <f t="shared" si="40"/>
        <v>0</v>
      </c>
      <c r="N23" s="3">
        <f t="shared" si="41"/>
        <v>0</v>
      </c>
      <c r="O23" s="3">
        <f t="shared" si="42"/>
        <v>0</v>
      </c>
      <c r="P23" s="3">
        <f t="shared" si="43"/>
        <v>0</v>
      </c>
      <c r="Q23" s="3">
        <f t="shared" si="44"/>
        <v>0</v>
      </c>
      <c r="R23" s="3">
        <f t="shared" si="45"/>
        <v>0</v>
      </c>
      <c r="S23" s="3">
        <f t="shared" si="46"/>
        <v>0</v>
      </c>
      <c r="T23" s="3">
        <f t="shared" si="47"/>
        <v>0</v>
      </c>
      <c r="U23" s="3">
        <f t="shared" si="48"/>
        <v>0</v>
      </c>
      <c r="V23" s="3">
        <f t="shared" si="49"/>
        <v>0</v>
      </c>
      <c r="W23" s="3">
        <f t="shared" si="50"/>
        <v>0</v>
      </c>
      <c r="X23" s="3">
        <f t="shared" si="51"/>
        <v>0</v>
      </c>
      <c r="Y23" s="3">
        <f t="shared" si="52"/>
        <v>0</v>
      </c>
      <c r="Z23" s="3">
        <f t="shared" si="53"/>
        <v>0</v>
      </c>
      <c r="AA23" s="3">
        <f t="shared" si="54"/>
        <v>0</v>
      </c>
      <c r="AB23" s="3">
        <f t="shared" si="55"/>
        <v>0</v>
      </c>
      <c r="AC23" s="3">
        <f t="shared" si="56"/>
        <v>0</v>
      </c>
      <c r="AD23" s="3">
        <f t="shared" si="57"/>
        <v>0</v>
      </c>
      <c r="AE23" s="3">
        <f t="shared" si="58"/>
        <v>0</v>
      </c>
      <c r="AF23" s="3">
        <f t="shared" si="59"/>
        <v>0</v>
      </c>
      <c r="AG23" s="3">
        <f t="shared" si="60"/>
        <v>0</v>
      </c>
      <c r="AH23" s="3">
        <f t="shared" si="61"/>
        <v>0</v>
      </c>
      <c r="AI23" s="3">
        <f t="shared" si="62"/>
        <v>0</v>
      </c>
      <c r="AJ23" s="3">
        <f t="shared" si="63"/>
        <v>0</v>
      </c>
      <c r="AK23" s="3">
        <f t="shared" si="64"/>
        <v>0</v>
      </c>
      <c r="AL23" s="3">
        <f t="shared" si="65"/>
        <v>0</v>
      </c>
      <c r="AM23" s="3">
        <f t="shared" si="66"/>
        <v>0</v>
      </c>
      <c r="AN23" s="3">
        <f t="shared" si="67"/>
        <v>0</v>
      </c>
      <c r="AO23" s="3">
        <f t="shared" si="68"/>
        <v>0</v>
      </c>
      <c r="AP23" s="3">
        <f t="shared" si="69"/>
        <v>0</v>
      </c>
      <c r="AQ23" s="3">
        <f t="shared" si="70"/>
        <v>0</v>
      </c>
      <c r="AR23" s="3">
        <f t="shared" si="71"/>
        <v>0</v>
      </c>
      <c r="AS23" s="3">
        <f t="shared" si="72"/>
        <v>0</v>
      </c>
      <c r="AT23" s="3">
        <f t="shared" si="73"/>
        <v>0</v>
      </c>
      <c r="AU23" s="3">
        <f t="shared" si="74"/>
        <v>0</v>
      </c>
      <c r="AV23" s="3">
        <f t="shared" si="75"/>
        <v>0</v>
      </c>
      <c r="AW23" s="3">
        <f t="shared" si="76"/>
        <v>0</v>
      </c>
      <c r="AX23" s="3">
        <f t="shared" si="77"/>
        <v>0</v>
      </c>
      <c r="AY23" s="3">
        <f t="shared" si="78"/>
        <v>0</v>
      </c>
      <c r="AZ23" s="3">
        <f t="shared" si="79"/>
        <v>0</v>
      </c>
      <c r="BA23" s="3">
        <f t="shared" si="80"/>
        <v>0</v>
      </c>
    </row>
    <row r="24" spans="1:53">
      <c r="A24" s="2">
        <f>fokonyvi_kivonatot_ide_masolni!A21</f>
        <v>0</v>
      </c>
      <c r="B24" s="3">
        <f>fokonyvi_kivonatot_ide_masolni!I21</f>
        <v>0</v>
      </c>
      <c r="C24" s="3">
        <f>+fokonyvi_kivonatot_ide_masolni!J21</f>
        <v>0</v>
      </c>
      <c r="D24" s="2">
        <f t="shared" si="81"/>
        <v>1</v>
      </c>
      <c r="E24" s="2">
        <f t="shared" si="32"/>
        <v>0</v>
      </c>
      <c r="F24" s="3">
        <f t="shared" si="33"/>
        <v>0</v>
      </c>
      <c r="G24" s="3">
        <f t="shared" si="34"/>
        <v>0</v>
      </c>
      <c r="H24" s="3">
        <f t="shared" si="35"/>
        <v>0</v>
      </c>
      <c r="I24" s="3">
        <f t="shared" si="36"/>
        <v>0</v>
      </c>
      <c r="J24" s="3">
        <f t="shared" si="37"/>
        <v>0</v>
      </c>
      <c r="K24" s="3">
        <f t="shared" si="38"/>
        <v>0</v>
      </c>
      <c r="L24" s="3">
        <f t="shared" si="39"/>
        <v>0</v>
      </c>
      <c r="M24" s="3">
        <f t="shared" si="40"/>
        <v>0</v>
      </c>
      <c r="N24" s="3">
        <f t="shared" si="41"/>
        <v>0</v>
      </c>
      <c r="O24" s="3">
        <f t="shared" si="42"/>
        <v>0</v>
      </c>
      <c r="P24" s="3">
        <f t="shared" si="43"/>
        <v>0</v>
      </c>
      <c r="Q24" s="3">
        <f t="shared" si="44"/>
        <v>0</v>
      </c>
      <c r="R24" s="3">
        <f t="shared" si="45"/>
        <v>0</v>
      </c>
      <c r="S24" s="3">
        <f t="shared" si="46"/>
        <v>0</v>
      </c>
      <c r="T24" s="3">
        <f t="shared" si="47"/>
        <v>0</v>
      </c>
      <c r="U24" s="3">
        <f t="shared" si="48"/>
        <v>0</v>
      </c>
      <c r="V24" s="3">
        <f t="shared" si="49"/>
        <v>0</v>
      </c>
      <c r="W24" s="3">
        <f t="shared" si="50"/>
        <v>0</v>
      </c>
      <c r="X24" s="3">
        <f t="shared" si="51"/>
        <v>0</v>
      </c>
      <c r="Y24" s="3">
        <f t="shared" si="52"/>
        <v>0</v>
      </c>
      <c r="Z24" s="3">
        <f t="shared" si="53"/>
        <v>0</v>
      </c>
      <c r="AA24" s="3">
        <f t="shared" si="54"/>
        <v>0</v>
      </c>
      <c r="AB24" s="3">
        <f t="shared" si="55"/>
        <v>0</v>
      </c>
      <c r="AC24" s="3">
        <f t="shared" si="56"/>
        <v>0</v>
      </c>
      <c r="AD24" s="3">
        <f t="shared" si="57"/>
        <v>0</v>
      </c>
      <c r="AE24" s="3">
        <f t="shared" si="58"/>
        <v>0</v>
      </c>
      <c r="AF24" s="3">
        <f t="shared" si="59"/>
        <v>0</v>
      </c>
      <c r="AG24" s="3">
        <f t="shared" si="60"/>
        <v>0</v>
      </c>
      <c r="AH24" s="3">
        <f t="shared" si="61"/>
        <v>0</v>
      </c>
      <c r="AI24" s="3">
        <f t="shared" si="62"/>
        <v>0</v>
      </c>
      <c r="AJ24" s="3">
        <f t="shared" si="63"/>
        <v>0</v>
      </c>
      <c r="AK24" s="3">
        <f t="shared" si="64"/>
        <v>0</v>
      </c>
      <c r="AL24" s="3">
        <f t="shared" si="65"/>
        <v>0</v>
      </c>
      <c r="AM24" s="3">
        <f t="shared" si="66"/>
        <v>0</v>
      </c>
      <c r="AN24" s="3">
        <f t="shared" si="67"/>
        <v>0</v>
      </c>
      <c r="AO24" s="3">
        <f t="shared" si="68"/>
        <v>0</v>
      </c>
      <c r="AP24" s="3">
        <f t="shared" si="69"/>
        <v>0</v>
      </c>
      <c r="AQ24" s="3">
        <f t="shared" si="70"/>
        <v>0</v>
      </c>
      <c r="AR24" s="3">
        <f t="shared" si="71"/>
        <v>0</v>
      </c>
      <c r="AS24" s="3">
        <f t="shared" si="72"/>
        <v>0</v>
      </c>
      <c r="AT24" s="3">
        <f t="shared" si="73"/>
        <v>0</v>
      </c>
      <c r="AU24" s="3">
        <f t="shared" si="74"/>
        <v>0</v>
      </c>
      <c r="AV24" s="3">
        <f t="shared" si="75"/>
        <v>0</v>
      </c>
      <c r="AW24" s="3">
        <f t="shared" si="76"/>
        <v>0</v>
      </c>
      <c r="AX24" s="3">
        <f t="shared" si="77"/>
        <v>0</v>
      </c>
      <c r="AY24" s="3">
        <f t="shared" si="78"/>
        <v>0</v>
      </c>
      <c r="AZ24" s="3">
        <f t="shared" si="79"/>
        <v>0</v>
      </c>
      <c r="BA24" s="3">
        <f t="shared" si="80"/>
        <v>0</v>
      </c>
    </row>
    <row r="25" spans="1:53">
      <c r="A25" s="2">
        <f>fokonyvi_kivonatot_ide_masolni!A22</f>
        <v>0</v>
      </c>
      <c r="B25" s="3">
        <f>fokonyvi_kivonatot_ide_masolni!I22</f>
        <v>0</v>
      </c>
      <c r="C25" s="3">
        <f>+fokonyvi_kivonatot_ide_masolni!J22</f>
        <v>0</v>
      </c>
      <c r="D25" s="2">
        <f t="shared" si="81"/>
        <v>1</v>
      </c>
      <c r="E25" s="2">
        <f t="shared" si="32"/>
        <v>0</v>
      </c>
      <c r="F25" s="3">
        <f t="shared" si="33"/>
        <v>0</v>
      </c>
      <c r="G25" s="3">
        <f t="shared" si="34"/>
        <v>0</v>
      </c>
      <c r="H25" s="3">
        <f t="shared" si="35"/>
        <v>0</v>
      </c>
      <c r="I25" s="3">
        <f t="shared" si="36"/>
        <v>0</v>
      </c>
      <c r="J25" s="3">
        <f t="shared" si="37"/>
        <v>0</v>
      </c>
      <c r="K25" s="3">
        <f t="shared" si="38"/>
        <v>0</v>
      </c>
      <c r="L25" s="3">
        <f t="shared" si="39"/>
        <v>0</v>
      </c>
      <c r="M25" s="3">
        <f t="shared" si="40"/>
        <v>0</v>
      </c>
      <c r="N25" s="3">
        <f t="shared" si="41"/>
        <v>0</v>
      </c>
      <c r="O25" s="3">
        <f t="shared" si="42"/>
        <v>0</v>
      </c>
      <c r="P25" s="3">
        <f t="shared" si="43"/>
        <v>0</v>
      </c>
      <c r="Q25" s="3">
        <f t="shared" si="44"/>
        <v>0</v>
      </c>
      <c r="R25" s="3">
        <f t="shared" si="45"/>
        <v>0</v>
      </c>
      <c r="S25" s="3">
        <f t="shared" si="46"/>
        <v>0</v>
      </c>
      <c r="T25" s="3">
        <f t="shared" si="47"/>
        <v>0</v>
      </c>
      <c r="U25" s="3">
        <f t="shared" si="48"/>
        <v>0</v>
      </c>
      <c r="V25" s="3">
        <f t="shared" si="49"/>
        <v>0</v>
      </c>
      <c r="W25" s="3">
        <f t="shared" si="50"/>
        <v>0</v>
      </c>
      <c r="X25" s="3">
        <f t="shared" si="51"/>
        <v>0</v>
      </c>
      <c r="Y25" s="3">
        <f t="shared" si="52"/>
        <v>0</v>
      </c>
      <c r="Z25" s="3">
        <f t="shared" si="53"/>
        <v>0</v>
      </c>
      <c r="AA25" s="3">
        <f t="shared" si="54"/>
        <v>0</v>
      </c>
      <c r="AB25" s="3">
        <f t="shared" si="55"/>
        <v>0</v>
      </c>
      <c r="AC25" s="3">
        <f t="shared" si="56"/>
        <v>0</v>
      </c>
      <c r="AD25" s="3">
        <f t="shared" si="57"/>
        <v>0</v>
      </c>
      <c r="AE25" s="3">
        <f t="shared" si="58"/>
        <v>0</v>
      </c>
      <c r="AF25" s="3">
        <f t="shared" si="59"/>
        <v>0</v>
      </c>
      <c r="AG25" s="3">
        <f t="shared" si="60"/>
        <v>0</v>
      </c>
      <c r="AH25" s="3">
        <f t="shared" si="61"/>
        <v>0</v>
      </c>
      <c r="AI25" s="3">
        <f t="shared" si="62"/>
        <v>0</v>
      </c>
      <c r="AJ25" s="3">
        <f t="shared" si="63"/>
        <v>0</v>
      </c>
      <c r="AK25" s="3">
        <f t="shared" si="64"/>
        <v>0</v>
      </c>
      <c r="AL25" s="3">
        <f t="shared" si="65"/>
        <v>0</v>
      </c>
      <c r="AM25" s="3">
        <f t="shared" si="66"/>
        <v>0</v>
      </c>
      <c r="AN25" s="3">
        <f t="shared" si="67"/>
        <v>0</v>
      </c>
      <c r="AO25" s="3">
        <f t="shared" si="68"/>
        <v>0</v>
      </c>
      <c r="AP25" s="3">
        <f t="shared" si="69"/>
        <v>0</v>
      </c>
      <c r="AQ25" s="3">
        <f t="shared" si="70"/>
        <v>0</v>
      </c>
      <c r="AR25" s="3">
        <f t="shared" si="71"/>
        <v>0</v>
      </c>
      <c r="AS25" s="3">
        <f t="shared" si="72"/>
        <v>0</v>
      </c>
      <c r="AT25" s="3">
        <f t="shared" si="73"/>
        <v>0</v>
      </c>
      <c r="AU25" s="3">
        <f t="shared" si="74"/>
        <v>0</v>
      </c>
      <c r="AV25" s="3">
        <f t="shared" si="75"/>
        <v>0</v>
      </c>
      <c r="AW25" s="3">
        <f t="shared" si="76"/>
        <v>0</v>
      </c>
      <c r="AX25" s="3">
        <f t="shared" si="77"/>
        <v>0</v>
      </c>
      <c r="AY25" s="3">
        <f t="shared" si="78"/>
        <v>0</v>
      </c>
      <c r="AZ25" s="3">
        <f t="shared" si="79"/>
        <v>0</v>
      </c>
      <c r="BA25" s="3">
        <f t="shared" si="80"/>
        <v>0</v>
      </c>
    </row>
    <row r="26" spans="1:53">
      <c r="A26" s="2">
        <f>fokonyvi_kivonatot_ide_masolni!A23</f>
        <v>0</v>
      </c>
      <c r="B26" s="3">
        <f>fokonyvi_kivonatot_ide_masolni!I23</f>
        <v>0</v>
      </c>
      <c r="C26" s="3">
        <f>+fokonyvi_kivonatot_ide_masolni!J23</f>
        <v>0</v>
      </c>
      <c r="D26" s="2">
        <f t="shared" si="81"/>
        <v>1</v>
      </c>
      <c r="E26" s="2">
        <f t="shared" si="32"/>
        <v>0</v>
      </c>
      <c r="F26" s="3">
        <f t="shared" si="33"/>
        <v>0</v>
      </c>
      <c r="G26" s="3">
        <f t="shared" si="34"/>
        <v>0</v>
      </c>
      <c r="H26" s="3">
        <f t="shared" si="35"/>
        <v>0</v>
      </c>
      <c r="I26" s="3">
        <f t="shared" si="36"/>
        <v>0</v>
      </c>
      <c r="J26" s="3">
        <f t="shared" si="37"/>
        <v>0</v>
      </c>
      <c r="K26" s="3">
        <f t="shared" si="38"/>
        <v>0</v>
      </c>
      <c r="L26" s="3">
        <f t="shared" si="39"/>
        <v>0</v>
      </c>
      <c r="M26" s="3">
        <f t="shared" si="40"/>
        <v>0</v>
      </c>
      <c r="N26" s="3">
        <f t="shared" si="41"/>
        <v>0</v>
      </c>
      <c r="O26" s="3">
        <f t="shared" si="42"/>
        <v>0</v>
      </c>
      <c r="P26" s="3">
        <f t="shared" si="43"/>
        <v>0</v>
      </c>
      <c r="Q26" s="3">
        <f t="shared" si="44"/>
        <v>0</v>
      </c>
      <c r="R26" s="3">
        <f t="shared" si="45"/>
        <v>0</v>
      </c>
      <c r="S26" s="3">
        <f t="shared" si="46"/>
        <v>0</v>
      </c>
      <c r="T26" s="3">
        <f t="shared" si="47"/>
        <v>0</v>
      </c>
      <c r="U26" s="3">
        <f t="shared" si="48"/>
        <v>0</v>
      </c>
      <c r="V26" s="3">
        <f t="shared" si="49"/>
        <v>0</v>
      </c>
      <c r="W26" s="3">
        <f t="shared" si="50"/>
        <v>0</v>
      </c>
      <c r="X26" s="3">
        <f t="shared" si="51"/>
        <v>0</v>
      </c>
      <c r="Y26" s="3">
        <f t="shared" si="52"/>
        <v>0</v>
      </c>
      <c r="Z26" s="3">
        <f t="shared" si="53"/>
        <v>0</v>
      </c>
      <c r="AA26" s="3">
        <f t="shared" si="54"/>
        <v>0</v>
      </c>
      <c r="AB26" s="3">
        <f t="shared" si="55"/>
        <v>0</v>
      </c>
      <c r="AC26" s="3">
        <f t="shared" si="56"/>
        <v>0</v>
      </c>
      <c r="AD26" s="3">
        <f t="shared" si="57"/>
        <v>0</v>
      </c>
      <c r="AE26" s="3">
        <f t="shared" si="58"/>
        <v>0</v>
      </c>
      <c r="AF26" s="3">
        <f t="shared" si="59"/>
        <v>0</v>
      </c>
      <c r="AG26" s="3">
        <f t="shared" si="60"/>
        <v>0</v>
      </c>
      <c r="AH26" s="3">
        <f t="shared" si="61"/>
        <v>0</v>
      </c>
      <c r="AI26" s="3">
        <f t="shared" si="62"/>
        <v>0</v>
      </c>
      <c r="AJ26" s="3">
        <f t="shared" si="63"/>
        <v>0</v>
      </c>
      <c r="AK26" s="3">
        <f t="shared" si="64"/>
        <v>0</v>
      </c>
      <c r="AL26" s="3">
        <f t="shared" si="65"/>
        <v>0</v>
      </c>
      <c r="AM26" s="3">
        <f t="shared" si="66"/>
        <v>0</v>
      </c>
      <c r="AN26" s="3">
        <f t="shared" si="67"/>
        <v>0</v>
      </c>
      <c r="AO26" s="3">
        <f t="shared" si="68"/>
        <v>0</v>
      </c>
      <c r="AP26" s="3">
        <f t="shared" si="69"/>
        <v>0</v>
      </c>
      <c r="AQ26" s="3">
        <f t="shared" si="70"/>
        <v>0</v>
      </c>
      <c r="AR26" s="3">
        <f t="shared" si="71"/>
        <v>0</v>
      </c>
      <c r="AS26" s="3">
        <f t="shared" si="72"/>
        <v>0</v>
      </c>
      <c r="AT26" s="3">
        <f t="shared" si="73"/>
        <v>0</v>
      </c>
      <c r="AU26" s="3">
        <f t="shared" si="74"/>
        <v>0</v>
      </c>
      <c r="AV26" s="3">
        <f t="shared" si="75"/>
        <v>0</v>
      </c>
      <c r="AW26" s="3">
        <f t="shared" si="76"/>
        <v>0</v>
      </c>
      <c r="AX26" s="3">
        <f t="shared" si="77"/>
        <v>0</v>
      </c>
      <c r="AY26" s="3">
        <f t="shared" si="78"/>
        <v>0</v>
      </c>
      <c r="AZ26" s="3">
        <f t="shared" si="79"/>
        <v>0</v>
      </c>
      <c r="BA26" s="3">
        <f t="shared" si="80"/>
        <v>0</v>
      </c>
    </row>
    <row r="27" spans="1:53">
      <c r="A27" s="2">
        <f>fokonyvi_kivonatot_ide_masolni!A24</f>
        <v>0</v>
      </c>
      <c r="B27" s="3">
        <f>fokonyvi_kivonatot_ide_masolni!I24</f>
        <v>0</v>
      </c>
      <c r="C27" s="3">
        <f>+fokonyvi_kivonatot_ide_masolni!J24</f>
        <v>0</v>
      </c>
      <c r="D27" s="2">
        <f t="shared" si="81"/>
        <v>1</v>
      </c>
      <c r="E27" s="2">
        <f t="shared" si="32"/>
        <v>0</v>
      </c>
      <c r="F27" s="3">
        <f t="shared" si="33"/>
        <v>0</v>
      </c>
      <c r="G27" s="3">
        <f t="shared" si="34"/>
        <v>0</v>
      </c>
      <c r="H27" s="3">
        <f t="shared" si="35"/>
        <v>0</v>
      </c>
      <c r="I27" s="3">
        <f t="shared" si="36"/>
        <v>0</v>
      </c>
      <c r="J27" s="3">
        <f t="shared" si="37"/>
        <v>0</v>
      </c>
      <c r="K27" s="3">
        <f t="shared" si="38"/>
        <v>0</v>
      </c>
      <c r="L27" s="3">
        <f t="shared" si="39"/>
        <v>0</v>
      </c>
      <c r="M27" s="3">
        <f t="shared" si="40"/>
        <v>0</v>
      </c>
      <c r="N27" s="3">
        <f t="shared" si="41"/>
        <v>0</v>
      </c>
      <c r="O27" s="3">
        <f t="shared" si="42"/>
        <v>0</v>
      </c>
      <c r="P27" s="3">
        <f t="shared" si="43"/>
        <v>0</v>
      </c>
      <c r="Q27" s="3">
        <f t="shared" si="44"/>
        <v>0</v>
      </c>
      <c r="R27" s="3">
        <f t="shared" si="45"/>
        <v>0</v>
      </c>
      <c r="S27" s="3">
        <f t="shared" si="46"/>
        <v>0</v>
      </c>
      <c r="T27" s="3">
        <f t="shared" si="47"/>
        <v>0</v>
      </c>
      <c r="U27" s="3">
        <f t="shared" si="48"/>
        <v>0</v>
      </c>
      <c r="V27" s="3">
        <f t="shared" si="49"/>
        <v>0</v>
      </c>
      <c r="W27" s="3">
        <f t="shared" si="50"/>
        <v>0</v>
      </c>
      <c r="X27" s="3">
        <f t="shared" si="51"/>
        <v>0</v>
      </c>
      <c r="Y27" s="3">
        <f t="shared" si="52"/>
        <v>0</v>
      </c>
      <c r="Z27" s="3">
        <f t="shared" si="53"/>
        <v>0</v>
      </c>
      <c r="AA27" s="3">
        <f t="shared" si="54"/>
        <v>0</v>
      </c>
      <c r="AB27" s="3">
        <f t="shared" si="55"/>
        <v>0</v>
      </c>
      <c r="AC27" s="3">
        <f t="shared" si="56"/>
        <v>0</v>
      </c>
      <c r="AD27" s="3">
        <f t="shared" si="57"/>
        <v>0</v>
      </c>
      <c r="AE27" s="3">
        <f t="shared" si="58"/>
        <v>0</v>
      </c>
      <c r="AF27" s="3">
        <f t="shared" si="59"/>
        <v>0</v>
      </c>
      <c r="AG27" s="3">
        <f t="shared" si="60"/>
        <v>0</v>
      </c>
      <c r="AH27" s="3">
        <f t="shared" si="61"/>
        <v>0</v>
      </c>
      <c r="AI27" s="3">
        <f t="shared" si="62"/>
        <v>0</v>
      </c>
      <c r="AJ27" s="3">
        <f t="shared" si="63"/>
        <v>0</v>
      </c>
      <c r="AK27" s="3">
        <f t="shared" si="64"/>
        <v>0</v>
      </c>
      <c r="AL27" s="3">
        <f t="shared" si="65"/>
        <v>0</v>
      </c>
      <c r="AM27" s="3">
        <f t="shared" si="66"/>
        <v>0</v>
      </c>
      <c r="AN27" s="3">
        <f t="shared" si="67"/>
        <v>0</v>
      </c>
      <c r="AO27" s="3">
        <f t="shared" si="68"/>
        <v>0</v>
      </c>
      <c r="AP27" s="3">
        <f t="shared" si="69"/>
        <v>0</v>
      </c>
      <c r="AQ27" s="3">
        <f t="shared" si="70"/>
        <v>0</v>
      </c>
      <c r="AR27" s="3">
        <f t="shared" si="71"/>
        <v>0</v>
      </c>
      <c r="AS27" s="3">
        <f t="shared" si="72"/>
        <v>0</v>
      </c>
      <c r="AT27" s="3">
        <f t="shared" si="73"/>
        <v>0</v>
      </c>
      <c r="AU27" s="3">
        <f t="shared" si="74"/>
        <v>0</v>
      </c>
      <c r="AV27" s="3">
        <f t="shared" si="75"/>
        <v>0</v>
      </c>
      <c r="AW27" s="3">
        <f t="shared" si="76"/>
        <v>0</v>
      </c>
      <c r="AX27" s="3">
        <f t="shared" si="77"/>
        <v>0</v>
      </c>
      <c r="AY27" s="3">
        <f t="shared" si="78"/>
        <v>0</v>
      </c>
      <c r="AZ27" s="3">
        <f t="shared" si="79"/>
        <v>0</v>
      </c>
      <c r="BA27" s="3">
        <f t="shared" si="80"/>
        <v>0</v>
      </c>
    </row>
    <row r="28" spans="1:53">
      <c r="A28" s="2">
        <f>fokonyvi_kivonatot_ide_masolni!A25</f>
        <v>0</v>
      </c>
      <c r="B28" s="3">
        <f>fokonyvi_kivonatot_ide_masolni!I25</f>
        <v>0</v>
      </c>
      <c r="C28" s="3">
        <f>+fokonyvi_kivonatot_ide_masolni!J25</f>
        <v>0</v>
      </c>
      <c r="D28" s="2">
        <f t="shared" si="81"/>
        <v>1</v>
      </c>
      <c r="E28" s="2">
        <f t="shared" si="32"/>
        <v>0</v>
      </c>
      <c r="F28" s="3">
        <f t="shared" si="33"/>
        <v>0</v>
      </c>
      <c r="G28" s="3">
        <f t="shared" si="34"/>
        <v>0</v>
      </c>
      <c r="H28" s="3">
        <f t="shared" si="35"/>
        <v>0</v>
      </c>
      <c r="I28" s="3">
        <f t="shared" si="36"/>
        <v>0</v>
      </c>
      <c r="J28" s="3">
        <f t="shared" si="37"/>
        <v>0</v>
      </c>
      <c r="K28" s="3">
        <f t="shared" si="38"/>
        <v>0</v>
      </c>
      <c r="L28" s="3">
        <f t="shared" si="39"/>
        <v>0</v>
      </c>
      <c r="M28" s="3">
        <f t="shared" si="40"/>
        <v>0</v>
      </c>
      <c r="N28" s="3">
        <f t="shared" si="41"/>
        <v>0</v>
      </c>
      <c r="O28" s="3">
        <f t="shared" si="42"/>
        <v>0</v>
      </c>
      <c r="P28" s="3">
        <f t="shared" si="43"/>
        <v>0</v>
      </c>
      <c r="Q28" s="3">
        <f t="shared" si="44"/>
        <v>0</v>
      </c>
      <c r="R28" s="3">
        <f t="shared" si="45"/>
        <v>0</v>
      </c>
      <c r="S28" s="3">
        <f t="shared" si="46"/>
        <v>0</v>
      </c>
      <c r="T28" s="3">
        <f t="shared" si="47"/>
        <v>0</v>
      </c>
      <c r="U28" s="3">
        <f t="shared" si="48"/>
        <v>0</v>
      </c>
      <c r="V28" s="3">
        <f t="shared" si="49"/>
        <v>0</v>
      </c>
      <c r="W28" s="3">
        <f t="shared" si="50"/>
        <v>0</v>
      </c>
      <c r="X28" s="3">
        <f t="shared" si="51"/>
        <v>0</v>
      </c>
      <c r="Y28" s="3">
        <f t="shared" si="52"/>
        <v>0</v>
      </c>
      <c r="Z28" s="3">
        <f t="shared" si="53"/>
        <v>0</v>
      </c>
      <c r="AA28" s="3">
        <f t="shared" si="54"/>
        <v>0</v>
      </c>
      <c r="AB28" s="3">
        <f t="shared" si="55"/>
        <v>0</v>
      </c>
      <c r="AC28" s="3">
        <f t="shared" si="56"/>
        <v>0</v>
      </c>
      <c r="AD28" s="3">
        <f t="shared" si="57"/>
        <v>0</v>
      </c>
      <c r="AE28" s="3">
        <f t="shared" si="58"/>
        <v>0</v>
      </c>
      <c r="AF28" s="3">
        <f t="shared" si="59"/>
        <v>0</v>
      </c>
      <c r="AG28" s="3">
        <f t="shared" si="60"/>
        <v>0</v>
      </c>
      <c r="AH28" s="3">
        <f t="shared" si="61"/>
        <v>0</v>
      </c>
      <c r="AI28" s="3">
        <f t="shared" si="62"/>
        <v>0</v>
      </c>
      <c r="AJ28" s="3">
        <f t="shared" si="63"/>
        <v>0</v>
      </c>
      <c r="AK28" s="3">
        <f t="shared" si="64"/>
        <v>0</v>
      </c>
      <c r="AL28" s="3">
        <f t="shared" si="65"/>
        <v>0</v>
      </c>
      <c r="AM28" s="3">
        <f t="shared" si="66"/>
        <v>0</v>
      </c>
      <c r="AN28" s="3">
        <f t="shared" si="67"/>
        <v>0</v>
      </c>
      <c r="AO28" s="3">
        <f t="shared" si="68"/>
        <v>0</v>
      </c>
      <c r="AP28" s="3">
        <f t="shared" si="69"/>
        <v>0</v>
      </c>
      <c r="AQ28" s="3">
        <f t="shared" si="70"/>
        <v>0</v>
      </c>
      <c r="AR28" s="3">
        <f t="shared" si="71"/>
        <v>0</v>
      </c>
      <c r="AS28" s="3">
        <f t="shared" si="72"/>
        <v>0</v>
      </c>
      <c r="AT28" s="3">
        <f t="shared" si="73"/>
        <v>0</v>
      </c>
      <c r="AU28" s="3">
        <f t="shared" si="74"/>
        <v>0</v>
      </c>
      <c r="AV28" s="3">
        <f t="shared" si="75"/>
        <v>0</v>
      </c>
      <c r="AW28" s="3">
        <f t="shared" si="76"/>
        <v>0</v>
      </c>
      <c r="AX28" s="3">
        <f t="shared" si="77"/>
        <v>0</v>
      </c>
      <c r="AY28" s="3">
        <f t="shared" si="78"/>
        <v>0</v>
      </c>
      <c r="AZ28" s="3">
        <f t="shared" si="79"/>
        <v>0</v>
      </c>
      <c r="BA28" s="3">
        <f t="shared" si="80"/>
        <v>0</v>
      </c>
    </row>
    <row r="29" spans="1:53">
      <c r="A29" s="2">
        <f>fokonyvi_kivonatot_ide_masolni!A26</f>
        <v>0</v>
      </c>
      <c r="B29" s="3">
        <f>fokonyvi_kivonatot_ide_masolni!I26</f>
        <v>0</v>
      </c>
      <c r="C29" s="3">
        <f>+fokonyvi_kivonatot_ide_masolni!J26</f>
        <v>0</v>
      </c>
      <c r="D29" s="2">
        <f t="shared" si="81"/>
        <v>1</v>
      </c>
      <c r="E29" s="2">
        <f t="shared" si="32"/>
        <v>0</v>
      </c>
      <c r="F29" s="3">
        <f t="shared" si="33"/>
        <v>0</v>
      </c>
      <c r="G29" s="3">
        <f t="shared" si="34"/>
        <v>0</v>
      </c>
      <c r="H29" s="3">
        <f t="shared" si="35"/>
        <v>0</v>
      </c>
      <c r="I29" s="3">
        <f t="shared" si="36"/>
        <v>0</v>
      </c>
      <c r="J29" s="3">
        <f t="shared" si="37"/>
        <v>0</v>
      </c>
      <c r="K29" s="3">
        <f t="shared" si="38"/>
        <v>0</v>
      </c>
      <c r="L29" s="3">
        <f t="shared" si="39"/>
        <v>0</v>
      </c>
      <c r="M29" s="3">
        <f t="shared" si="40"/>
        <v>0</v>
      </c>
      <c r="N29" s="3">
        <f t="shared" si="41"/>
        <v>0</v>
      </c>
      <c r="O29" s="3">
        <f t="shared" si="42"/>
        <v>0</v>
      </c>
      <c r="P29" s="3">
        <f t="shared" si="43"/>
        <v>0</v>
      </c>
      <c r="Q29" s="3">
        <f t="shared" si="44"/>
        <v>0</v>
      </c>
      <c r="R29" s="3">
        <f t="shared" si="45"/>
        <v>0</v>
      </c>
      <c r="S29" s="3">
        <f t="shared" si="46"/>
        <v>0</v>
      </c>
      <c r="T29" s="3">
        <f t="shared" si="47"/>
        <v>0</v>
      </c>
      <c r="U29" s="3">
        <f t="shared" si="48"/>
        <v>0</v>
      </c>
      <c r="V29" s="3">
        <f t="shared" si="49"/>
        <v>0</v>
      </c>
      <c r="W29" s="3">
        <f t="shared" si="50"/>
        <v>0</v>
      </c>
      <c r="X29" s="3">
        <f t="shared" si="51"/>
        <v>0</v>
      </c>
      <c r="Y29" s="3">
        <f t="shared" si="52"/>
        <v>0</v>
      </c>
      <c r="Z29" s="3">
        <f t="shared" si="53"/>
        <v>0</v>
      </c>
      <c r="AA29" s="3">
        <f t="shared" si="54"/>
        <v>0</v>
      </c>
      <c r="AB29" s="3">
        <f t="shared" si="55"/>
        <v>0</v>
      </c>
      <c r="AC29" s="3">
        <f t="shared" si="56"/>
        <v>0</v>
      </c>
      <c r="AD29" s="3">
        <f t="shared" si="57"/>
        <v>0</v>
      </c>
      <c r="AE29" s="3">
        <f t="shared" si="58"/>
        <v>0</v>
      </c>
      <c r="AF29" s="3">
        <f t="shared" si="59"/>
        <v>0</v>
      </c>
      <c r="AG29" s="3">
        <f t="shared" si="60"/>
        <v>0</v>
      </c>
      <c r="AH29" s="3">
        <f t="shared" si="61"/>
        <v>0</v>
      </c>
      <c r="AI29" s="3">
        <f t="shared" si="62"/>
        <v>0</v>
      </c>
      <c r="AJ29" s="3">
        <f t="shared" si="63"/>
        <v>0</v>
      </c>
      <c r="AK29" s="3">
        <f t="shared" si="64"/>
        <v>0</v>
      </c>
      <c r="AL29" s="3">
        <f t="shared" si="65"/>
        <v>0</v>
      </c>
      <c r="AM29" s="3">
        <f t="shared" si="66"/>
        <v>0</v>
      </c>
      <c r="AN29" s="3">
        <f t="shared" si="67"/>
        <v>0</v>
      </c>
      <c r="AO29" s="3">
        <f t="shared" si="68"/>
        <v>0</v>
      </c>
      <c r="AP29" s="3">
        <f t="shared" si="69"/>
        <v>0</v>
      </c>
      <c r="AQ29" s="3">
        <f t="shared" si="70"/>
        <v>0</v>
      </c>
      <c r="AR29" s="3">
        <f t="shared" si="71"/>
        <v>0</v>
      </c>
      <c r="AS29" s="3">
        <f t="shared" si="72"/>
        <v>0</v>
      </c>
      <c r="AT29" s="3">
        <f t="shared" si="73"/>
        <v>0</v>
      </c>
      <c r="AU29" s="3">
        <f t="shared" si="74"/>
        <v>0</v>
      </c>
      <c r="AV29" s="3">
        <f t="shared" si="75"/>
        <v>0</v>
      </c>
      <c r="AW29" s="3">
        <f t="shared" si="76"/>
        <v>0</v>
      </c>
      <c r="AX29" s="3">
        <f t="shared" si="77"/>
        <v>0</v>
      </c>
      <c r="AY29" s="3">
        <f t="shared" si="78"/>
        <v>0</v>
      </c>
      <c r="AZ29" s="3">
        <f t="shared" si="79"/>
        <v>0</v>
      </c>
      <c r="BA29" s="3">
        <f t="shared" si="80"/>
        <v>0</v>
      </c>
    </row>
    <row r="30" spans="1:53">
      <c r="A30" s="2">
        <f>fokonyvi_kivonatot_ide_masolni!A27</f>
        <v>0</v>
      </c>
      <c r="B30" s="3">
        <f>fokonyvi_kivonatot_ide_masolni!I27</f>
        <v>0</v>
      </c>
      <c r="C30" s="3">
        <f>+fokonyvi_kivonatot_ide_masolni!J27</f>
        <v>0</v>
      </c>
      <c r="D30" s="2">
        <f t="shared" si="81"/>
        <v>1</v>
      </c>
      <c r="E30" s="2">
        <f t="shared" si="32"/>
        <v>0</v>
      </c>
      <c r="F30" s="3">
        <f t="shared" si="33"/>
        <v>0</v>
      </c>
      <c r="G30" s="3">
        <f t="shared" si="34"/>
        <v>0</v>
      </c>
      <c r="H30" s="3">
        <f t="shared" si="35"/>
        <v>0</v>
      </c>
      <c r="I30" s="3">
        <f t="shared" si="36"/>
        <v>0</v>
      </c>
      <c r="J30" s="3">
        <f t="shared" si="37"/>
        <v>0</v>
      </c>
      <c r="K30" s="3">
        <f t="shared" si="38"/>
        <v>0</v>
      </c>
      <c r="L30" s="3">
        <f t="shared" si="39"/>
        <v>0</v>
      </c>
      <c r="M30" s="3">
        <f t="shared" si="40"/>
        <v>0</v>
      </c>
      <c r="N30" s="3">
        <f t="shared" si="41"/>
        <v>0</v>
      </c>
      <c r="O30" s="3">
        <f t="shared" si="42"/>
        <v>0</v>
      </c>
      <c r="P30" s="3">
        <f t="shared" si="43"/>
        <v>0</v>
      </c>
      <c r="Q30" s="3">
        <f t="shared" si="44"/>
        <v>0</v>
      </c>
      <c r="R30" s="3">
        <f t="shared" si="45"/>
        <v>0</v>
      </c>
      <c r="S30" s="3">
        <f t="shared" si="46"/>
        <v>0</v>
      </c>
      <c r="T30" s="3">
        <f t="shared" si="47"/>
        <v>0</v>
      </c>
      <c r="U30" s="3">
        <f t="shared" si="48"/>
        <v>0</v>
      </c>
      <c r="V30" s="3">
        <f t="shared" si="49"/>
        <v>0</v>
      </c>
      <c r="W30" s="3">
        <f t="shared" si="50"/>
        <v>0</v>
      </c>
      <c r="X30" s="3">
        <f t="shared" si="51"/>
        <v>0</v>
      </c>
      <c r="Y30" s="3">
        <f t="shared" si="52"/>
        <v>0</v>
      </c>
      <c r="Z30" s="3">
        <f t="shared" si="53"/>
        <v>0</v>
      </c>
      <c r="AA30" s="3">
        <f t="shared" si="54"/>
        <v>0</v>
      </c>
      <c r="AB30" s="3">
        <f t="shared" si="55"/>
        <v>0</v>
      </c>
      <c r="AC30" s="3">
        <f t="shared" si="56"/>
        <v>0</v>
      </c>
      <c r="AD30" s="3">
        <f t="shared" si="57"/>
        <v>0</v>
      </c>
      <c r="AE30" s="3">
        <f t="shared" si="58"/>
        <v>0</v>
      </c>
      <c r="AF30" s="3">
        <f t="shared" si="59"/>
        <v>0</v>
      </c>
      <c r="AG30" s="3">
        <f t="shared" si="60"/>
        <v>0</v>
      </c>
      <c r="AH30" s="3">
        <f t="shared" si="61"/>
        <v>0</v>
      </c>
      <c r="AI30" s="3">
        <f t="shared" si="62"/>
        <v>0</v>
      </c>
      <c r="AJ30" s="3">
        <f t="shared" si="63"/>
        <v>0</v>
      </c>
      <c r="AK30" s="3">
        <f t="shared" si="64"/>
        <v>0</v>
      </c>
      <c r="AL30" s="3">
        <f t="shared" si="65"/>
        <v>0</v>
      </c>
      <c r="AM30" s="3">
        <f t="shared" si="66"/>
        <v>0</v>
      </c>
      <c r="AN30" s="3">
        <f t="shared" si="67"/>
        <v>0</v>
      </c>
      <c r="AO30" s="3">
        <f t="shared" si="68"/>
        <v>0</v>
      </c>
      <c r="AP30" s="3">
        <f t="shared" si="69"/>
        <v>0</v>
      </c>
      <c r="AQ30" s="3">
        <f t="shared" si="70"/>
        <v>0</v>
      </c>
      <c r="AR30" s="3">
        <f t="shared" si="71"/>
        <v>0</v>
      </c>
      <c r="AS30" s="3">
        <f t="shared" si="72"/>
        <v>0</v>
      </c>
      <c r="AT30" s="3">
        <f t="shared" si="73"/>
        <v>0</v>
      </c>
      <c r="AU30" s="3">
        <f t="shared" si="74"/>
        <v>0</v>
      </c>
      <c r="AV30" s="3">
        <f t="shared" si="75"/>
        <v>0</v>
      </c>
      <c r="AW30" s="3">
        <f t="shared" si="76"/>
        <v>0</v>
      </c>
      <c r="AX30" s="3">
        <f t="shared" si="77"/>
        <v>0</v>
      </c>
      <c r="AY30" s="3">
        <f t="shared" si="78"/>
        <v>0</v>
      </c>
      <c r="AZ30" s="3">
        <f t="shared" si="79"/>
        <v>0</v>
      </c>
      <c r="BA30" s="3">
        <f t="shared" si="80"/>
        <v>0</v>
      </c>
    </row>
    <row r="31" spans="1:53">
      <c r="A31" s="2">
        <f>fokonyvi_kivonatot_ide_masolni!A28</f>
        <v>0</v>
      </c>
      <c r="B31" s="3">
        <f>fokonyvi_kivonatot_ide_masolni!I28</f>
        <v>0</v>
      </c>
      <c r="C31" s="3">
        <f>+fokonyvi_kivonatot_ide_masolni!J28</f>
        <v>0</v>
      </c>
      <c r="D31" s="2">
        <f t="shared" si="81"/>
        <v>1</v>
      </c>
      <c r="E31" s="2">
        <f t="shared" si="32"/>
        <v>0</v>
      </c>
      <c r="F31" s="3">
        <f t="shared" si="33"/>
        <v>0</v>
      </c>
      <c r="G31" s="3">
        <f t="shared" si="34"/>
        <v>0</v>
      </c>
      <c r="H31" s="3">
        <f t="shared" si="35"/>
        <v>0</v>
      </c>
      <c r="I31" s="3">
        <f t="shared" si="36"/>
        <v>0</v>
      </c>
      <c r="J31" s="3">
        <f t="shared" si="37"/>
        <v>0</v>
      </c>
      <c r="K31" s="3">
        <f t="shared" si="38"/>
        <v>0</v>
      </c>
      <c r="L31" s="3">
        <f t="shared" si="39"/>
        <v>0</v>
      </c>
      <c r="M31" s="3">
        <f t="shared" si="40"/>
        <v>0</v>
      </c>
      <c r="N31" s="3">
        <f t="shared" si="41"/>
        <v>0</v>
      </c>
      <c r="O31" s="3">
        <f t="shared" si="42"/>
        <v>0</v>
      </c>
      <c r="P31" s="3">
        <f t="shared" si="43"/>
        <v>0</v>
      </c>
      <c r="Q31" s="3">
        <f t="shared" si="44"/>
        <v>0</v>
      </c>
      <c r="R31" s="3">
        <f t="shared" si="45"/>
        <v>0</v>
      </c>
      <c r="S31" s="3">
        <f t="shared" si="46"/>
        <v>0</v>
      </c>
      <c r="T31" s="3">
        <f t="shared" si="47"/>
        <v>0</v>
      </c>
      <c r="U31" s="3">
        <f t="shared" si="48"/>
        <v>0</v>
      </c>
      <c r="V31" s="3">
        <f t="shared" si="49"/>
        <v>0</v>
      </c>
      <c r="W31" s="3">
        <f t="shared" si="50"/>
        <v>0</v>
      </c>
      <c r="X31" s="3">
        <f t="shared" si="51"/>
        <v>0</v>
      </c>
      <c r="Y31" s="3">
        <f t="shared" si="52"/>
        <v>0</v>
      </c>
      <c r="Z31" s="3">
        <f t="shared" si="53"/>
        <v>0</v>
      </c>
      <c r="AA31" s="3">
        <f t="shared" si="54"/>
        <v>0</v>
      </c>
      <c r="AB31" s="3">
        <f t="shared" si="55"/>
        <v>0</v>
      </c>
      <c r="AC31" s="3">
        <f t="shared" si="56"/>
        <v>0</v>
      </c>
      <c r="AD31" s="3">
        <f t="shared" si="57"/>
        <v>0</v>
      </c>
      <c r="AE31" s="3">
        <f t="shared" si="58"/>
        <v>0</v>
      </c>
      <c r="AF31" s="3">
        <f t="shared" si="59"/>
        <v>0</v>
      </c>
      <c r="AG31" s="3">
        <f t="shared" si="60"/>
        <v>0</v>
      </c>
      <c r="AH31" s="3">
        <f t="shared" si="61"/>
        <v>0</v>
      </c>
      <c r="AI31" s="3">
        <f t="shared" si="62"/>
        <v>0</v>
      </c>
      <c r="AJ31" s="3">
        <f t="shared" si="63"/>
        <v>0</v>
      </c>
      <c r="AK31" s="3">
        <f t="shared" si="64"/>
        <v>0</v>
      </c>
      <c r="AL31" s="3">
        <f t="shared" si="65"/>
        <v>0</v>
      </c>
      <c r="AM31" s="3">
        <f t="shared" si="66"/>
        <v>0</v>
      </c>
      <c r="AN31" s="3">
        <f t="shared" si="67"/>
        <v>0</v>
      </c>
      <c r="AO31" s="3">
        <f t="shared" si="68"/>
        <v>0</v>
      </c>
      <c r="AP31" s="3">
        <f t="shared" si="69"/>
        <v>0</v>
      </c>
      <c r="AQ31" s="3">
        <f t="shared" si="70"/>
        <v>0</v>
      </c>
      <c r="AR31" s="3">
        <f t="shared" si="71"/>
        <v>0</v>
      </c>
      <c r="AS31" s="3">
        <f t="shared" si="72"/>
        <v>0</v>
      </c>
      <c r="AT31" s="3">
        <f t="shared" si="73"/>
        <v>0</v>
      </c>
      <c r="AU31" s="3">
        <f t="shared" si="74"/>
        <v>0</v>
      </c>
      <c r="AV31" s="3">
        <f t="shared" si="75"/>
        <v>0</v>
      </c>
      <c r="AW31" s="3">
        <f t="shared" si="76"/>
        <v>0</v>
      </c>
      <c r="AX31" s="3">
        <f t="shared" si="77"/>
        <v>0</v>
      </c>
      <c r="AY31" s="3">
        <f t="shared" si="78"/>
        <v>0</v>
      </c>
      <c r="AZ31" s="3">
        <f t="shared" si="79"/>
        <v>0</v>
      </c>
      <c r="BA31" s="3">
        <f t="shared" si="80"/>
        <v>0</v>
      </c>
    </row>
    <row r="32" spans="1:53">
      <c r="A32" s="2">
        <f>fokonyvi_kivonatot_ide_masolni!A29</f>
        <v>0</v>
      </c>
      <c r="B32" s="3">
        <f>fokonyvi_kivonatot_ide_masolni!I29</f>
        <v>0</v>
      </c>
      <c r="C32" s="3">
        <f>+fokonyvi_kivonatot_ide_masolni!J29</f>
        <v>0</v>
      </c>
      <c r="D32" s="2">
        <f t="shared" si="81"/>
        <v>1</v>
      </c>
      <c r="E32" s="2">
        <f t="shared" si="32"/>
        <v>0</v>
      </c>
      <c r="F32" s="3">
        <f t="shared" si="33"/>
        <v>0</v>
      </c>
      <c r="G32" s="3">
        <f t="shared" si="34"/>
        <v>0</v>
      </c>
      <c r="H32" s="3">
        <f t="shared" si="35"/>
        <v>0</v>
      </c>
      <c r="I32" s="3">
        <f t="shared" si="36"/>
        <v>0</v>
      </c>
      <c r="J32" s="3">
        <f t="shared" si="37"/>
        <v>0</v>
      </c>
      <c r="K32" s="3">
        <f t="shared" si="38"/>
        <v>0</v>
      </c>
      <c r="L32" s="3">
        <f t="shared" si="39"/>
        <v>0</v>
      </c>
      <c r="M32" s="3">
        <f t="shared" si="40"/>
        <v>0</v>
      </c>
      <c r="N32" s="3">
        <f t="shared" si="41"/>
        <v>0</v>
      </c>
      <c r="O32" s="3">
        <f t="shared" si="42"/>
        <v>0</v>
      </c>
      <c r="P32" s="3">
        <f t="shared" si="43"/>
        <v>0</v>
      </c>
      <c r="Q32" s="3">
        <f t="shared" si="44"/>
        <v>0</v>
      </c>
      <c r="R32" s="3">
        <f t="shared" si="45"/>
        <v>0</v>
      </c>
      <c r="S32" s="3">
        <f t="shared" si="46"/>
        <v>0</v>
      </c>
      <c r="T32" s="3">
        <f t="shared" si="47"/>
        <v>0</v>
      </c>
      <c r="U32" s="3">
        <f t="shared" si="48"/>
        <v>0</v>
      </c>
      <c r="V32" s="3">
        <f t="shared" si="49"/>
        <v>0</v>
      </c>
      <c r="W32" s="3">
        <f t="shared" si="50"/>
        <v>0</v>
      </c>
      <c r="X32" s="3">
        <f t="shared" si="51"/>
        <v>0</v>
      </c>
      <c r="Y32" s="3">
        <f t="shared" si="52"/>
        <v>0</v>
      </c>
      <c r="Z32" s="3">
        <f t="shared" si="53"/>
        <v>0</v>
      </c>
      <c r="AA32" s="3">
        <f t="shared" si="54"/>
        <v>0</v>
      </c>
      <c r="AB32" s="3">
        <f t="shared" si="55"/>
        <v>0</v>
      </c>
      <c r="AC32" s="3">
        <f t="shared" si="56"/>
        <v>0</v>
      </c>
      <c r="AD32" s="3">
        <f t="shared" si="57"/>
        <v>0</v>
      </c>
      <c r="AE32" s="3">
        <f t="shared" si="58"/>
        <v>0</v>
      </c>
      <c r="AF32" s="3">
        <f t="shared" si="59"/>
        <v>0</v>
      </c>
      <c r="AG32" s="3">
        <f t="shared" si="60"/>
        <v>0</v>
      </c>
      <c r="AH32" s="3">
        <f t="shared" si="61"/>
        <v>0</v>
      </c>
      <c r="AI32" s="3">
        <f t="shared" si="62"/>
        <v>0</v>
      </c>
      <c r="AJ32" s="3">
        <f t="shared" si="63"/>
        <v>0</v>
      </c>
      <c r="AK32" s="3">
        <f t="shared" si="64"/>
        <v>0</v>
      </c>
      <c r="AL32" s="3">
        <f t="shared" si="65"/>
        <v>0</v>
      </c>
      <c r="AM32" s="3">
        <f t="shared" si="66"/>
        <v>0</v>
      </c>
      <c r="AN32" s="3">
        <f t="shared" si="67"/>
        <v>0</v>
      </c>
      <c r="AO32" s="3">
        <f t="shared" si="68"/>
        <v>0</v>
      </c>
      <c r="AP32" s="3">
        <f t="shared" si="69"/>
        <v>0</v>
      </c>
      <c r="AQ32" s="3">
        <f t="shared" si="70"/>
        <v>0</v>
      </c>
      <c r="AR32" s="3">
        <f t="shared" si="71"/>
        <v>0</v>
      </c>
      <c r="AS32" s="3">
        <f t="shared" si="72"/>
        <v>0</v>
      </c>
      <c r="AT32" s="3">
        <f t="shared" si="73"/>
        <v>0</v>
      </c>
      <c r="AU32" s="3">
        <f t="shared" si="74"/>
        <v>0</v>
      </c>
      <c r="AV32" s="3">
        <f t="shared" si="75"/>
        <v>0</v>
      </c>
      <c r="AW32" s="3">
        <f t="shared" si="76"/>
        <v>0</v>
      </c>
      <c r="AX32" s="3">
        <f t="shared" si="77"/>
        <v>0</v>
      </c>
      <c r="AY32" s="3">
        <f t="shared" si="78"/>
        <v>0</v>
      </c>
      <c r="AZ32" s="3">
        <f t="shared" si="79"/>
        <v>0</v>
      </c>
      <c r="BA32" s="3">
        <f t="shared" si="80"/>
        <v>0</v>
      </c>
    </row>
    <row r="33" spans="1:53">
      <c r="A33" s="2">
        <f>fokonyvi_kivonatot_ide_masolni!A30</f>
        <v>0</v>
      </c>
      <c r="B33" s="3">
        <f>fokonyvi_kivonatot_ide_masolni!I30</f>
        <v>0</v>
      </c>
      <c r="C33" s="3">
        <f>+fokonyvi_kivonatot_ide_masolni!J30</f>
        <v>0</v>
      </c>
      <c r="D33" s="2">
        <f t="shared" si="81"/>
        <v>1</v>
      </c>
      <c r="E33" s="2">
        <f t="shared" si="32"/>
        <v>0</v>
      </c>
      <c r="F33" s="3">
        <f t="shared" si="33"/>
        <v>0</v>
      </c>
      <c r="G33" s="3">
        <f t="shared" si="34"/>
        <v>0</v>
      </c>
      <c r="H33" s="3">
        <f t="shared" si="35"/>
        <v>0</v>
      </c>
      <c r="I33" s="3">
        <f t="shared" si="36"/>
        <v>0</v>
      </c>
      <c r="J33" s="3">
        <f t="shared" si="37"/>
        <v>0</v>
      </c>
      <c r="K33" s="3">
        <f t="shared" si="38"/>
        <v>0</v>
      </c>
      <c r="L33" s="3">
        <f t="shared" si="39"/>
        <v>0</v>
      </c>
      <c r="M33" s="3">
        <f t="shared" si="40"/>
        <v>0</v>
      </c>
      <c r="N33" s="3">
        <f t="shared" si="41"/>
        <v>0</v>
      </c>
      <c r="O33" s="3">
        <f t="shared" si="42"/>
        <v>0</v>
      </c>
      <c r="P33" s="3">
        <f t="shared" si="43"/>
        <v>0</v>
      </c>
      <c r="Q33" s="3">
        <f t="shared" si="44"/>
        <v>0</v>
      </c>
      <c r="R33" s="3">
        <f t="shared" si="45"/>
        <v>0</v>
      </c>
      <c r="S33" s="3">
        <f t="shared" si="46"/>
        <v>0</v>
      </c>
      <c r="T33" s="3">
        <f t="shared" si="47"/>
        <v>0</v>
      </c>
      <c r="U33" s="3">
        <f t="shared" si="48"/>
        <v>0</v>
      </c>
      <c r="V33" s="3">
        <f t="shared" si="49"/>
        <v>0</v>
      </c>
      <c r="W33" s="3">
        <f t="shared" si="50"/>
        <v>0</v>
      </c>
      <c r="X33" s="3">
        <f t="shared" si="51"/>
        <v>0</v>
      </c>
      <c r="Y33" s="3">
        <f t="shared" si="52"/>
        <v>0</v>
      </c>
      <c r="Z33" s="3">
        <f t="shared" si="53"/>
        <v>0</v>
      </c>
      <c r="AA33" s="3">
        <f t="shared" si="54"/>
        <v>0</v>
      </c>
      <c r="AB33" s="3">
        <f t="shared" si="55"/>
        <v>0</v>
      </c>
      <c r="AC33" s="3">
        <f t="shared" si="56"/>
        <v>0</v>
      </c>
      <c r="AD33" s="3">
        <f t="shared" si="57"/>
        <v>0</v>
      </c>
      <c r="AE33" s="3">
        <f t="shared" si="58"/>
        <v>0</v>
      </c>
      <c r="AF33" s="3">
        <f t="shared" si="59"/>
        <v>0</v>
      </c>
      <c r="AG33" s="3">
        <f t="shared" si="60"/>
        <v>0</v>
      </c>
      <c r="AH33" s="3">
        <f t="shared" si="61"/>
        <v>0</v>
      </c>
      <c r="AI33" s="3">
        <f t="shared" si="62"/>
        <v>0</v>
      </c>
      <c r="AJ33" s="3">
        <f t="shared" si="63"/>
        <v>0</v>
      </c>
      <c r="AK33" s="3">
        <f t="shared" si="64"/>
        <v>0</v>
      </c>
      <c r="AL33" s="3">
        <f t="shared" si="65"/>
        <v>0</v>
      </c>
      <c r="AM33" s="3">
        <f t="shared" si="66"/>
        <v>0</v>
      </c>
      <c r="AN33" s="3">
        <f t="shared" si="67"/>
        <v>0</v>
      </c>
      <c r="AO33" s="3">
        <f t="shared" si="68"/>
        <v>0</v>
      </c>
      <c r="AP33" s="3">
        <f t="shared" si="69"/>
        <v>0</v>
      </c>
      <c r="AQ33" s="3">
        <f t="shared" si="70"/>
        <v>0</v>
      </c>
      <c r="AR33" s="3">
        <f t="shared" si="71"/>
        <v>0</v>
      </c>
      <c r="AS33" s="3">
        <f t="shared" si="72"/>
        <v>0</v>
      </c>
      <c r="AT33" s="3">
        <f t="shared" si="73"/>
        <v>0</v>
      </c>
      <c r="AU33" s="3">
        <f t="shared" si="74"/>
        <v>0</v>
      </c>
      <c r="AV33" s="3">
        <f t="shared" si="75"/>
        <v>0</v>
      </c>
      <c r="AW33" s="3">
        <f t="shared" si="76"/>
        <v>0</v>
      </c>
      <c r="AX33" s="3">
        <f t="shared" si="77"/>
        <v>0</v>
      </c>
      <c r="AY33" s="3">
        <f t="shared" si="78"/>
        <v>0</v>
      </c>
      <c r="AZ33" s="3">
        <f t="shared" si="79"/>
        <v>0</v>
      </c>
      <c r="BA33" s="3">
        <f t="shared" si="80"/>
        <v>0</v>
      </c>
    </row>
    <row r="34" spans="1:53">
      <c r="A34" s="2">
        <f>fokonyvi_kivonatot_ide_masolni!A31</f>
        <v>0</v>
      </c>
      <c r="B34" s="3">
        <f>fokonyvi_kivonatot_ide_masolni!I31</f>
        <v>0</v>
      </c>
      <c r="C34" s="3">
        <f>+fokonyvi_kivonatot_ide_masolni!J31</f>
        <v>0</v>
      </c>
      <c r="D34" s="2">
        <f t="shared" si="81"/>
        <v>1</v>
      </c>
      <c r="E34" s="2">
        <f t="shared" si="32"/>
        <v>0</v>
      </c>
      <c r="F34" s="3">
        <f t="shared" si="33"/>
        <v>0</v>
      </c>
      <c r="G34" s="3">
        <f t="shared" si="34"/>
        <v>0</v>
      </c>
      <c r="H34" s="3">
        <f t="shared" si="35"/>
        <v>0</v>
      </c>
      <c r="I34" s="3">
        <f t="shared" si="36"/>
        <v>0</v>
      </c>
      <c r="J34" s="3">
        <f t="shared" si="37"/>
        <v>0</v>
      </c>
      <c r="K34" s="3">
        <f t="shared" si="38"/>
        <v>0</v>
      </c>
      <c r="L34" s="3">
        <f t="shared" si="39"/>
        <v>0</v>
      </c>
      <c r="M34" s="3">
        <f t="shared" si="40"/>
        <v>0</v>
      </c>
      <c r="N34" s="3">
        <f t="shared" si="41"/>
        <v>0</v>
      </c>
      <c r="O34" s="3">
        <f t="shared" si="42"/>
        <v>0</v>
      </c>
      <c r="P34" s="3">
        <f t="shared" si="43"/>
        <v>0</v>
      </c>
      <c r="Q34" s="3">
        <f t="shared" si="44"/>
        <v>0</v>
      </c>
      <c r="R34" s="3">
        <f t="shared" si="45"/>
        <v>0</v>
      </c>
      <c r="S34" s="3">
        <f t="shared" si="46"/>
        <v>0</v>
      </c>
      <c r="T34" s="3">
        <f t="shared" si="47"/>
        <v>0</v>
      </c>
      <c r="U34" s="3">
        <f t="shared" si="48"/>
        <v>0</v>
      </c>
      <c r="V34" s="3">
        <f t="shared" si="49"/>
        <v>0</v>
      </c>
      <c r="W34" s="3">
        <f t="shared" si="50"/>
        <v>0</v>
      </c>
      <c r="X34" s="3">
        <f t="shared" si="51"/>
        <v>0</v>
      </c>
      <c r="Y34" s="3">
        <f t="shared" si="52"/>
        <v>0</v>
      </c>
      <c r="Z34" s="3">
        <f t="shared" si="53"/>
        <v>0</v>
      </c>
      <c r="AA34" s="3">
        <f t="shared" si="54"/>
        <v>0</v>
      </c>
      <c r="AB34" s="3">
        <f t="shared" si="55"/>
        <v>0</v>
      </c>
      <c r="AC34" s="3">
        <f t="shared" si="56"/>
        <v>0</v>
      </c>
      <c r="AD34" s="3">
        <f t="shared" si="57"/>
        <v>0</v>
      </c>
      <c r="AE34" s="3">
        <f t="shared" si="58"/>
        <v>0</v>
      </c>
      <c r="AF34" s="3">
        <f t="shared" si="59"/>
        <v>0</v>
      </c>
      <c r="AG34" s="3">
        <f t="shared" si="60"/>
        <v>0</v>
      </c>
      <c r="AH34" s="3">
        <f t="shared" si="61"/>
        <v>0</v>
      </c>
      <c r="AI34" s="3">
        <f t="shared" si="62"/>
        <v>0</v>
      </c>
      <c r="AJ34" s="3">
        <f t="shared" si="63"/>
        <v>0</v>
      </c>
      <c r="AK34" s="3">
        <f t="shared" si="64"/>
        <v>0</v>
      </c>
      <c r="AL34" s="3">
        <f t="shared" si="65"/>
        <v>0</v>
      </c>
      <c r="AM34" s="3">
        <f t="shared" si="66"/>
        <v>0</v>
      </c>
      <c r="AN34" s="3">
        <f t="shared" si="67"/>
        <v>0</v>
      </c>
      <c r="AO34" s="3">
        <f t="shared" si="68"/>
        <v>0</v>
      </c>
      <c r="AP34" s="3">
        <f t="shared" si="69"/>
        <v>0</v>
      </c>
      <c r="AQ34" s="3">
        <f t="shared" si="70"/>
        <v>0</v>
      </c>
      <c r="AR34" s="3">
        <f t="shared" si="71"/>
        <v>0</v>
      </c>
      <c r="AS34" s="3">
        <f t="shared" si="72"/>
        <v>0</v>
      </c>
      <c r="AT34" s="3">
        <f t="shared" si="73"/>
        <v>0</v>
      </c>
      <c r="AU34" s="3">
        <f t="shared" si="74"/>
        <v>0</v>
      </c>
      <c r="AV34" s="3">
        <f t="shared" si="75"/>
        <v>0</v>
      </c>
      <c r="AW34" s="3">
        <f t="shared" si="76"/>
        <v>0</v>
      </c>
      <c r="AX34" s="3">
        <f t="shared" si="77"/>
        <v>0</v>
      </c>
      <c r="AY34" s="3">
        <f t="shared" si="78"/>
        <v>0</v>
      </c>
      <c r="AZ34" s="3">
        <f t="shared" si="79"/>
        <v>0</v>
      </c>
      <c r="BA34" s="3">
        <f t="shared" si="80"/>
        <v>0</v>
      </c>
    </row>
    <row r="35" spans="1:53">
      <c r="A35" s="2">
        <f>fokonyvi_kivonatot_ide_masolni!A32</f>
        <v>0</v>
      </c>
      <c r="B35" s="3">
        <f>fokonyvi_kivonatot_ide_masolni!I32</f>
        <v>0</v>
      </c>
      <c r="C35" s="3">
        <f>+fokonyvi_kivonatot_ide_masolni!J32</f>
        <v>0</v>
      </c>
      <c r="D35" s="2">
        <f t="shared" si="81"/>
        <v>1</v>
      </c>
      <c r="E35" s="2">
        <f t="shared" si="32"/>
        <v>0</v>
      </c>
      <c r="F35" s="3">
        <f t="shared" si="33"/>
        <v>0</v>
      </c>
      <c r="G35" s="3">
        <f t="shared" si="34"/>
        <v>0</v>
      </c>
      <c r="H35" s="3">
        <f t="shared" si="35"/>
        <v>0</v>
      </c>
      <c r="I35" s="3">
        <f t="shared" si="36"/>
        <v>0</v>
      </c>
      <c r="J35" s="3">
        <f t="shared" si="37"/>
        <v>0</v>
      </c>
      <c r="K35" s="3">
        <f t="shared" si="38"/>
        <v>0</v>
      </c>
      <c r="L35" s="3">
        <f t="shared" si="39"/>
        <v>0</v>
      </c>
      <c r="M35" s="3">
        <f t="shared" si="40"/>
        <v>0</v>
      </c>
      <c r="N35" s="3">
        <f t="shared" si="41"/>
        <v>0</v>
      </c>
      <c r="O35" s="3">
        <f t="shared" si="42"/>
        <v>0</v>
      </c>
      <c r="P35" s="3">
        <f t="shared" si="43"/>
        <v>0</v>
      </c>
      <c r="Q35" s="3">
        <f t="shared" si="44"/>
        <v>0</v>
      </c>
      <c r="R35" s="3">
        <f t="shared" si="45"/>
        <v>0</v>
      </c>
      <c r="S35" s="3">
        <f t="shared" si="46"/>
        <v>0</v>
      </c>
      <c r="T35" s="3">
        <f t="shared" si="47"/>
        <v>0</v>
      </c>
      <c r="U35" s="3">
        <f t="shared" si="48"/>
        <v>0</v>
      </c>
      <c r="V35" s="3">
        <f t="shared" si="49"/>
        <v>0</v>
      </c>
      <c r="W35" s="3">
        <f t="shared" si="50"/>
        <v>0</v>
      </c>
      <c r="X35" s="3">
        <f t="shared" si="51"/>
        <v>0</v>
      </c>
      <c r="Y35" s="3">
        <f t="shared" si="52"/>
        <v>0</v>
      </c>
      <c r="Z35" s="3">
        <f t="shared" si="53"/>
        <v>0</v>
      </c>
      <c r="AA35" s="3">
        <f t="shared" si="54"/>
        <v>0</v>
      </c>
      <c r="AB35" s="3">
        <f t="shared" si="55"/>
        <v>0</v>
      </c>
      <c r="AC35" s="3">
        <f t="shared" si="56"/>
        <v>0</v>
      </c>
      <c r="AD35" s="3">
        <f t="shared" si="57"/>
        <v>0</v>
      </c>
      <c r="AE35" s="3">
        <f t="shared" si="58"/>
        <v>0</v>
      </c>
      <c r="AF35" s="3">
        <f t="shared" si="59"/>
        <v>0</v>
      </c>
      <c r="AG35" s="3">
        <f t="shared" si="60"/>
        <v>0</v>
      </c>
      <c r="AH35" s="3">
        <f t="shared" si="61"/>
        <v>0</v>
      </c>
      <c r="AI35" s="3">
        <f t="shared" si="62"/>
        <v>0</v>
      </c>
      <c r="AJ35" s="3">
        <f t="shared" si="63"/>
        <v>0</v>
      </c>
      <c r="AK35" s="3">
        <f t="shared" si="64"/>
        <v>0</v>
      </c>
      <c r="AL35" s="3">
        <f t="shared" si="65"/>
        <v>0</v>
      </c>
      <c r="AM35" s="3">
        <f t="shared" si="66"/>
        <v>0</v>
      </c>
      <c r="AN35" s="3">
        <f t="shared" si="67"/>
        <v>0</v>
      </c>
      <c r="AO35" s="3">
        <f t="shared" si="68"/>
        <v>0</v>
      </c>
      <c r="AP35" s="3">
        <f t="shared" si="69"/>
        <v>0</v>
      </c>
      <c r="AQ35" s="3">
        <f t="shared" si="70"/>
        <v>0</v>
      </c>
      <c r="AR35" s="3">
        <f t="shared" si="71"/>
        <v>0</v>
      </c>
      <c r="AS35" s="3">
        <f t="shared" si="72"/>
        <v>0</v>
      </c>
      <c r="AT35" s="3">
        <f t="shared" si="73"/>
        <v>0</v>
      </c>
      <c r="AU35" s="3">
        <f t="shared" si="74"/>
        <v>0</v>
      </c>
      <c r="AV35" s="3">
        <f t="shared" si="75"/>
        <v>0</v>
      </c>
      <c r="AW35" s="3">
        <f t="shared" si="76"/>
        <v>0</v>
      </c>
      <c r="AX35" s="3">
        <f t="shared" si="77"/>
        <v>0</v>
      </c>
      <c r="AY35" s="3">
        <f t="shared" si="78"/>
        <v>0</v>
      </c>
      <c r="AZ35" s="3">
        <f t="shared" si="79"/>
        <v>0</v>
      </c>
      <c r="BA35" s="3">
        <f t="shared" si="80"/>
        <v>0</v>
      </c>
    </row>
    <row r="36" spans="1:53">
      <c r="A36" s="2">
        <f>fokonyvi_kivonatot_ide_masolni!A33</f>
        <v>0</v>
      </c>
      <c r="B36" s="3">
        <f>fokonyvi_kivonatot_ide_masolni!I33</f>
        <v>0</v>
      </c>
      <c r="C36" s="3">
        <f>+fokonyvi_kivonatot_ide_masolni!J33</f>
        <v>0</v>
      </c>
      <c r="D36" s="2">
        <f t="shared" si="81"/>
        <v>1</v>
      </c>
      <c r="E36" s="2">
        <f t="shared" si="32"/>
        <v>0</v>
      </c>
      <c r="F36" s="3">
        <f t="shared" si="33"/>
        <v>0</v>
      </c>
      <c r="G36" s="3">
        <f t="shared" si="34"/>
        <v>0</v>
      </c>
      <c r="H36" s="3">
        <f t="shared" si="35"/>
        <v>0</v>
      </c>
      <c r="I36" s="3">
        <f t="shared" si="36"/>
        <v>0</v>
      </c>
      <c r="J36" s="3">
        <f t="shared" si="37"/>
        <v>0</v>
      </c>
      <c r="K36" s="3">
        <f t="shared" si="38"/>
        <v>0</v>
      </c>
      <c r="L36" s="3">
        <f t="shared" si="39"/>
        <v>0</v>
      </c>
      <c r="M36" s="3">
        <f t="shared" si="40"/>
        <v>0</v>
      </c>
      <c r="N36" s="3">
        <f t="shared" si="41"/>
        <v>0</v>
      </c>
      <c r="O36" s="3">
        <f t="shared" si="42"/>
        <v>0</v>
      </c>
      <c r="P36" s="3">
        <f t="shared" si="43"/>
        <v>0</v>
      </c>
      <c r="Q36" s="3">
        <f t="shared" si="44"/>
        <v>0</v>
      </c>
      <c r="R36" s="3">
        <f t="shared" si="45"/>
        <v>0</v>
      </c>
      <c r="S36" s="3">
        <f t="shared" si="46"/>
        <v>0</v>
      </c>
      <c r="T36" s="3">
        <f t="shared" si="47"/>
        <v>0</v>
      </c>
      <c r="U36" s="3">
        <f t="shared" si="48"/>
        <v>0</v>
      </c>
      <c r="V36" s="3">
        <f t="shared" si="49"/>
        <v>0</v>
      </c>
      <c r="W36" s="3">
        <f t="shared" si="50"/>
        <v>0</v>
      </c>
      <c r="X36" s="3">
        <f t="shared" si="51"/>
        <v>0</v>
      </c>
      <c r="Y36" s="3">
        <f t="shared" si="52"/>
        <v>0</v>
      </c>
      <c r="Z36" s="3">
        <f t="shared" si="53"/>
        <v>0</v>
      </c>
      <c r="AA36" s="3">
        <f t="shared" si="54"/>
        <v>0</v>
      </c>
      <c r="AB36" s="3">
        <f t="shared" si="55"/>
        <v>0</v>
      </c>
      <c r="AC36" s="3">
        <f t="shared" si="56"/>
        <v>0</v>
      </c>
      <c r="AD36" s="3">
        <f t="shared" si="57"/>
        <v>0</v>
      </c>
      <c r="AE36" s="3">
        <f t="shared" si="58"/>
        <v>0</v>
      </c>
      <c r="AF36" s="3">
        <f t="shared" si="59"/>
        <v>0</v>
      </c>
      <c r="AG36" s="3">
        <f t="shared" si="60"/>
        <v>0</v>
      </c>
      <c r="AH36" s="3">
        <f t="shared" si="61"/>
        <v>0</v>
      </c>
      <c r="AI36" s="3">
        <f t="shared" si="62"/>
        <v>0</v>
      </c>
      <c r="AJ36" s="3">
        <f t="shared" si="63"/>
        <v>0</v>
      </c>
      <c r="AK36" s="3">
        <f t="shared" si="64"/>
        <v>0</v>
      </c>
      <c r="AL36" s="3">
        <f t="shared" si="65"/>
        <v>0</v>
      </c>
      <c r="AM36" s="3">
        <f t="shared" si="66"/>
        <v>0</v>
      </c>
      <c r="AN36" s="3">
        <f t="shared" si="67"/>
        <v>0</v>
      </c>
      <c r="AO36" s="3">
        <f t="shared" si="68"/>
        <v>0</v>
      </c>
      <c r="AP36" s="3">
        <f t="shared" si="69"/>
        <v>0</v>
      </c>
      <c r="AQ36" s="3">
        <f t="shared" si="70"/>
        <v>0</v>
      </c>
      <c r="AR36" s="3">
        <f t="shared" si="71"/>
        <v>0</v>
      </c>
      <c r="AS36" s="3">
        <f t="shared" si="72"/>
        <v>0</v>
      </c>
      <c r="AT36" s="3">
        <f t="shared" si="73"/>
        <v>0</v>
      </c>
      <c r="AU36" s="3">
        <f t="shared" si="74"/>
        <v>0</v>
      </c>
      <c r="AV36" s="3">
        <f t="shared" si="75"/>
        <v>0</v>
      </c>
      <c r="AW36" s="3">
        <f t="shared" si="76"/>
        <v>0</v>
      </c>
      <c r="AX36" s="3">
        <f t="shared" si="77"/>
        <v>0</v>
      </c>
      <c r="AY36" s="3">
        <f t="shared" si="78"/>
        <v>0</v>
      </c>
      <c r="AZ36" s="3">
        <f t="shared" si="79"/>
        <v>0</v>
      </c>
      <c r="BA36" s="3">
        <f t="shared" si="80"/>
        <v>0</v>
      </c>
    </row>
    <row r="37" spans="1:53">
      <c r="A37" s="2">
        <f>fokonyvi_kivonatot_ide_masolni!A34</f>
        <v>0</v>
      </c>
      <c r="B37" s="3">
        <f>fokonyvi_kivonatot_ide_masolni!I34</f>
        <v>0</v>
      </c>
      <c r="C37" s="3">
        <f>+fokonyvi_kivonatot_ide_masolni!J34</f>
        <v>0</v>
      </c>
      <c r="D37" s="2">
        <f t="shared" si="81"/>
        <v>1</v>
      </c>
      <c r="E37" s="2">
        <f t="shared" si="32"/>
        <v>0</v>
      </c>
      <c r="F37" s="3">
        <f t="shared" si="33"/>
        <v>0</v>
      </c>
      <c r="G37" s="3">
        <f t="shared" si="34"/>
        <v>0</v>
      </c>
      <c r="H37" s="3">
        <f t="shared" si="35"/>
        <v>0</v>
      </c>
      <c r="I37" s="3">
        <f t="shared" si="36"/>
        <v>0</v>
      </c>
      <c r="J37" s="3">
        <f t="shared" si="37"/>
        <v>0</v>
      </c>
      <c r="K37" s="3">
        <f t="shared" si="38"/>
        <v>0</v>
      </c>
      <c r="L37" s="3">
        <f t="shared" si="39"/>
        <v>0</v>
      </c>
      <c r="M37" s="3">
        <f t="shared" si="40"/>
        <v>0</v>
      </c>
      <c r="N37" s="3">
        <f t="shared" si="41"/>
        <v>0</v>
      </c>
      <c r="O37" s="3">
        <f t="shared" si="42"/>
        <v>0</v>
      </c>
      <c r="P37" s="3">
        <f t="shared" si="43"/>
        <v>0</v>
      </c>
      <c r="Q37" s="3">
        <f t="shared" si="44"/>
        <v>0</v>
      </c>
      <c r="R37" s="3">
        <f t="shared" si="45"/>
        <v>0</v>
      </c>
      <c r="S37" s="3">
        <f t="shared" si="46"/>
        <v>0</v>
      </c>
      <c r="T37" s="3">
        <f t="shared" si="47"/>
        <v>0</v>
      </c>
      <c r="U37" s="3">
        <f t="shared" si="48"/>
        <v>0</v>
      </c>
      <c r="V37" s="3">
        <f t="shared" si="49"/>
        <v>0</v>
      </c>
      <c r="W37" s="3">
        <f t="shared" si="50"/>
        <v>0</v>
      </c>
      <c r="X37" s="3">
        <f t="shared" si="51"/>
        <v>0</v>
      </c>
      <c r="Y37" s="3">
        <f t="shared" si="52"/>
        <v>0</v>
      </c>
      <c r="Z37" s="3">
        <f t="shared" si="53"/>
        <v>0</v>
      </c>
      <c r="AA37" s="3">
        <f t="shared" si="54"/>
        <v>0</v>
      </c>
      <c r="AB37" s="3">
        <f t="shared" si="55"/>
        <v>0</v>
      </c>
      <c r="AC37" s="3">
        <f t="shared" si="56"/>
        <v>0</v>
      </c>
      <c r="AD37" s="3">
        <f t="shared" si="57"/>
        <v>0</v>
      </c>
      <c r="AE37" s="3">
        <f t="shared" si="58"/>
        <v>0</v>
      </c>
      <c r="AF37" s="3">
        <f t="shared" si="59"/>
        <v>0</v>
      </c>
      <c r="AG37" s="3">
        <f t="shared" si="60"/>
        <v>0</v>
      </c>
      <c r="AH37" s="3">
        <f t="shared" si="61"/>
        <v>0</v>
      </c>
      <c r="AI37" s="3">
        <f t="shared" si="62"/>
        <v>0</v>
      </c>
      <c r="AJ37" s="3">
        <f t="shared" si="63"/>
        <v>0</v>
      </c>
      <c r="AK37" s="3">
        <f t="shared" si="64"/>
        <v>0</v>
      </c>
      <c r="AL37" s="3">
        <f t="shared" si="65"/>
        <v>0</v>
      </c>
      <c r="AM37" s="3">
        <f t="shared" si="66"/>
        <v>0</v>
      </c>
      <c r="AN37" s="3">
        <f t="shared" si="67"/>
        <v>0</v>
      </c>
      <c r="AO37" s="3">
        <f t="shared" si="68"/>
        <v>0</v>
      </c>
      <c r="AP37" s="3">
        <f t="shared" si="69"/>
        <v>0</v>
      </c>
      <c r="AQ37" s="3">
        <f t="shared" si="70"/>
        <v>0</v>
      </c>
      <c r="AR37" s="3">
        <f t="shared" si="71"/>
        <v>0</v>
      </c>
      <c r="AS37" s="3">
        <f t="shared" si="72"/>
        <v>0</v>
      </c>
      <c r="AT37" s="3">
        <f t="shared" si="73"/>
        <v>0</v>
      </c>
      <c r="AU37" s="3">
        <f t="shared" si="74"/>
        <v>0</v>
      </c>
      <c r="AV37" s="3">
        <f t="shared" si="75"/>
        <v>0</v>
      </c>
      <c r="AW37" s="3">
        <f t="shared" si="76"/>
        <v>0</v>
      </c>
      <c r="AX37" s="3">
        <f t="shared" si="77"/>
        <v>0</v>
      </c>
      <c r="AY37" s="3">
        <f t="shared" si="78"/>
        <v>0</v>
      </c>
      <c r="AZ37" s="3">
        <f t="shared" si="79"/>
        <v>0</v>
      </c>
      <c r="BA37" s="3">
        <f t="shared" si="80"/>
        <v>0</v>
      </c>
    </row>
    <row r="38" spans="1:53">
      <c r="A38" s="2">
        <f>fokonyvi_kivonatot_ide_masolni!A35</f>
        <v>0</v>
      </c>
      <c r="B38" s="3">
        <f>fokonyvi_kivonatot_ide_masolni!I35</f>
        <v>0</v>
      </c>
      <c r="C38" s="3">
        <f>+fokonyvi_kivonatot_ide_masolni!J35</f>
        <v>0</v>
      </c>
      <c r="D38" s="2">
        <f t="shared" si="81"/>
        <v>1</v>
      </c>
      <c r="E38" s="2">
        <f t="shared" si="32"/>
        <v>0</v>
      </c>
      <c r="F38" s="3">
        <f t="shared" si="33"/>
        <v>0</v>
      </c>
      <c r="G38" s="3">
        <f t="shared" si="34"/>
        <v>0</v>
      </c>
      <c r="H38" s="3">
        <f t="shared" si="35"/>
        <v>0</v>
      </c>
      <c r="I38" s="3">
        <f t="shared" si="36"/>
        <v>0</v>
      </c>
      <c r="J38" s="3">
        <f t="shared" si="37"/>
        <v>0</v>
      </c>
      <c r="K38" s="3">
        <f t="shared" si="38"/>
        <v>0</v>
      </c>
      <c r="L38" s="3">
        <f t="shared" si="39"/>
        <v>0</v>
      </c>
      <c r="M38" s="3">
        <f t="shared" si="40"/>
        <v>0</v>
      </c>
      <c r="N38" s="3">
        <f t="shared" si="41"/>
        <v>0</v>
      </c>
      <c r="O38" s="3">
        <f t="shared" si="42"/>
        <v>0</v>
      </c>
      <c r="P38" s="3">
        <f t="shared" si="43"/>
        <v>0</v>
      </c>
      <c r="Q38" s="3">
        <f t="shared" si="44"/>
        <v>0</v>
      </c>
      <c r="R38" s="3">
        <f t="shared" si="45"/>
        <v>0</v>
      </c>
      <c r="S38" s="3">
        <f t="shared" si="46"/>
        <v>0</v>
      </c>
      <c r="T38" s="3">
        <f t="shared" si="47"/>
        <v>0</v>
      </c>
      <c r="U38" s="3">
        <f t="shared" si="48"/>
        <v>0</v>
      </c>
      <c r="V38" s="3">
        <f t="shared" si="49"/>
        <v>0</v>
      </c>
      <c r="W38" s="3">
        <f t="shared" si="50"/>
        <v>0</v>
      </c>
      <c r="X38" s="3">
        <f t="shared" si="51"/>
        <v>0</v>
      </c>
      <c r="Y38" s="3">
        <f t="shared" si="52"/>
        <v>0</v>
      </c>
      <c r="Z38" s="3">
        <f t="shared" si="53"/>
        <v>0</v>
      </c>
      <c r="AA38" s="3">
        <f t="shared" si="54"/>
        <v>0</v>
      </c>
      <c r="AB38" s="3">
        <f t="shared" si="55"/>
        <v>0</v>
      </c>
      <c r="AC38" s="3">
        <f t="shared" si="56"/>
        <v>0</v>
      </c>
      <c r="AD38" s="3">
        <f t="shared" si="57"/>
        <v>0</v>
      </c>
      <c r="AE38" s="3">
        <f t="shared" si="58"/>
        <v>0</v>
      </c>
      <c r="AF38" s="3">
        <f t="shared" si="59"/>
        <v>0</v>
      </c>
      <c r="AG38" s="3">
        <f t="shared" si="60"/>
        <v>0</v>
      </c>
      <c r="AH38" s="3">
        <f t="shared" si="61"/>
        <v>0</v>
      </c>
      <c r="AI38" s="3">
        <f t="shared" si="62"/>
        <v>0</v>
      </c>
      <c r="AJ38" s="3">
        <f t="shared" si="63"/>
        <v>0</v>
      </c>
      <c r="AK38" s="3">
        <f t="shared" si="64"/>
        <v>0</v>
      </c>
      <c r="AL38" s="3">
        <f t="shared" si="65"/>
        <v>0</v>
      </c>
      <c r="AM38" s="3">
        <f t="shared" si="66"/>
        <v>0</v>
      </c>
      <c r="AN38" s="3">
        <f t="shared" si="67"/>
        <v>0</v>
      </c>
      <c r="AO38" s="3">
        <f t="shared" si="68"/>
        <v>0</v>
      </c>
      <c r="AP38" s="3">
        <f t="shared" si="69"/>
        <v>0</v>
      </c>
      <c r="AQ38" s="3">
        <f t="shared" si="70"/>
        <v>0</v>
      </c>
      <c r="AR38" s="3">
        <f t="shared" si="71"/>
        <v>0</v>
      </c>
      <c r="AS38" s="3">
        <f t="shared" si="72"/>
        <v>0</v>
      </c>
      <c r="AT38" s="3">
        <f t="shared" si="73"/>
        <v>0</v>
      </c>
      <c r="AU38" s="3">
        <f t="shared" si="74"/>
        <v>0</v>
      </c>
      <c r="AV38" s="3">
        <f t="shared" si="75"/>
        <v>0</v>
      </c>
      <c r="AW38" s="3">
        <f t="shared" si="76"/>
        <v>0</v>
      </c>
      <c r="AX38" s="3">
        <f t="shared" si="77"/>
        <v>0</v>
      </c>
      <c r="AY38" s="3">
        <f t="shared" si="78"/>
        <v>0</v>
      </c>
      <c r="AZ38" s="3">
        <f t="shared" si="79"/>
        <v>0</v>
      </c>
      <c r="BA38" s="3">
        <f t="shared" si="80"/>
        <v>0</v>
      </c>
    </row>
    <row r="39" spans="1:53">
      <c r="A39" s="2">
        <f>fokonyvi_kivonatot_ide_masolni!A36</f>
        <v>0</v>
      </c>
      <c r="B39" s="3">
        <f>fokonyvi_kivonatot_ide_masolni!I36</f>
        <v>0</v>
      </c>
      <c r="C39" s="3">
        <f>+fokonyvi_kivonatot_ide_masolni!J36</f>
        <v>0</v>
      </c>
      <c r="D39" s="2">
        <f t="shared" si="81"/>
        <v>1</v>
      </c>
      <c r="E39" s="2">
        <f t="shared" si="32"/>
        <v>0</v>
      </c>
      <c r="F39" s="3">
        <f t="shared" si="33"/>
        <v>0</v>
      </c>
      <c r="G39" s="3">
        <f t="shared" si="34"/>
        <v>0</v>
      </c>
      <c r="H39" s="3">
        <f t="shared" si="35"/>
        <v>0</v>
      </c>
      <c r="I39" s="3">
        <f t="shared" si="36"/>
        <v>0</v>
      </c>
      <c r="J39" s="3">
        <f t="shared" si="37"/>
        <v>0</v>
      </c>
      <c r="K39" s="3">
        <f t="shared" si="38"/>
        <v>0</v>
      </c>
      <c r="L39" s="3">
        <f t="shared" si="39"/>
        <v>0</v>
      </c>
      <c r="M39" s="3">
        <f t="shared" si="40"/>
        <v>0</v>
      </c>
      <c r="N39" s="3">
        <f t="shared" si="41"/>
        <v>0</v>
      </c>
      <c r="O39" s="3">
        <f t="shared" si="42"/>
        <v>0</v>
      </c>
      <c r="P39" s="3">
        <f t="shared" si="43"/>
        <v>0</v>
      </c>
      <c r="Q39" s="3">
        <f t="shared" si="44"/>
        <v>0</v>
      </c>
      <c r="R39" s="3">
        <f t="shared" si="45"/>
        <v>0</v>
      </c>
      <c r="S39" s="3">
        <f t="shared" si="46"/>
        <v>0</v>
      </c>
      <c r="T39" s="3">
        <f t="shared" si="47"/>
        <v>0</v>
      </c>
      <c r="U39" s="3">
        <f t="shared" si="48"/>
        <v>0</v>
      </c>
      <c r="V39" s="3">
        <f t="shared" si="49"/>
        <v>0</v>
      </c>
      <c r="W39" s="3">
        <f t="shared" si="50"/>
        <v>0</v>
      </c>
      <c r="X39" s="3">
        <f t="shared" si="51"/>
        <v>0</v>
      </c>
      <c r="Y39" s="3">
        <f t="shared" si="52"/>
        <v>0</v>
      </c>
      <c r="Z39" s="3">
        <f t="shared" si="53"/>
        <v>0</v>
      </c>
      <c r="AA39" s="3">
        <f t="shared" si="54"/>
        <v>0</v>
      </c>
      <c r="AB39" s="3">
        <f t="shared" si="55"/>
        <v>0</v>
      </c>
      <c r="AC39" s="3">
        <f t="shared" si="56"/>
        <v>0</v>
      </c>
      <c r="AD39" s="3">
        <f t="shared" si="57"/>
        <v>0</v>
      </c>
      <c r="AE39" s="3">
        <f t="shared" si="58"/>
        <v>0</v>
      </c>
      <c r="AF39" s="3">
        <f t="shared" si="59"/>
        <v>0</v>
      </c>
      <c r="AG39" s="3">
        <f t="shared" si="60"/>
        <v>0</v>
      </c>
      <c r="AH39" s="3">
        <f t="shared" si="61"/>
        <v>0</v>
      </c>
      <c r="AI39" s="3">
        <f t="shared" si="62"/>
        <v>0</v>
      </c>
      <c r="AJ39" s="3">
        <f t="shared" si="63"/>
        <v>0</v>
      </c>
      <c r="AK39" s="3">
        <f t="shared" si="64"/>
        <v>0</v>
      </c>
      <c r="AL39" s="3">
        <f t="shared" si="65"/>
        <v>0</v>
      </c>
      <c r="AM39" s="3">
        <f t="shared" si="66"/>
        <v>0</v>
      </c>
      <c r="AN39" s="3">
        <f t="shared" si="67"/>
        <v>0</v>
      </c>
      <c r="AO39" s="3">
        <f t="shared" si="68"/>
        <v>0</v>
      </c>
      <c r="AP39" s="3">
        <f t="shared" si="69"/>
        <v>0</v>
      </c>
      <c r="AQ39" s="3">
        <f t="shared" si="70"/>
        <v>0</v>
      </c>
      <c r="AR39" s="3">
        <f t="shared" si="71"/>
        <v>0</v>
      </c>
      <c r="AS39" s="3">
        <f t="shared" si="72"/>
        <v>0</v>
      </c>
      <c r="AT39" s="3">
        <f t="shared" si="73"/>
        <v>0</v>
      </c>
      <c r="AU39" s="3">
        <f t="shared" si="74"/>
        <v>0</v>
      </c>
      <c r="AV39" s="3">
        <f t="shared" si="75"/>
        <v>0</v>
      </c>
      <c r="AW39" s="3">
        <f t="shared" si="76"/>
        <v>0</v>
      </c>
      <c r="AX39" s="3">
        <f t="shared" si="77"/>
        <v>0</v>
      </c>
      <c r="AY39" s="3">
        <f t="shared" si="78"/>
        <v>0</v>
      </c>
      <c r="AZ39" s="3">
        <f t="shared" si="79"/>
        <v>0</v>
      </c>
      <c r="BA39" s="3">
        <f t="shared" si="80"/>
        <v>0</v>
      </c>
    </row>
    <row r="40" spans="1:53">
      <c r="A40" s="2">
        <f>fokonyvi_kivonatot_ide_masolni!A37</f>
        <v>0</v>
      </c>
      <c r="B40" s="3">
        <f>fokonyvi_kivonatot_ide_masolni!I37</f>
        <v>0</v>
      </c>
      <c r="C40" s="3">
        <f>+fokonyvi_kivonatot_ide_masolni!J37</f>
        <v>0</v>
      </c>
      <c r="D40" s="2">
        <f t="shared" si="81"/>
        <v>1</v>
      </c>
      <c r="E40" s="2">
        <f t="shared" si="32"/>
        <v>0</v>
      </c>
      <c r="F40" s="3">
        <f t="shared" si="33"/>
        <v>0</v>
      </c>
      <c r="G40" s="3">
        <f t="shared" si="34"/>
        <v>0</v>
      </c>
      <c r="H40" s="3">
        <f t="shared" si="35"/>
        <v>0</v>
      </c>
      <c r="I40" s="3">
        <f t="shared" si="36"/>
        <v>0</v>
      </c>
      <c r="J40" s="3">
        <f t="shared" si="37"/>
        <v>0</v>
      </c>
      <c r="K40" s="3">
        <f t="shared" si="38"/>
        <v>0</v>
      </c>
      <c r="L40" s="3">
        <f t="shared" si="39"/>
        <v>0</v>
      </c>
      <c r="M40" s="3">
        <f t="shared" si="40"/>
        <v>0</v>
      </c>
      <c r="N40" s="3">
        <f t="shared" si="41"/>
        <v>0</v>
      </c>
      <c r="O40" s="3">
        <f t="shared" si="42"/>
        <v>0</v>
      </c>
      <c r="P40" s="3">
        <f t="shared" si="43"/>
        <v>0</v>
      </c>
      <c r="Q40" s="3">
        <f t="shared" si="44"/>
        <v>0</v>
      </c>
      <c r="R40" s="3">
        <f t="shared" si="45"/>
        <v>0</v>
      </c>
      <c r="S40" s="3">
        <f t="shared" si="46"/>
        <v>0</v>
      </c>
      <c r="T40" s="3">
        <f t="shared" si="47"/>
        <v>0</v>
      </c>
      <c r="U40" s="3">
        <f t="shared" si="48"/>
        <v>0</v>
      </c>
      <c r="V40" s="3">
        <f t="shared" si="49"/>
        <v>0</v>
      </c>
      <c r="W40" s="3">
        <f t="shared" si="50"/>
        <v>0</v>
      </c>
      <c r="X40" s="3">
        <f t="shared" si="51"/>
        <v>0</v>
      </c>
      <c r="Y40" s="3">
        <f t="shared" si="52"/>
        <v>0</v>
      </c>
      <c r="Z40" s="3">
        <f t="shared" si="53"/>
        <v>0</v>
      </c>
      <c r="AA40" s="3">
        <f t="shared" si="54"/>
        <v>0</v>
      </c>
      <c r="AB40" s="3">
        <f t="shared" si="55"/>
        <v>0</v>
      </c>
      <c r="AC40" s="3">
        <f t="shared" si="56"/>
        <v>0</v>
      </c>
      <c r="AD40" s="3">
        <f t="shared" si="57"/>
        <v>0</v>
      </c>
      <c r="AE40" s="3">
        <f t="shared" si="58"/>
        <v>0</v>
      </c>
      <c r="AF40" s="3">
        <f t="shared" si="59"/>
        <v>0</v>
      </c>
      <c r="AG40" s="3">
        <f t="shared" si="60"/>
        <v>0</v>
      </c>
      <c r="AH40" s="3">
        <f t="shared" si="61"/>
        <v>0</v>
      </c>
      <c r="AI40" s="3">
        <f t="shared" si="62"/>
        <v>0</v>
      </c>
      <c r="AJ40" s="3">
        <f t="shared" si="63"/>
        <v>0</v>
      </c>
      <c r="AK40" s="3">
        <f t="shared" si="64"/>
        <v>0</v>
      </c>
      <c r="AL40" s="3">
        <f t="shared" si="65"/>
        <v>0</v>
      </c>
      <c r="AM40" s="3">
        <f t="shared" si="66"/>
        <v>0</v>
      </c>
      <c r="AN40" s="3">
        <f t="shared" si="67"/>
        <v>0</v>
      </c>
      <c r="AO40" s="3">
        <f t="shared" si="68"/>
        <v>0</v>
      </c>
      <c r="AP40" s="3">
        <f t="shared" si="69"/>
        <v>0</v>
      </c>
      <c r="AQ40" s="3">
        <f t="shared" si="70"/>
        <v>0</v>
      </c>
      <c r="AR40" s="3">
        <f t="shared" si="71"/>
        <v>0</v>
      </c>
      <c r="AS40" s="3">
        <f t="shared" si="72"/>
        <v>0</v>
      </c>
      <c r="AT40" s="3">
        <f t="shared" si="73"/>
        <v>0</v>
      </c>
      <c r="AU40" s="3">
        <f t="shared" si="74"/>
        <v>0</v>
      </c>
      <c r="AV40" s="3">
        <f t="shared" si="75"/>
        <v>0</v>
      </c>
      <c r="AW40" s="3">
        <f t="shared" si="76"/>
        <v>0</v>
      </c>
      <c r="AX40" s="3">
        <f t="shared" si="77"/>
        <v>0</v>
      </c>
      <c r="AY40" s="3">
        <f t="shared" si="78"/>
        <v>0</v>
      </c>
      <c r="AZ40" s="3">
        <f t="shared" si="79"/>
        <v>0</v>
      </c>
      <c r="BA40" s="3">
        <f t="shared" si="80"/>
        <v>0</v>
      </c>
    </row>
    <row r="41" spans="1:53">
      <c r="A41" s="2">
        <f>fokonyvi_kivonatot_ide_masolni!A38</f>
        <v>0</v>
      </c>
      <c r="B41" s="3">
        <f>fokonyvi_kivonatot_ide_masolni!I38</f>
        <v>0</v>
      </c>
      <c r="C41" s="3">
        <f>+fokonyvi_kivonatot_ide_masolni!J38</f>
        <v>0</v>
      </c>
      <c r="D41" s="2">
        <f t="shared" si="81"/>
        <v>1</v>
      </c>
      <c r="E41" s="2">
        <f t="shared" si="32"/>
        <v>0</v>
      </c>
      <c r="F41" s="3">
        <f t="shared" si="33"/>
        <v>0</v>
      </c>
      <c r="G41" s="3">
        <f t="shared" si="34"/>
        <v>0</v>
      </c>
      <c r="H41" s="3">
        <f t="shared" si="35"/>
        <v>0</v>
      </c>
      <c r="I41" s="3">
        <f t="shared" si="36"/>
        <v>0</v>
      </c>
      <c r="J41" s="3">
        <f t="shared" si="37"/>
        <v>0</v>
      </c>
      <c r="K41" s="3">
        <f t="shared" si="38"/>
        <v>0</v>
      </c>
      <c r="L41" s="3">
        <f t="shared" si="39"/>
        <v>0</v>
      </c>
      <c r="M41" s="3">
        <f t="shared" si="40"/>
        <v>0</v>
      </c>
      <c r="N41" s="3">
        <f t="shared" si="41"/>
        <v>0</v>
      </c>
      <c r="O41" s="3">
        <f t="shared" si="42"/>
        <v>0</v>
      </c>
      <c r="P41" s="3">
        <f t="shared" si="43"/>
        <v>0</v>
      </c>
      <c r="Q41" s="3">
        <f t="shared" si="44"/>
        <v>0</v>
      </c>
      <c r="R41" s="3">
        <f t="shared" si="45"/>
        <v>0</v>
      </c>
      <c r="S41" s="3">
        <f t="shared" si="46"/>
        <v>0</v>
      </c>
      <c r="T41" s="3">
        <f t="shared" si="47"/>
        <v>0</v>
      </c>
      <c r="U41" s="3">
        <f t="shared" si="48"/>
        <v>0</v>
      </c>
      <c r="V41" s="3">
        <f t="shared" si="49"/>
        <v>0</v>
      </c>
      <c r="W41" s="3">
        <f t="shared" si="50"/>
        <v>0</v>
      </c>
      <c r="X41" s="3">
        <f t="shared" si="51"/>
        <v>0</v>
      </c>
      <c r="Y41" s="3">
        <f t="shared" si="52"/>
        <v>0</v>
      </c>
      <c r="Z41" s="3">
        <f t="shared" si="53"/>
        <v>0</v>
      </c>
      <c r="AA41" s="3">
        <f t="shared" si="54"/>
        <v>0</v>
      </c>
      <c r="AB41" s="3">
        <f t="shared" si="55"/>
        <v>0</v>
      </c>
      <c r="AC41" s="3">
        <f t="shared" si="56"/>
        <v>0</v>
      </c>
      <c r="AD41" s="3">
        <f t="shared" si="57"/>
        <v>0</v>
      </c>
      <c r="AE41" s="3">
        <f t="shared" si="58"/>
        <v>0</v>
      </c>
      <c r="AF41" s="3">
        <f t="shared" si="59"/>
        <v>0</v>
      </c>
      <c r="AG41" s="3">
        <f t="shared" si="60"/>
        <v>0</v>
      </c>
      <c r="AH41" s="3">
        <f t="shared" si="61"/>
        <v>0</v>
      </c>
      <c r="AI41" s="3">
        <f t="shared" si="62"/>
        <v>0</v>
      </c>
      <c r="AJ41" s="3">
        <f t="shared" si="63"/>
        <v>0</v>
      </c>
      <c r="AK41" s="3">
        <f t="shared" si="64"/>
        <v>0</v>
      </c>
      <c r="AL41" s="3">
        <f t="shared" si="65"/>
        <v>0</v>
      </c>
      <c r="AM41" s="3">
        <f t="shared" si="66"/>
        <v>0</v>
      </c>
      <c r="AN41" s="3">
        <f t="shared" si="67"/>
        <v>0</v>
      </c>
      <c r="AO41" s="3">
        <f t="shared" si="68"/>
        <v>0</v>
      </c>
      <c r="AP41" s="3">
        <f t="shared" si="69"/>
        <v>0</v>
      </c>
      <c r="AQ41" s="3">
        <f t="shared" si="70"/>
        <v>0</v>
      </c>
      <c r="AR41" s="3">
        <f t="shared" si="71"/>
        <v>0</v>
      </c>
      <c r="AS41" s="3">
        <f t="shared" si="72"/>
        <v>0</v>
      </c>
      <c r="AT41" s="3">
        <f t="shared" si="73"/>
        <v>0</v>
      </c>
      <c r="AU41" s="3">
        <f t="shared" si="74"/>
        <v>0</v>
      </c>
      <c r="AV41" s="3">
        <f t="shared" si="75"/>
        <v>0</v>
      </c>
      <c r="AW41" s="3">
        <f t="shared" si="76"/>
        <v>0</v>
      </c>
      <c r="AX41" s="3">
        <f t="shared" si="77"/>
        <v>0</v>
      </c>
      <c r="AY41" s="3">
        <f t="shared" si="78"/>
        <v>0</v>
      </c>
      <c r="AZ41" s="3">
        <f t="shared" si="79"/>
        <v>0</v>
      </c>
      <c r="BA41" s="3">
        <f t="shared" si="80"/>
        <v>0</v>
      </c>
    </row>
    <row r="42" spans="1:53">
      <c r="A42" s="2">
        <f>fokonyvi_kivonatot_ide_masolni!A39</f>
        <v>0</v>
      </c>
      <c r="B42" s="3">
        <f>fokonyvi_kivonatot_ide_masolni!I39</f>
        <v>0</v>
      </c>
      <c r="C42" s="3">
        <f>+fokonyvi_kivonatot_ide_masolni!J39</f>
        <v>0</v>
      </c>
      <c r="D42" s="2">
        <f t="shared" si="81"/>
        <v>1</v>
      </c>
      <c r="E42" s="2">
        <f t="shared" si="32"/>
        <v>0</v>
      </c>
      <c r="F42" s="3">
        <f t="shared" si="33"/>
        <v>0</v>
      </c>
      <c r="G42" s="3">
        <f t="shared" si="34"/>
        <v>0</v>
      </c>
      <c r="H42" s="3">
        <f t="shared" si="35"/>
        <v>0</v>
      </c>
      <c r="I42" s="3">
        <f t="shared" si="36"/>
        <v>0</v>
      </c>
      <c r="J42" s="3">
        <f t="shared" si="37"/>
        <v>0</v>
      </c>
      <c r="K42" s="3">
        <f t="shared" si="38"/>
        <v>0</v>
      </c>
      <c r="L42" s="3">
        <f t="shared" si="39"/>
        <v>0</v>
      </c>
      <c r="M42" s="3">
        <f t="shared" si="40"/>
        <v>0</v>
      </c>
      <c r="N42" s="3">
        <f t="shared" si="41"/>
        <v>0</v>
      </c>
      <c r="O42" s="3">
        <f t="shared" si="42"/>
        <v>0</v>
      </c>
      <c r="P42" s="3">
        <f t="shared" si="43"/>
        <v>0</v>
      </c>
      <c r="Q42" s="3">
        <f t="shared" si="44"/>
        <v>0</v>
      </c>
      <c r="R42" s="3">
        <f t="shared" si="45"/>
        <v>0</v>
      </c>
      <c r="S42" s="3">
        <f t="shared" si="46"/>
        <v>0</v>
      </c>
      <c r="T42" s="3">
        <f t="shared" si="47"/>
        <v>0</v>
      </c>
      <c r="U42" s="3">
        <f t="shared" si="48"/>
        <v>0</v>
      </c>
      <c r="V42" s="3">
        <f t="shared" si="49"/>
        <v>0</v>
      </c>
      <c r="W42" s="3">
        <f t="shared" si="50"/>
        <v>0</v>
      </c>
      <c r="X42" s="3">
        <f t="shared" si="51"/>
        <v>0</v>
      </c>
      <c r="Y42" s="3">
        <f t="shared" si="52"/>
        <v>0</v>
      </c>
      <c r="Z42" s="3">
        <f t="shared" si="53"/>
        <v>0</v>
      </c>
      <c r="AA42" s="3">
        <f t="shared" si="54"/>
        <v>0</v>
      </c>
      <c r="AB42" s="3">
        <f t="shared" si="55"/>
        <v>0</v>
      </c>
      <c r="AC42" s="3">
        <f t="shared" si="56"/>
        <v>0</v>
      </c>
      <c r="AD42" s="3">
        <f t="shared" si="57"/>
        <v>0</v>
      </c>
      <c r="AE42" s="3">
        <f t="shared" si="58"/>
        <v>0</v>
      </c>
      <c r="AF42" s="3">
        <f t="shared" si="59"/>
        <v>0</v>
      </c>
      <c r="AG42" s="3">
        <f t="shared" si="60"/>
        <v>0</v>
      </c>
      <c r="AH42" s="3">
        <f t="shared" si="61"/>
        <v>0</v>
      </c>
      <c r="AI42" s="3">
        <f t="shared" si="62"/>
        <v>0</v>
      </c>
      <c r="AJ42" s="3">
        <f t="shared" si="63"/>
        <v>0</v>
      </c>
      <c r="AK42" s="3">
        <f t="shared" si="64"/>
        <v>0</v>
      </c>
      <c r="AL42" s="3">
        <f t="shared" si="65"/>
        <v>0</v>
      </c>
      <c r="AM42" s="3">
        <f t="shared" si="66"/>
        <v>0</v>
      </c>
      <c r="AN42" s="3">
        <f t="shared" si="67"/>
        <v>0</v>
      </c>
      <c r="AO42" s="3">
        <f t="shared" si="68"/>
        <v>0</v>
      </c>
      <c r="AP42" s="3">
        <f t="shared" si="69"/>
        <v>0</v>
      </c>
      <c r="AQ42" s="3">
        <f t="shared" si="70"/>
        <v>0</v>
      </c>
      <c r="AR42" s="3">
        <f t="shared" si="71"/>
        <v>0</v>
      </c>
      <c r="AS42" s="3">
        <f t="shared" si="72"/>
        <v>0</v>
      </c>
      <c r="AT42" s="3">
        <f t="shared" si="73"/>
        <v>0</v>
      </c>
      <c r="AU42" s="3">
        <f t="shared" si="74"/>
        <v>0</v>
      </c>
      <c r="AV42" s="3">
        <f t="shared" si="75"/>
        <v>0</v>
      </c>
      <c r="AW42" s="3">
        <f t="shared" si="76"/>
        <v>0</v>
      </c>
      <c r="AX42" s="3">
        <f t="shared" si="77"/>
        <v>0</v>
      </c>
      <c r="AY42" s="3">
        <f t="shared" si="78"/>
        <v>0</v>
      </c>
      <c r="AZ42" s="3">
        <f t="shared" si="79"/>
        <v>0</v>
      </c>
      <c r="BA42" s="3">
        <f t="shared" si="80"/>
        <v>0</v>
      </c>
    </row>
    <row r="43" spans="1:53">
      <c r="A43" s="2">
        <f>fokonyvi_kivonatot_ide_masolni!A40</f>
        <v>0</v>
      </c>
      <c r="B43" s="3">
        <f>fokonyvi_kivonatot_ide_masolni!I40</f>
        <v>0</v>
      </c>
      <c r="C43" s="3">
        <f>+fokonyvi_kivonatot_ide_masolni!J40</f>
        <v>0</v>
      </c>
      <c r="D43" s="2">
        <f t="shared" si="81"/>
        <v>1</v>
      </c>
      <c r="E43" s="2">
        <f t="shared" si="32"/>
        <v>0</v>
      </c>
      <c r="F43" s="3">
        <f t="shared" si="33"/>
        <v>0</v>
      </c>
      <c r="G43" s="3">
        <f t="shared" si="34"/>
        <v>0</v>
      </c>
      <c r="H43" s="3">
        <f t="shared" si="35"/>
        <v>0</v>
      </c>
      <c r="I43" s="3">
        <f t="shared" si="36"/>
        <v>0</v>
      </c>
      <c r="J43" s="3">
        <f t="shared" si="37"/>
        <v>0</v>
      </c>
      <c r="K43" s="3">
        <f t="shared" si="38"/>
        <v>0</v>
      </c>
      <c r="L43" s="3">
        <f t="shared" si="39"/>
        <v>0</v>
      </c>
      <c r="M43" s="3">
        <f t="shared" si="40"/>
        <v>0</v>
      </c>
      <c r="N43" s="3">
        <f t="shared" si="41"/>
        <v>0</v>
      </c>
      <c r="O43" s="3">
        <f t="shared" si="42"/>
        <v>0</v>
      </c>
      <c r="P43" s="3">
        <f t="shared" si="43"/>
        <v>0</v>
      </c>
      <c r="Q43" s="3">
        <f t="shared" si="44"/>
        <v>0</v>
      </c>
      <c r="R43" s="3">
        <f t="shared" si="45"/>
        <v>0</v>
      </c>
      <c r="S43" s="3">
        <f t="shared" si="46"/>
        <v>0</v>
      </c>
      <c r="T43" s="3">
        <f t="shared" si="47"/>
        <v>0</v>
      </c>
      <c r="U43" s="3">
        <f t="shared" si="48"/>
        <v>0</v>
      </c>
      <c r="V43" s="3">
        <f t="shared" si="49"/>
        <v>0</v>
      </c>
      <c r="W43" s="3">
        <f t="shared" si="50"/>
        <v>0</v>
      </c>
      <c r="X43" s="3">
        <f t="shared" si="51"/>
        <v>0</v>
      </c>
      <c r="Y43" s="3">
        <f t="shared" si="52"/>
        <v>0</v>
      </c>
      <c r="Z43" s="3">
        <f t="shared" si="53"/>
        <v>0</v>
      </c>
      <c r="AA43" s="3">
        <f t="shared" si="54"/>
        <v>0</v>
      </c>
      <c r="AB43" s="3">
        <f t="shared" si="55"/>
        <v>0</v>
      </c>
      <c r="AC43" s="3">
        <f t="shared" si="56"/>
        <v>0</v>
      </c>
      <c r="AD43" s="3">
        <f t="shared" si="57"/>
        <v>0</v>
      </c>
      <c r="AE43" s="3">
        <f t="shared" si="58"/>
        <v>0</v>
      </c>
      <c r="AF43" s="3">
        <f t="shared" si="59"/>
        <v>0</v>
      </c>
      <c r="AG43" s="3">
        <f t="shared" si="60"/>
        <v>0</v>
      </c>
      <c r="AH43" s="3">
        <f t="shared" si="61"/>
        <v>0</v>
      </c>
      <c r="AI43" s="3">
        <f t="shared" si="62"/>
        <v>0</v>
      </c>
      <c r="AJ43" s="3">
        <f t="shared" si="63"/>
        <v>0</v>
      </c>
      <c r="AK43" s="3">
        <f t="shared" si="64"/>
        <v>0</v>
      </c>
      <c r="AL43" s="3">
        <f t="shared" si="65"/>
        <v>0</v>
      </c>
      <c r="AM43" s="3">
        <f t="shared" si="66"/>
        <v>0</v>
      </c>
      <c r="AN43" s="3">
        <f t="shared" si="67"/>
        <v>0</v>
      </c>
      <c r="AO43" s="3">
        <f t="shared" si="68"/>
        <v>0</v>
      </c>
      <c r="AP43" s="3">
        <f t="shared" si="69"/>
        <v>0</v>
      </c>
      <c r="AQ43" s="3">
        <f t="shared" si="70"/>
        <v>0</v>
      </c>
      <c r="AR43" s="3">
        <f t="shared" si="71"/>
        <v>0</v>
      </c>
      <c r="AS43" s="3">
        <f t="shared" si="72"/>
        <v>0</v>
      </c>
      <c r="AT43" s="3">
        <f t="shared" si="73"/>
        <v>0</v>
      </c>
      <c r="AU43" s="3">
        <f t="shared" si="74"/>
        <v>0</v>
      </c>
      <c r="AV43" s="3">
        <f t="shared" si="75"/>
        <v>0</v>
      </c>
      <c r="AW43" s="3">
        <f t="shared" si="76"/>
        <v>0</v>
      </c>
      <c r="AX43" s="3">
        <f t="shared" si="77"/>
        <v>0</v>
      </c>
      <c r="AY43" s="3">
        <f t="shared" si="78"/>
        <v>0</v>
      </c>
      <c r="AZ43" s="3">
        <f t="shared" si="79"/>
        <v>0</v>
      </c>
      <c r="BA43" s="3">
        <f t="shared" si="80"/>
        <v>0</v>
      </c>
    </row>
    <row r="44" spans="1:53">
      <c r="A44" s="2">
        <f>fokonyvi_kivonatot_ide_masolni!A41</f>
        <v>0</v>
      </c>
      <c r="B44" s="3">
        <f>fokonyvi_kivonatot_ide_masolni!I41</f>
        <v>0</v>
      </c>
      <c r="C44" s="3">
        <f>+fokonyvi_kivonatot_ide_masolni!J41</f>
        <v>0</v>
      </c>
      <c r="D44" s="2">
        <f t="shared" si="81"/>
        <v>1</v>
      </c>
      <c r="E44" s="2">
        <f t="shared" si="32"/>
        <v>0</v>
      </c>
      <c r="F44" s="3">
        <f t="shared" si="33"/>
        <v>0</v>
      </c>
      <c r="G44" s="3">
        <f t="shared" si="34"/>
        <v>0</v>
      </c>
      <c r="H44" s="3">
        <f t="shared" si="35"/>
        <v>0</v>
      </c>
      <c r="I44" s="3">
        <f t="shared" si="36"/>
        <v>0</v>
      </c>
      <c r="J44" s="3">
        <f t="shared" si="37"/>
        <v>0</v>
      </c>
      <c r="K44" s="3">
        <f t="shared" si="38"/>
        <v>0</v>
      </c>
      <c r="L44" s="3">
        <f t="shared" si="39"/>
        <v>0</v>
      </c>
      <c r="M44" s="3">
        <f t="shared" si="40"/>
        <v>0</v>
      </c>
      <c r="N44" s="3">
        <f t="shared" si="41"/>
        <v>0</v>
      </c>
      <c r="O44" s="3">
        <f t="shared" si="42"/>
        <v>0</v>
      </c>
      <c r="P44" s="3">
        <f t="shared" si="43"/>
        <v>0</v>
      </c>
      <c r="Q44" s="3">
        <f t="shared" si="44"/>
        <v>0</v>
      </c>
      <c r="R44" s="3">
        <f t="shared" si="45"/>
        <v>0</v>
      </c>
      <c r="S44" s="3">
        <f t="shared" si="46"/>
        <v>0</v>
      </c>
      <c r="T44" s="3">
        <f t="shared" si="47"/>
        <v>0</v>
      </c>
      <c r="U44" s="3">
        <f t="shared" si="48"/>
        <v>0</v>
      </c>
      <c r="V44" s="3">
        <f t="shared" si="49"/>
        <v>0</v>
      </c>
      <c r="W44" s="3">
        <f t="shared" si="50"/>
        <v>0</v>
      </c>
      <c r="X44" s="3">
        <f t="shared" si="51"/>
        <v>0</v>
      </c>
      <c r="Y44" s="3">
        <f t="shared" si="52"/>
        <v>0</v>
      </c>
      <c r="Z44" s="3">
        <f t="shared" si="53"/>
        <v>0</v>
      </c>
      <c r="AA44" s="3">
        <f t="shared" si="54"/>
        <v>0</v>
      </c>
      <c r="AB44" s="3">
        <f t="shared" si="55"/>
        <v>0</v>
      </c>
      <c r="AC44" s="3">
        <f t="shared" si="56"/>
        <v>0</v>
      </c>
      <c r="AD44" s="3">
        <f t="shared" si="57"/>
        <v>0</v>
      </c>
      <c r="AE44" s="3">
        <f t="shared" si="58"/>
        <v>0</v>
      </c>
      <c r="AF44" s="3">
        <f t="shared" si="59"/>
        <v>0</v>
      </c>
      <c r="AG44" s="3">
        <f t="shared" si="60"/>
        <v>0</v>
      </c>
      <c r="AH44" s="3">
        <f t="shared" si="61"/>
        <v>0</v>
      </c>
      <c r="AI44" s="3">
        <f t="shared" si="62"/>
        <v>0</v>
      </c>
      <c r="AJ44" s="3">
        <f t="shared" si="63"/>
        <v>0</v>
      </c>
      <c r="AK44" s="3">
        <f t="shared" si="64"/>
        <v>0</v>
      </c>
      <c r="AL44" s="3">
        <f t="shared" si="65"/>
        <v>0</v>
      </c>
      <c r="AM44" s="3">
        <f t="shared" si="66"/>
        <v>0</v>
      </c>
      <c r="AN44" s="3">
        <f t="shared" si="67"/>
        <v>0</v>
      </c>
      <c r="AO44" s="3">
        <f t="shared" si="68"/>
        <v>0</v>
      </c>
      <c r="AP44" s="3">
        <f t="shared" si="69"/>
        <v>0</v>
      </c>
      <c r="AQ44" s="3">
        <f t="shared" si="70"/>
        <v>0</v>
      </c>
      <c r="AR44" s="3">
        <f t="shared" si="71"/>
        <v>0</v>
      </c>
      <c r="AS44" s="3">
        <f t="shared" si="72"/>
        <v>0</v>
      </c>
      <c r="AT44" s="3">
        <f t="shared" si="73"/>
        <v>0</v>
      </c>
      <c r="AU44" s="3">
        <f t="shared" si="74"/>
        <v>0</v>
      </c>
      <c r="AV44" s="3">
        <f t="shared" si="75"/>
        <v>0</v>
      </c>
      <c r="AW44" s="3">
        <f t="shared" si="76"/>
        <v>0</v>
      </c>
      <c r="AX44" s="3">
        <f t="shared" si="77"/>
        <v>0</v>
      </c>
      <c r="AY44" s="3">
        <f t="shared" si="78"/>
        <v>0</v>
      </c>
      <c r="AZ44" s="3">
        <f t="shared" si="79"/>
        <v>0</v>
      </c>
      <c r="BA44" s="3">
        <f t="shared" si="80"/>
        <v>0</v>
      </c>
    </row>
    <row r="45" spans="1:53">
      <c r="A45" s="2">
        <f>fokonyvi_kivonatot_ide_masolni!A42</f>
        <v>0</v>
      </c>
      <c r="B45" s="3">
        <f>fokonyvi_kivonatot_ide_masolni!I42</f>
        <v>0</v>
      </c>
      <c r="C45" s="3">
        <f>+fokonyvi_kivonatot_ide_masolni!J42</f>
        <v>0</v>
      </c>
      <c r="D45" s="2">
        <f t="shared" si="81"/>
        <v>1</v>
      </c>
      <c r="E45" s="2">
        <f t="shared" si="32"/>
        <v>0</v>
      </c>
      <c r="F45" s="3">
        <f t="shared" si="33"/>
        <v>0</v>
      </c>
      <c r="G45" s="3">
        <f t="shared" si="34"/>
        <v>0</v>
      </c>
      <c r="H45" s="3">
        <f t="shared" si="35"/>
        <v>0</v>
      </c>
      <c r="I45" s="3">
        <f t="shared" si="36"/>
        <v>0</v>
      </c>
      <c r="J45" s="3">
        <f t="shared" si="37"/>
        <v>0</v>
      </c>
      <c r="K45" s="3">
        <f t="shared" si="38"/>
        <v>0</v>
      </c>
      <c r="L45" s="3">
        <f t="shared" si="39"/>
        <v>0</v>
      </c>
      <c r="M45" s="3">
        <f t="shared" si="40"/>
        <v>0</v>
      </c>
      <c r="N45" s="3">
        <f t="shared" si="41"/>
        <v>0</v>
      </c>
      <c r="O45" s="3">
        <f t="shared" si="42"/>
        <v>0</v>
      </c>
      <c r="P45" s="3">
        <f t="shared" si="43"/>
        <v>0</v>
      </c>
      <c r="Q45" s="3">
        <f t="shared" si="44"/>
        <v>0</v>
      </c>
      <c r="R45" s="3">
        <f t="shared" si="45"/>
        <v>0</v>
      </c>
      <c r="S45" s="3">
        <f t="shared" si="46"/>
        <v>0</v>
      </c>
      <c r="T45" s="3">
        <f t="shared" si="47"/>
        <v>0</v>
      </c>
      <c r="U45" s="3">
        <f t="shared" si="48"/>
        <v>0</v>
      </c>
      <c r="V45" s="3">
        <f t="shared" si="49"/>
        <v>0</v>
      </c>
      <c r="W45" s="3">
        <f t="shared" si="50"/>
        <v>0</v>
      </c>
      <c r="X45" s="3">
        <f t="shared" si="51"/>
        <v>0</v>
      </c>
      <c r="Y45" s="3">
        <f t="shared" si="52"/>
        <v>0</v>
      </c>
      <c r="Z45" s="3">
        <f t="shared" si="53"/>
        <v>0</v>
      </c>
      <c r="AA45" s="3">
        <f t="shared" si="54"/>
        <v>0</v>
      </c>
      <c r="AB45" s="3">
        <f t="shared" si="55"/>
        <v>0</v>
      </c>
      <c r="AC45" s="3">
        <f t="shared" si="56"/>
        <v>0</v>
      </c>
      <c r="AD45" s="3">
        <f t="shared" si="57"/>
        <v>0</v>
      </c>
      <c r="AE45" s="3">
        <f t="shared" si="58"/>
        <v>0</v>
      </c>
      <c r="AF45" s="3">
        <f t="shared" si="59"/>
        <v>0</v>
      </c>
      <c r="AG45" s="3">
        <f t="shared" si="60"/>
        <v>0</v>
      </c>
      <c r="AH45" s="3">
        <f t="shared" si="61"/>
        <v>0</v>
      </c>
      <c r="AI45" s="3">
        <f t="shared" si="62"/>
        <v>0</v>
      </c>
      <c r="AJ45" s="3">
        <f t="shared" si="63"/>
        <v>0</v>
      </c>
      <c r="AK45" s="3">
        <f t="shared" si="64"/>
        <v>0</v>
      </c>
      <c r="AL45" s="3">
        <f t="shared" si="65"/>
        <v>0</v>
      </c>
      <c r="AM45" s="3">
        <f t="shared" si="66"/>
        <v>0</v>
      </c>
      <c r="AN45" s="3">
        <f t="shared" si="67"/>
        <v>0</v>
      </c>
      <c r="AO45" s="3">
        <f t="shared" si="68"/>
        <v>0</v>
      </c>
      <c r="AP45" s="3">
        <f t="shared" si="69"/>
        <v>0</v>
      </c>
      <c r="AQ45" s="3">
        <f t="shared" si="70"/>
        <v>0</v>
      </c>
      <c r="AR45" s="3">
        <f t="shared" si="71"/>
        <v>0</v>
      </c>
      <c r="AS45" s="3">
        <f t="shared" si="72"/>
        <v>0</v>
      </c>
      <c r="AT45" s="3">
        <f t="shared" si="73"/>
        <v>0</v>
      </c>
      <c r="AU45" s="3">
        <f t="shared" si="74"/>
        <v>0</v>
      </c>
      <c r="AV45" s="3">
        <f t="shared" si="75"/>
        <v>0</v>
      </c>
      <c r="AW45" s="3">
        <f t="shared" si="76"/>
        <v>0</v>
      </c>
      <c r="AX45" s="3">
        <f t="shared" si="77"/>
        <v>0</v>
      </c>
      <c r="AY45" s="3">
        <f t="shared" si="78"/>
        <v>0</v>
      </c>
      <c r="AZ45" s="3">
        <f t="shared" si="79"/>
        <v>0</v>
      </c>
      <c r="BA45" s="3">
        <f t="shared" si="80"/>
        <v>0</v>
      </c>
    </row>
    <row r="46" spans="1:53">
      <c r="A46" s="2">
        <f>fokonyvi_kivonatot_ide_masolni!A43</f>
        <v>0</v>
      </c>
      <c r="B46" s="3">
        <f>fokonyvi_kivonatot_ide_masolni!I43</f>
        <v>0</v>
      </c>
      <c r="C46" s="3">
        <f>+fokonyvi_kivonatot_ide_masolni!J43</f>
        <v>0</v>
      </c>
      <c r="D46" s="2">
        <f t="shared" si="81"/>
        <v>1</v>
      </c>
      <c r="E46" s="2">
        <f t="shared" si="32"/>
        <v>0</v>
      </c>
      <c r="F46" s="3">
        <f t="shared" si="33"/>
        <v>0</v>
      </c>
      <c r="G46" s="3">
        <f t="shared" si="34"/>
        <v>0</v>
      </c>
      <c r="H46" s="3">
        <f t="shared" si="35"/>
        <v>0</v>
      </c>
      <c r="I46" s="3">
        <f t="shared" si="36"/>
        <v>0</v>
      </c>
      <c r="J46" s="3">
        <f t="shared" si="37"/>
        <v>0</v>
      </c>
      <c r="K46" s="3">
        <f t="shared" si="38"/>
        <v>0</v>
      </c>
      <c r="L46" s="3">
        <f t="shared" si="39"/>
        <v>0</v>
      </c>
      <c r="M46" s="3">
        <f t="shared" si="40"/>
        <v>0</v>
      </c>
      <c r="N46" s="3">
        <f t="shared" si="41"/>
        <v>0</v>
      </c>
      <c r="O46" s="3">
        <f t="shared" si="42"/>
        <v>0</v>
      </c>
      <c r="P46" s="3">
        <f t="shared" si="43"/>
        <v>0</v>
      </c>
      <c r="Q46" s="3">
        <f t="shared" si="44"/>
        <v>0</v>
      </c>
      <c r="R46" s="3">
        <f t="shared" si="45"/>
        <v>0</v>
      </c>
      <c r="S46" s="3">
        <f t="shared" si="46"/>
        <v>0</v>
      </c>
      <c r="T46" s="3">
        <f t="shared" si="47"/>
        <v>0</v>
      </c>
      <c r="U46" s="3">
        <f t="shared" si="48"/>
        <v>0</v>
      </c>
      <c r="V46" s="3">
        <f t="shared" si="49"/>
        <v>0</v>
      </c>
      <c r="W46" s="3">
        <f t="shared" si="50"/>
        <v>0</v>
      </c>
      <c r="X46" s="3">
        <f t="shared" si="51"/>
        <v>0</v>
      </c>
      <c r="Y46" s="3">
        <f t="shared" si="52"/>
        <v>0</v>
      </c>
      <c r="Z46" s="3">
        <f t="shared" si="53"/>
        <v>0</v>
      </c>
      <c r="AA46" s="3">
        <f t="shared" si="54"/>
        <v>0</v>
      </c>
      <c r="AB46" s="3">
        <f t="shared" si="55"/>
        <v>0</v>
      </c>
      <c r="AC46" s="3">
        <f t="shared" si="56"/>
        <v>0</v>
      </c>
      <c r="AD46" s="3">
        <f t="shared" si="57"/>
        <v>0</v>
      </c>
      <c r="AE46" s="3">
        <f t="shared" si="58"/>
        <v>0</v>
      </c>
      <c r="AF46" s="3">
        <f t="shared" si="59"/>
        <v>0</v>
      </c>
      <c r="AG46" s="3">
        <f t="shared" si="60"/>
        <v>0</v>
      </c>
      <c r="AH46" s="3">
        <f t="shared" si="61"/>
        <v>0</v>
      </c>
      <c r="AI46" s="3">
        <f t="shared" si="62"/>
        <v>0</v>
      </c>
      <c r="AJ46" s="3">
        <f t="shared" si="63"/>
        <v>0</v>
      </c>
      <c r="AK46" s="3">
        <f t="shared" si="64"/>
        <v>0</v>
      </c>
      <c r="AL46" s="3">
        <f t="shared" si="65"/>
        <v>0</v>
      </c>
      <c r="AM46" s="3">
        <f t="shared" si="66"/>
        <v>0</v>
      </c>
      <c r="AN46" s="3">
        <f t="shared" si="67"/>
        <v>0</v>
      </c>
      <c r="AO46" s="3">
        <f t="shared" si="68"/>
        <v>0</v>
      </c>
      <c r="AP46" s="3">
        <f t="shared" si="69"/>
        <v>0</v>
      </c>
      <c r="AQ46" s="3">
        <f t="shared" si="70"/>
        <v>0</v>
      </c>
      <c r="AR46" s="3">
        <f t="shared" si="71"/>
        <v>0</v>
      </c>
      <c r="AS46" s="3">
        <f t="shared" si="72"/>
        <v>0</v>
      </c>
      <c r="AT46" s="3">
        <f t="shared" si="73"/>
        <v>0</v>
      </c>
      <c r="AU46" s="3">
        <f t="shared" si="74"/>
        <v>0</v>
      </c>
      <c r="AV46" s="3">
        <f t="shared" si="75"/>
        <v>0</v>
      </c>
      <c r="AW46" s="3">
        <f t="shared" si="76"/>
        <v>0</v>
      </c>
      <c r="AX46" s="3">
        <f t="shared" si="77"/>
        <v>0</v>
      </c>
      <c r="AY46" s="3">
        <f t="shared" si="78"/>
        <v>0</v>
      </c>
      <c r="AZ46" s="3">
        <f t="shared" si="79"/>
        <v>0</v>
      </c>
      <c r="BA46" s="3">
        <f t="shared" si="80"/>
        <v>0</v>
      </c>
    </row>
    <row r="47" spans="1:53">
      <c r="A47" s="2">
        <f>fokonyvi_kivonatot_ide_masolni!A44</f>
        <v>0</v>
      </c>
      <c r="B47" s="3">
        <f>fokonyvi_kivonatot_ide_masolni!I44</f>
        <v>0</v>
      </c>
      <c r="C47" s="3">
        <f>+fokonyvi_kivonatot_ide_masolni!J44</f>
        <v>0</v>
      </c>
      <c r="D47" s="2">
        <f t="shared" si="81"/>
        <v>1</v>
      </c>
      <c r="E47" s="2">
        <f t="shared" si="32"/>
        <v>0</v>
      </c>
      <c r="F47" s="3">
        <f t="shared" si="33"/>
        <v>0</v>
      </c>
      <c r="G47" s="3">
        <f t="shared" si="34"/>
        <v>0</v>
      </c>
      <c r="H47" s="3">
        <f t="shared" si="35"/>
        <v>0</v>
      </c>
      <c r="I47" s="3">
        <f t="shared" si="36"/>
        <v>0</v>
      </c>
      <c r="J47" s="3">
        <f t="shared" si="37"/>
        <v>0</v>
      </c>
      <c r="K47" s="3">
        <f t="shared" si="38"/>
        <v>0</v>
      </c>
      <c r="L47" s="3">
        <f t="shared" si="39"/>
        <v>0</v>
      </c>
      <c r="M47" s="3">
        <f t="shared" si="40"/>
        <v>0</v>
      </c>
      <c r="N47" s="3">
        <f t="shared" si="41"/>
        <v>0</v>
      </c>
      <c r="O47" s="3">
        <f t="shared" si="42"/>
        <v>0</v>
      </c>
      <c r="P47" s="3">
        <f t="shared" si="43"/>
        <v>0</v>
      </c>
      <c r="Q47" s="3">
        <f t="shared" si="44"/>
        <v>0</v>
      </c>
      <c r="R47" s="3">
        <f t="shared" si="45"/>
        <v>0</v>
      </c>
      <c r="S47" s="3">
        <f t="shared" si="46"/>
        <v>0</v>
      </c>
      <c r="T47" s="3">
        <f t="shared" si="47"/>
        <v>0</v>
      </c>
      <c r="U47" s="3">
        <f t="shared" si="48"/>
        <v>0</v>
      </c>
      <c r="V47" s="3">
        <f t="shared" si="49"/>
        <v>0</v>
      </c>
      <c r="W47" s="3">
        <f t="shared" si="50"/>
        <v>0</v>
      </c>
      <c r="X47" s="3">
        <f t="shared" si="51"/>
        <v>0</v>
      </c>
      <c r="Y47" s="3">
        <f t="shared" si="52"/>
        <v>0</v>
      </c>
      <c r="Z47" s="3">
        <f t="shared" si="53"/>
        <v>0</v>
      </c>
      <c r="AA47" s="3">
        <f t="shared" si="54"/>
        <v>0</v>
      </c>
      <c r="AB47" s="3">
        <f t="shared" si="55"/>
        <v>0</v>
      </c>
      <c r="AC47" s="3">
        <f t="shared" si="56"/>
        <v>0</v>
      </c>
      <c r="AD47" s="3">
        <f t="shared" si="57"/>
        <v>0</v>
      </c>
      <c r="AE47" s="3">
        <f t="shared" si="58"/>
        <v>0</v>
      </c>
      <c r="AF47" s="3">
        <f t="shared" si="59"/>
        <v>0</v>
      </c>
      <c r="AG47" s="3">
        <f t="shared" si="60"/>
        <v>0</v>
      </c>
      <c r="AH47" s="3">
        <f t="shared" si="61"/>
        <v>0</v>
      </c>
      <c r="AI47" s="3">
        <f t="shared" si="62"/>
        <v>0</v>
      </c>
      <c r="AJ47" s="3">
        <f t="shared" si="63"/>
        <v>0</v>
      </c>
      <c r="AK47" s="3">
        <f t="shared" si="64"/>
        <v>0</v>
      </c>
      <c r="AL47" s="3">
        <f t="shared" si="65"/>
        <v>0</v>
      </c>
      <c r="AM47" s="3">
        <f t="shared" si="66"/>
        <v>0</v>
      </c>
      <c r="AN47" s="3">
        <f t="shared" si="67"/>
        <v>0</v>
      </c>
      <c r="AO47" s="3">
        <f t="shared" si="68"/>
        <v>0</v>
      </c>
      <c r="AP47" s="3">
        <f t="shared" si="69"/>
        <v>0</v>
      </c>
      <c r="AQ47" s="3">
        <f t="shared" si="70"/>
        <v>0</v>
      </c>
      <c r="AR47" s="3">
        <f t="shared" si="71"/>
        <v>0</v>
      </c>
      <c r="AS47" s="3">
        <f t="shared" si="72"/>
        <v>0</v>
      </c>
      <c r="AT47" s="3">
        <f t="shared" si="73"/>
        <v>0</v>
      </c>
      <c r="AU47" s="3">
        <f t="shared" si="74"/>
        <v>0</v>
      </c>
      <c r="AV47" s="3">
        <f t="shared" si="75"/>
        <v>0</v>
      </c>
      <c r="AW47" s="3">
        <f t="shared" si="76"/>
        <v>0</v>
      </c>
      <c r="AX47" s="3">
        <f t="shared" si="77"/>
        <v>0</v>
      </c>
      <c r="AY47" s="3">
        <f t="shared" si="78"/>
        <v>0</v>
      </c>
      <c r="AZ47" s="3">
        <f t="shared" si="79"/>
        <v>0</v>
      </c>
      <c r="BA47" s="3">
        <f t="shared" si="80"/>
        <v>0</v>
      </c>
    </row>
    <row r="48" spans="1:53">
      <c r="A48" s="2">
        <f>fokonyvi_kivonatot_ide_masolni!A45</f>
        <v>0</v>
      </c>
      <c r="B48" s="3">
        <f>fokonyvi_kivonatot_ide_masolni!I45</f>
        <v>0</v>
      </c>
      <c r="C48" s="3">
        <f>+fokonyvi_kivonatot_ide_masolni!J45</f>
        <v>0</v>
      </c>
      <c r="D48" s="2">
        <f t="shared" si="81"/>
        <v>1</v>
      </c>
      <c r="E48" s="2">
        <f t="shared" si="32"/>
        <v>0</v>
      </c>
      <c r="F48" s="3">
        <f t="shared" si="33"/>
        <v>0</v>
      </c>
      <c r="G48" s="3">
        <f t="shared" si="34"/>
        <v>0</v>
      </c>
      <c r="H48" s="3">
        <f t="shared" si="35"/>
        <v>0</v>
      </c>
      <c r="I48" s="3">
        <f t="shared" si="36"/>
        <v>0</v>
      </c>
      <c r="J48" s="3">
        <f t="shared" si="37"/>
        <v>0</v>
      </c>
      <c r="K48" s="3">
        <f t="shared" si="38"/>
        <v>0</v>
      </c>
      <c r="L48" s="3">
        <f t="shared" si="39"/>
        <v>0</v>
      </c>
      <c r="M48" s="3">
        <f t="shared" si="40"/>
        <v>0</v>
      </c>
      <c r="N48" s="3">
        <f t="shared" si="41"/>
        <v>0</v>
      </c>
      <c r="O48" s="3">
        <f t="shared" si="42"/>
        <v>0</v>
      </c>
      <c r="P48" s="3">
        <f t="shared" si="43"/>
        <v>0</v>
      </c>
      <c r="Q48" s="3">
        <f t="shared" si="44"/>
        <v>0</v>
      </c>
      <c r="R48" s="3">
        <f t="shared" si="45"/>
        <v>0</v>
      </c>
      <c r="S48" s="3">
        <f t="shared" si="46"/>
        <v>0</v>
      </c>
      <c r="T48" s="3">
        <f t="shared" si="47"/>
        <v>0</v>
      </c>
      <c r="U48" s="3">
        <f t="shared" si="48"/>
        <v>0</v>
      </c>
      <c r="V48" s="3">
        <f t="shared" si="49"/>
        <v>0</v>
      </c>
      <c r="W48" s="3">
        <f t="shared" si="50"/>
        <v>0</v>
      </c>
      <c r="X48" s="3">
        <f t="shared" si="51"/>
        <v>0</v>
      </c>
      <c r="Y48" s="3">
        <f t="shared" si="52"/>
        <v>0</v>
      </c>
      <c r="Z48" s="3">
        <f t="shared" si="53"/>
        <v>0</v>
      </c>
      <c r="AA48" s="3">
        <f t="shared" si="54"/>
        <v>0</v>
      </c>
      <c r="AB48" s="3">
        <f t="shared" si="55"/>
        <v>0</v>
      </c>
      <c r="AC48" s="3">
        <f t="shared" si="56"/>
        <v>0</v>
      </c>
      <c r="AD48" s="3">
        <f t="shared" si="57"/>
        <v>0</v>
      </c>
      <c r="AE48" s="3">
        <f t="shared" si="58"/>
        <v>0</v>
      </c>
      <c r="AF48" s="3">
        <f t="shared" si="59"/>
        <v>0</v>
      </c>
      <c r="AG48" s="3">
        <f t="shared" si="60"/>
        <v>0</v>
      </c>
      <c r="AH48" s="3">
        <f t="shared" si="61"/>
        <v>0</v>
      </c>
      <c r="AI48" s="3">
        <f t="shared" si="62"/>
        <v>0</v>
      </c>
      <c r="AJ48" s="3">
        <f t="shared" si="63"/>
        <v>0</v>
      </c>
      <c r="AK48" s="3">
        <f t="shared" si="64"/>
        <v>0</v>
      </c>
      <c r="AL48" s="3">
        <f t="shared" si="65"/>
        <v>0</v>
      </c>
      <c r="AM48" s="3">
        <f t="shared" si="66"/>
        <v>0</v>
      </c>
      <c r="AN48" s="3">
        <f t="shared" si="67"/>
        <v>0</v>
      </c>
      <c r="AO48" s="3">
        <f t="shared" si="68"/>
        <v>0</v>
      </c>
      <c r="AP48" s="3">
        <f t="shared" si="69"/>
        <v>0</v>
      </c>
      <c r="AQ48" s="3">
        <f t="shared" si="70"/>
        <v>0</v>
      </c>
      <c r="AR48" s="3">
        <f t="shared" si="71"/>
        <v>0</v>
      </c>
      <c r="AS48" s="3">
        <f t="shared" si="72"/>
        <v>0</v>
      </c>
      <c r="AT48" s="3">
        <f t="shared" si="73"/>
        <v>0</v>
      </c>
      <c r="AU48" s="3">
        <f t="shared" si="74"/>
        <v>0</v>
      </c>
      <c r="AV48" s="3">
        <f t="shared" si="75"/>
        <v>0</v>
      </c>
      <c r="AW48" s="3">
        <f t="shared" si="76"/>
        <v>0</v>
      </c>
      <c r="AX48" s="3">
        <f t="shared" si="77"/>
        <v>0</v>
      </c>
      <c r="AY48" s="3">
        <f t="shared" si="78"/>
        <v>0</v>
      </c>
      <c r="AZ48" s="3">
        <f t="shared" si="79"/>
        <v>0</v>
      </c>
      <c r="BA48" s="3">
        <f t="shared" si="80"/>
        <v>0</v>
      </c>
    </row>
    <row r="49" spans="1:53">
      <c r="A49" s="2">
        <f>fokonyvi_kivonatot_ide_masolni!A46</f>
        <v>0</v>
      </c>
      <c r="B49" s="3">
        <f>fokonyvi_kivonatot_ide_masolni!I46</f>
        <v>0</v>
      </c>
      <c r="C49" s="3">
        <f>+fokonyvi_kivonatot_ide_masolni!J46</f>
        <v>0</v>
      </c>
      <c r="D49" s="2">
        <f t="shared" si="81"/>
        <v>1</v>
      </c>
      <c r="E49" s="2">
        <f t="shared" si="32"/>
        <v>0</v>
      </c>
      <c r="F49" s="3">
        <f t="shared" si="33"/>
        <v>0</v>
      </c>
      <c r="G49" s="3">
        <f t="shared" si="34"/>
        <v>0</v>
      </c>
      <c r="H49" s="3">
        <f t="shared" si="35"/>
        <v>0</v>
      </c>
      <c r="I49" s="3">
        <f t="shared" si="36"/>
        <v>0</v>
      </c>
      <c r="J49" s="3">
        <f t="shared" si="37"/>
        <v>0</v>
      </c>
      <c r="K49" s="3">
        <f t="shared" si="38"/>
        <v>0</v>
      </c>
      <c r="L49" s="3">
        <f t="shared" si="39"/>
        <v>0</v>
      </c>
      <c r="M49" s="3">
        <f t="shared" si="40"/>
        <v>0</v>
      </c>
      <c r="N49" s="3">
        <f t="shared" si="41"/>
        <v>0</v>
      </c>
      <c r="O49" s="3">
        <f t="shared" si="42"/>
        <v>0</v>
      </c>
      <c r="P49" s="3">
        <f t="shared" si="43"/>
        <v>0</v>
      </c>
      <c r="Q49" s="3">
        <f t="shared" si="44"/>
        <v>0</v>
      </c>
      <c r="R49" s="3">
        <f t="shared" si="45"/>
        <v>0</v>
      </c>
      <c r="S49" s="3">
        <f t="shared" si="46"/>
        <v>0</v>
      </c>
      <c r="T49" s="3">
        <f t="shared" si="47"/>
        <v>0</v>
      </c>
      <c r="U49" s="3">
        <f t="shared" si="48"/>
        <v>0</v>
      </c>
      <c r="V49" s="3">
        <f t="shared" si="49"/>
        <v>0</v>
      </c>
      <c r="W49" s="3">
        <f t="shared" si="50"/>
        <v>0</v>
      </c>
      <c r="X49" s="3">
        <f t="shared" si="51"/>
        <v>0</v>
      </c>
      <c r="Y49" s="3">
        <f t="shared" si="52"/>
        <v>0</v>
      </c>
      <c r="Z49" s="3">
        <f t="shared" si="53"/>
        <v>0</v>
      </c>
      <c r="AA49" s="3">
        <f t="shared" si="54"/>
        <v>0</v>
      </c>
      <c r="AB49" s="3">
        <f t="shared" si="55"/>
        <v>0</v>
      </c>
      <c r="AC49" s="3">
        <f t="shared" si="56"/>
        <v>0</v>
      </c>
      <c r="AD49" s="3">
        <f t="shared" si="57"/>
        <v>0</v>
      </c>
      <c r="AE49" s="3">
        <f t="shared" si="58"/>
        <v>0</v>
      </c>
      <c r="AF49" s="3">
        <f t="shared" si="59"/>
        <v>0</v>
      </c>
      <c r="AG49" s="3">
        <f t="shared" si="60"/>
        <v>0</v>
      </c>
      <c r="AH49" s="3">
        <f t="shared" si="61"/>
        <v>0</v>
      </c>
      <c r="AI49" s="3">
        <f t="shared" si="62"/>
        <v>0</v>
      </c>
      <c r="AJ49" s="3">
        <f t="shared" si="63"/>
        <v>0</v>
      </c>
      <c r="AK49" s="3">
        <f t="shared" si="64"/>
        <v>0</v>
      </c>
      <c r="AL49" s="3">
        <f t="shared" si="65"/>
        <v>0</v>
      </c>
      <c r="AM49" s="3">
        <f t="shared" si="66"/>
        <v>0</v>
      </c>
      <c r="AN49" s="3">
        <f t="shared" si="67"/>
        <v>0</v>
      </c>
      <c r="AO49" s="3">
        <f t="shared" si="68"/>
        <v>0</v>
      </c>
      <c r="AP49" s="3">
        <f t="shared" si="69"/>
        <v>0</v>
      </c>
      <c r="AQ49" s="3">
        <f t="shared" si="70"/>
        <v>0</v>
      </c>
      <c r="AR49" s="3">
        <f t="shared" si="71"/>
        <v>0</v>
      </c>
      <c r="AS49" s="3">
        <f t="shared" si="72"/>
        <v>0</v>
      </c>
      <c r="AT49" s="3">
        <f t="shared" si="73"/>
        <v>0</v>
      </c>
      <c r="AU49" s="3">
        <f t="shared" si="74"/>
        <v>0</v>
      </c>
      <c r="AV49" s="3">
        <f t="shared" si="75"/>
        <v>0</v>
      </c>
      <c r="AW49" s="3">
        <f t="shared" si="76"/>
        <v>0</v>
      </c>
      <c r="AX49" s="3">
        <f t="shared" si="77"/>
        <v>0</v>
      </c>
      <c r="AY49" s="3">
        <f t="shared" si="78"/>
        <v>0</v>
      </c>
      <c r="AZ49" s="3">
        <f t="shared" si="79"/>
        <v>0</v>
      </c>
      <c r="BA49" s="3">
        <f t="shared" si="80"/>
        <v>0</v>
      </c>
    </row>
    <row r="50" spans="1:53">
      <c r="A50" s="2">
        <f>fokonyvi_kivonatot_ide_masolni!A47</f>
        <v>0</v>
      </c>
      <c r="B50" s="3">
        <f>fokonyvi_kivonatot_ide_masolni!I47</f>
        <v>0</v>
      </c>
      <c r="C50" s="3">
        <f>+fokonyvi_kivonatot_ide_masolni!J47</f>
        <v>0</v>
      </c>
      <c r="D50" s="2">
        <f t="shared" si="81"/>
        <v>1</v>
      </c>
      <c r="E50" s="2">
        <f t="shared" si="32"/>
        <v>0</v>
      </c>
      <c r="F50" s="3">
        <f t="shared" si="33"/>
        <v>0</v>
      </c>
      <c r="G50" s="3">
        <f t="shared" si="34"/>
        <v>0</v>
      </c>
      <c r="H50" s="3">
        <f t="shared" si="35"/>
        <v>0</v>
      </c>
      <c r="I50" s="3">
        <f t="shared" si="36"/>
        <v>0</v>
      </c>
      <c r="J50" s="3">
        <f t="shared" si="37"/>
        <v>0</v>
      </c>
      <c r="K50" s="3">
        <f t="shared" si="38"/>
        <v>0</v>
      </c>
      <c r="L50" s="3">
        <f t="shared" si="39"/>
        <v>0</v>
      </c>
      <c r="M50" s="3">
        <f t="shared" si="40"/>
        <v>0</v>
      </c>
      <c r="N50" s="3">
        <f t="shared" si="41"/>
        <v>0</v>
      </c>
      <c r="O50" s="3">
        <f t="shared" si="42"/>
        <v>0</v>
      </c>
      <c r="P50" s="3">
        <f t="shared" si="43"/>
        <v>0</v>
      </c>
      <c r="Q50" s="3">
        <f t="shared" si="44"/>
        <v>0</v>
      </c>
      <c r="R50" s="3">
        <f t="shared" si="45"/>
        <v>0</v>
      </c>
      <c r="S50" s="3">
        <f t="shared" si="46"/>
        <v>0</v>
      </c>
      <c r="T50" s="3">
        <f t="shared" si="47"/>
        <v>0</v>
      </c>
      <c r="U50" s="3">
        <f t="shared" si="48"/>
        <v>0</v>
      </c>
      <c r="V50" s="3">
        <f t="shared" si="49"/>
        <v>0</v>
      </c>
      <c r="W50" s="3">
        <f t="shared" si="50"/>
        <v>0</v>
      </c>
      <c r="X50" s="3">
        <f t="shared" si="51"/>
        <v>0</v>
      </c>
      <c r="Y50" s="3">
        <f t="shared" si="52"/>
        <v>0</v>
      </c>
      <c r="Z50" s="3">
        <f t="shared" si="53"/>
        <v>0</v>
      </c>
      <c r="AA50" s="3">
        <f t="shared" si="54"/>
        <v>0</v>
      </c>
      <c r="AB50" s="3">
        <f t="shared" si="55"/>
        <v>0</v>
      </c>
      <c r="AC50" s="3">
        <f t="shared" si="56"/>
        <v>0</v>
      </c>
      <c r="AD50" s="3">
        <f t="shared" si="57"/>
        <v>0</v>
      </c>
      <c r="AE50" s="3">
        <f t="shared" si="58"/>
        <v>0</v>
      </c>
      <c r="AF50" s="3">
        <f t="shared" si="59"/>
        <v>0</v>
      </c>
      <c r="AG50" s="3">
        <f t="shared" si="60"/>
        <v>0</v>
      </c>
      <c r="AH50" s="3">
        <f t="shared" si="61"/>
        <v>0</v>
      </c>
      <c r="AI50" s="3">
        <f t="shared" si="62"/>
        <v>0</v>
      </c>
      <c r="AJ50" s="3">
        <f t="shared" si="63"/>
        <v>0</v>
      </c>
      <c r="AK50" s="3">
        <f t="shared" si="64"/>
        <v>0</v>
      </c>
      <c r="AL50" s="3">
        <f t="shared" si="65"/>
        <v>0</v>
      </c>
      <c r="AM50" s="3">
        <f t="shared" si="66"/>
        <v>0</v>
      </c>
      <c r="AN50" s="3">
        <f t="shared" si="67"/>
        <v>0</v>
      </c>
      <c r="AO50" s="3">
        <f t="shared" si="68"/>
        <v>0</v>
      </c>
      <c r="AP50" s="3">
        <f t="shared" si="69"/>
        <v>0</v>
      </c>
      <c r="AQ50" s="3">
        <f t="shared" si="70"/>
        <v>0</v>
      </c>
      <c r="AR50" s="3">
        <f t="shared" si="71"/>
        <v>0</v>
      </c>
      <c r="AS50" s="3">
        <f t="shared" si="72"/>
        <v>0</v>
      </c>
      <c r="AT50" s="3">
        <f t="shared" si="73"/>
        <v>0</v>
      </c>
      <c r="AU50" s="3">
        <f t="shared" si="74"/>
        <v>0</v>
      </c>
      <c r="AV50" s="3">
        <f t="shared" si="75"/>
        <v>0</v>
      </c>
      <c r="AW50" s="3">
        <f t="shared" si="76"/>
        <v>0</v>
      </c>
      <c r="AX50" s="3">
        <f t="shared" si="77"/>
        <v>0</v>
      </c>
      <c r="AY50" s="3">
        <f t="shared" si="78"/>
        <v>0</v>
      </c>
      <c r="AZ50" s="3">
        <f t="shared" si="79"/>
        <v>0</v>
      </c>
      <c r="BA50" s="3">
        <f t="shared" si="80"/>
        <v>0</v>
      </c>
    </row>
    <row r="51" spans="1:53">
      <c r="A51" s="2">
        <f>fokonyvi_kivonatot_ide_masolni!A48</f>
        <v>0</v>
      </c>
      <c r="B51" s="3">
        <f>fokonyvi_kivonatot_ide_masolni!I48</f>
        <v>0</v>
      </c>
      <c r="C51" s="3">
        <f>+fokonyvi_kivonatot_ide_masolni!J48</f>
        <v>0</v>
      </c>
      <c r="D51" s="2">
        <f t="shared" si="81"/>
        <v>1</v>
      </c>
      <c r="E51" s="2">
        <f t="shared" si="32"/>
        <v>0</v>
      </c>
      <c r="F51" s="3">
        <f t="shared" si="33"/>
        <v>0</v>
      </c>
      <c r="G51" s="3">
        <f t="shared" si="34"/>
        <v>0</v>
      </c>
      <c r="H51" s="3">
        <f t="shared" si="35"/>
        <v>0</v>
      </c>
      <c r="I51" s="3">
        <f t="shared" si="36"/>
        <v>0</v>
      </c>
      <c r="J51" s="3">
        <f t="shared" si="37"/>
        <v>0</v>
      </c>
      <c r="K51" s="3">
        <f t="shared" si="38"/>
        <v>0</v>
      </c>
      <c r="L51" s="3">
        <f t="shared" si="39"/>
        <v>0</v>
      </c>
      <c r="M51" s="3">
        <f t="shared" si="40"/>
        <v>0</v>
      </c>
      <c r="N51" s="3">
        <f t="shared" si="41"/>
        <v>0</v>
      </c>
      <c r="O51" s="3">
        <f t="shared" si="42"/>
        <v>0</v>
      </c>
      <c r="P51" s="3">
        <f t="shared" si="43"/>
        <v>0</v>
      </c>
      <c r="Q51" s="3">
        <f t="shared" si="44"/>
        <v>0</v>
      </c>
      <c r="R51" s="3">
        <f t="shared" si="45"/>
        <v>0</v>
      </c>
      <c r="S51" s="3">
        <f t="shared" si="46"/>
        <v>0</v>
      </c>
      <c r="T51" s="3">
        <f t="shared" si="47"/>
        <v>0</v>
      </c>
      <c r="U51" s="3">
        <f t="shared" si="48"/>
        <v>0</v>
      </c>
      <c r="V51" s="3">
        <f t="shared" si="49"/>
        <v>0</v>
      </c>
      <c r="W51" s="3">
        <f t="shared" si="50"/>
        <v>0</v>
      </c>
      <c r="X51" s="3">
        <f t="shared" si="51"/>
        <v>0</v>
      </c>
      <c r="Y51" s="3">
        <f t="shared" si="52"/>
        <v>0</v>
      </c>
      <c r="Z51" s="3">
        <f t="shared" si="53"/>
        <v>0</v>
      </c>
      <c r="AA51" s="3">
        <f t="shared" si="54"/>
        <v>0</v>
      </c>
      <c r="AB51" s="3">
        <f t="shared" si="55"/>
        <v>0</v>
      </c>
      <c r="AC51" s="3">
        <f t="shared" si="56"/>
        <v>0</v>
      </c>
      <c r="AD51" s="3">
        <f t="shared" si="57"/>
        <v>0</v>
      </c>
      <c r="AE51" s="3">
        <f t="shared" si="58"/>
        <v>0</v>
      </c>
      <c r="AF51" s="3">
        <f t="shared" si="59"/>
        <v>0</v>
      </c>
      <c r="AG51" s="3">
        <f t="shared" si="60"/>
        <v>0</v>
      </c>
      <c r="AH51" s="3">
        <f t="shared" si="61"/>
        <v>0</v>
      </c>
      <c r="AI51" s="3">
        <f t="shared" si="62"/>
        <v>0</v>
      </c>
      <c r="AJ51" s="3">
        <f t="shared" si="63"/>
        <v>0</v>
      </c>
      <c r="AK51" s="3">
        <f t="shared" si="64"/>
        <v>0</v>
      </c>
      <c r="AL51" s="3">
        <f t="shared" si="65"/>
        <v>0</v>
      </c>
      <c r="AM51" s="3">
        <f t="shared" si="66"/>
        <v>0</v>
      </c>
      <c r="AN51" s="3">
        <f t="shared" si="67"/>
        <v>0</v>
      </c>
      <c r="AO51" s="3">
        <f t="shared" si="68"/>
        <v>0</v>
      </c>
      <c r="AP51" s="3">
        <f t="shared" si="69"/>
        <v>0</v>
      </c>
      <c r="AQ51" s="3">
        <f t="shared" si="70"/>
        <v>0</v>
      </c>
      <c r="AR51" s="3">
        <f t="shared" si="71"/>
        <v>0</v>
      </c>
      <c r="AS51" s="3">
        <f t="shared" si="72"/>
        <v>0</v>
      </c>
      <c r="AT51" s="3">
        <f t="shared" si="73"/>
        <v>0</v>
      </c>
      <c r="AU51" s="3">
        <f t="shared" si="74"/>
        <v>0</v>
      </c>
      <c r="AV51" s="3">
        <f t="shared" si="75"/>
        <v>0</v>
      </c>
      <c r="AW51" s="3">
        <f t="shared" si="76"/>
        <v>0</v>
      </c>
      <c r="AX51" s="3">
        <f t="shared" si="77"/>
        <v>0</v>
      </c>
      <c r="AY51" s="3">
        <f t="shared" si="78"/>
        <v>0</v>
      </c>
      <c r="AZ51" s="3">
        <f t="shared" si="79"/>
        <v>0</v>
      </c>
      <c r="BA51" s="3">
        <f t="shared" si="80"/>
        <v>0</v>
      </c>
    </row>
    <row r="52" spans="1:53">
      <c r="A52" s="2">
        <f>fokonyvi_kivonatot_ide_masolni!A49</f>
        <v>0</v>
      </c>
      <c r="B52" s="3">
        <f>fokonyvi_kivonatot_ide_masolni!I49</f>
        <v>0</v>
      </c>
      <c r="C52" s="3">
        <f>+fokonyvi_kivonatot_ide_masolni!J49</f>
        <v>0</v>
      </c>
      <c r="D52" s="2">
        <f t="shared" si="81"/>
        <v>1</v>
      </c>
      <c r="E52" s="2">
        <f t="shared" si="32"/>
        <v>0</v>
      </c>
      <c r="F52" s="3">
        <f t="shared" si="33"/>
        <v>0</v>
      </c>
      <c r="G52" s="3">
        <f t="shared" si="34"/>
        <v>0</v>
      </c>
      <c r="H52" s="3">
        <f t="shared" si="35"/>
        <v>0</v>
      </c>
      <c r="I52" s="3">
        <f t="shared" si="36"/>
        <v>0</v>
      </c>
      <c r="J52" s="3">
        <f t="shared" si="37"/>
        <v>0</v>
      </c>
      <c r="K52" s="3">
        <f t="shared" si="38"/>
        <v>0</v>
      </c>
      <c r="L52" s="3">
        <f t="shared" si="39"/>
        <v>0</v>
      </c>
      <c r="M52" s="3">
        <f t="shared" si="40"/>
        <v>0</v>
      </c>
      <c r="N52" s="3">
        <f t="shared" si="41"/>
        <v>0</v>
      </c>
      <c r="O52" s="3">
        <f t="shared" si="42"/>
        <v>0</v>
      </c>
      <c r="P52" s="3">
        <f t="shared" si="43"/>
        <v>0</v>
      </c>
      <c r="Q52" s="3">
        <f t="shared" si="44"/>
        <v>0</v>
      </c>
      <c r="R52" s="3">
        <f t="shared" si="45"/>
        <v>0</v>
      </c>
      <c r="S52" s="3">
        <f t="shared" si="46"/>
        <v>0</v>
      </c>
      <c r="T52" s="3">
        <f t="shared" si="47"/>
        <v>0</v>
      </c>
      <c r="U52" s="3">
        <f t="shared" si="48"/>
        <v>0</v>
      </c>
      <c r="V52" s="3">
        <f t="shared" si="49"/>
        <v>0</v>
      </c>
      <c r="W52" s="3">
        <f t="shared" si="50"/>
        <v>0</v>
      </c>
      <c r="X52" s="3">
        <f t="shared" si="51"/>
        <v>0</v>
      </c>
      <c r="Y52" s="3">
        <f t="shared" si="52"/>
        <v>0</v>
      </c>
      <c r="Z52" s="3">
        <f t="shared" si="53"/>
        <v>0</v>
      </c>
      <c r="AA52" s="3">
        <f t="shared" si="54"/>
        <v>0</v>
      </c>
      <c r="AB52" s="3">
        <f t="shared" si="55"/>
        <v>0</v>
      </c>
      <c r="AC52" s="3">
        <f t="shared" si="56"/>
        <v>0</v>
      </c>
      <c r="AD52" s="3">
        <f t="shared" si="57"/>
        <v>0</v>
      </c>
      <c r="AE52" s="3">
        <f t="shared" si="58"/>
        <v>0</v>
      </c>
      <c r="AF52" s="3">
        <f t="shared" si="59"/>
        <v>0</v>
      </c>
      <c r="AG52" s="3">
        <f t="shared" si="60"/>
        <v>0</v>
      </c>
      <c r="AH52" s="3">
        <f t="shared" si="61"/>
        <v>0</v>
      </c>
      <c r="AI52" s="3">
        <f t="shared" si="62"/>
        <v>0</v>
      </c>
      <c r="AJ52" s="3">
        <f t="shared" si="63"/>
        <v>0</v>
      </c>
      <c r="AK52" s="3">
        <f t="shared" si="64"/>
        <v>0</v>
      </c>
      <c r="AL52" s="3">
        <f t="shared" si="65"/>
        <v>0</v>
      </c>
      <c r="AM52" s="3">
        <f t="shared" si="66"/>
        <v>0</v>
      </c>
      <c r="AN52" s="3">
        <f t="shared" si="67"/>
        <v>0</v>
      </c>
      <c r="AO52" s="3">
        <f t="shared" si="68"/>
        <v>0</v>
      </c>
      <c r="AP52" s="3">
        <f t="shared" si="69"/>
        <v>0</v>
      </c>
      <c r="AQ52" s="3">
        <f t="shared" si="70"/>
        <v>0</v>
      </c>
      <c r="AR52" s="3">
        <f t="shared" si="71"/>
        <v>0</v>
      </c>
      <c r="AS52" s="3">
        <f t="shared" si="72"/>
        <v>0</v>
      </c>
      <c r="AT52" s="3">
        <f t="shared" si="73"/>
        <v>0</v>
      </c>
      <c r="AU52" s="3">
        <f t="shared" si="74"/>
        <v>0</v>
      </c>
      <c r="AV52" s="3">
        <f t="shared" si="75"/>
        <v>0</v>
      </c>
      <c r="AW52" s="3">
        <f t="shared" si="76"/>
        <v>0</v>
      </c>
      <c r="AX52" s="3">
        <f t="shared" si="77"/>
        <v>0</v>
      </c>
      <c r="AY52" s="3">
        <f t="shared" si="78"/>
        <v>0</v>
      </c>
      <c r="AZ52" s="3">
        <f t="shared" si="79"/>
        <v>0</v>
      </c>
      <c r="BA52" s="3">
        <f t="shared" si="80"/>
        <v>0</v>
      </c>
    </row>
    <row r="53" spans="1:53">
      <c r="A53" s="2">
        <f>fokonyvi_kivonatot_ide_masolni!A50</f>
        <v>0</v>
      </c>
      <c r="B53" s="3">
        <f>fokonyvi_kivonatot_ide_masolni!I50</f>
        <v>0</v>
      </c>
      <c r="C53" s="3">
        <f>+fokonyvi_kivonatot_ide_masolni!J50</f>
        <v>0</v>
      </c>
      <c r="D53" s="2">
        <f t="shared" si="81"/>
        <v>1</v>
      </c>
      <c r="E53" s="2">
        <f t="shared" si="32"/>
        <v>0</v>
      </c>
      <c r="F53" s="3">
        <f t="shared" si="33"/>
        <v>0</v>
      </c>
      <c r="G53" s="3">
        <f t="shared" si="34"/>
        <v>0</v>
      </c>
      <c r="H53" s="3">
        <f t="shared" si="35"/>
        <v>0</v>
      </c>
      <c r="I53" s="3">
        <f t="shared" si="36"/>
        <v>0</v>
      </c>
      <c r="J53" s="3">
        <f t="shared" si="37"/>
        <v>0</v>
      </c>
      <c r="K53" s="3">
        <f t="shared" si="38"/>
        <v>0</v>
      </c>
      <c r="L53" s="3">
        <f t="shared" si="39"/>
        <v>0</v>
      </c>
      <c r="M53" s="3">
        <f t="shared" si="40"/>
        <v>0</v>
      </c>
      <c r="N53" s="3">
        <f t="shared" si="41"/>
        <v>0</v>
      </c>
      <c r="O53" s="3">
        <f t="shared" si="42"/>
        <v>0</v>
      </c>
      <c r="P53" s="3">
        <f t="shared" si="43"/>
        <v>0</v>
      </c>
      <c r="Q53" s="3">
        <f t="shared" si="44"/>
        <v>0</v>
      </c>
      <c r="R53" s="3">
        <f t="shared" si="45"/>
        <v>0</v>
      </c>
      <c r="S53" s="3">
        <f t="shared" si="46"/>
        <v>0</v>
      </c>
      <c r="T53" s="3">
        <f t="shared" si="47"/>
        <v>0</v>
      </c>
      <c r="U53" s="3">
        <f t="shared" si="48"/>
        <v>0</v>
      </c>
      <c r="V53" s="3">
        <f t="shared" si="49"/>
        <v>0</v>
      </c>
      <c r="W53" s="3">
        <f t="shared" si="50"/>
        <v>0</v>
      </c>
      <c r="X53" s="3">
        <f t="shared" si="51"/>
        <v>0</v>
      </c>
      <c r="Y53" s="3">
        <f t="shared" si="52"/>
        <v>0</v>
      </c>
      <c r="Z53" s="3">
        <f t="shared" si="53"/>
        <v>0</v>
      </c>
      <c r="AA53" s="3">
        <f t="shared" si="54"/>
        <v>0</v>
      </c>
      <c r="AB53" s="3">
        <f t="shared" si="55"/>
        <v>0</v>
      </c>
      <c r="AC53" s="3">
        <f t="shared" si="56"/>
        <v>0</v>
      </c>
      <c r="AD53" s="3">
        <f t="shared" si="57"/>
        <v>0</v>
      </c>
      <c r="AE53" s="3">
        <f t="shared" si="58"/>
        <v>0</v>
      </c>
      <c r="AF53" s="3">
        <f t="shared" si="59"/>
        <v>0</v>
      </c>
      <c r="AG53" s="3">
        <f t="shared" si="60"/>
        <v>0</v>
      </c>
      <c r="AH53" s="3">
        <f t="shared" si="61"/>
        <v>0</v>
      </c>
      <c r="AI53" s="3">
        <f t="shared" si="62"/>
        <v>0</v>
      </c>
      <c r="AJ53" s="3">
        <f t="shared" si="63"/>
        <v>0</v>
      </c>
      <c r="AK53" s="3">
        <f t="shared" si="64"/>
        <v>0</v>
      </c>
      <c r="AL53" s="3">
        <f t="shared" si="65"/>
        <v>0</v>
      </c>
      <c r="AM53" s="3">
        <f t="shared" si="66"/>
        <v>0</v>
      </c>
      <c r="AN53" s="3">
        <f t="shared" si="67"/>
        <v>0</v>
      </c>
      <c r="AO53" s="3">
        <f t="shared" si="68"/>
        <v>0</v>
      </c>
      <c r="AP53" s="3">
        <f t="shared" si="69"/>
        <v>0</v>
      </c>
      <c r="AQ53" s="3">
        <f t="shared" si="70"/>
        <v>0</v>
      </c>
      <c r="AR53" s="3">
        <f t="shared" si="71"/>
        <v>0</v>
      </c>
      <c r="AS53" s="3">
        <f t="shared" si="72"/>
        <v>0</v>
      </c>
      <c r="AT53" s="3">
        <f t="shared" si="73"/>
        <v>0</v>
      </c>
      <c r="AU53" s="3">
        <f t="shared" si="74"/>
        <v>0</v>
      </c>
      <c r="AV53" s="3">
        <f t="shared" si="75"/>
        <v>0</v>
      </c>
      <c r="AW53" s="3">
        <f t="shared" si="76"/>
        <v>0</v>
      </c>
      <c r="AX53" s="3">
        <f t="shared" si="77"/>
        <v>0</v>
      </c>
      <c r="AY53" s="3">
        <f t="shared" si="78"/>
        <v>0</v>
      </c>
      <c r="AZ53" s="3">
        <f t="shared" si="79"/>
        <v>0</v>
      </c>
      <c r="BA53" s="3">
        <f t="shared" si="80"/>
        <v>0</v>
      </c>
    </row>
    <row r="54" spans="1:53">
      <c r="A54" s="2">
        <f>fokonyvi_kivonatot_ide_masolni!A51</f>
        <v>0</v>
      </c>
      <c r="B54" s="3">
        <f>fokonyvi_kivonatot_ide_masolni!I51</f>
        <v>0</v>
      </c>
      <c r="C54" s="3">
        <f>+fokonyvi_kivonatot_ide_masolni!J51</f>
        <v>0</v>
      </c>
      <c r="D54" s="2">
        <f t="shared" si="81"/>
        <v>1</v>
      </c>
      <c r="E54" s="2">
        <f t="shared" si="32"/>
        <v>0</v>
      </c>
      <c r="F54" s="3">
        <f t="shared" si="33"/>
        <v>0</v>
      </c>
      <c r="G54" s="3">
        <f t="shared" si="34"/>
        <v>0</v>
      </c>
      <c r="H54" s="3">
        <f t="shared" si="35"/>
        <v>0</v>
      </c>
      <c r="I54" s="3">
        <f t="shared" si="36"/>
        <v>0</v>
      </c>
      <c r="J54" s="3">
        <f t="shared" si="37"/>
        <v>0</v>
      </c>
      <c r="K54" s="3">
        <f t="shared" si="38"/>
        <v>0</v>
      </c>
      <c r="L54" s="3">
        <f t="shared" si="39"/>
        <v>0</v>
      </c>
      <c r="M54" s="3">
        <f t="shared" si="40"/>
        <v>0</v>
      </c>
      <c r="N54" s="3">
        <f t="shared" si="41"/>
        <v>0</v>
      </c>
      <c r="O54" s="3">
        <f t="shared" si="42"/>
        <v>0</v>
      </c>
      <c r="P54" s="3">
        <f t="shared" si="43"/>
        <v>0</v>
      </c>
      <c r="Q54" s="3">
        <f t="shared" si="44"/>
        <v>0</v>
      </c>
      <c r="R54" s="3">
        <f t="shared" si="45"/>
        <v>0</v>
      </c>
      <c r="S54" s="3">
        <f t="shared" si="46"/>
        <v>0</v>
      </c>
      <c r="T54" s="3">
        <f t="shared" si="47"/>
        <v>0</v>
      </c>
      <c r="U54" s="3">
        <f t="shared" si="48"/>
        <v>0</v>
      </c>
      <c r="V54" s="3">
        <f t="shared" si="49"/>
        <v>0</v>
      </c>
      <c r="W54" s="3">
        <f t="shared" si="50"/>
        <v>0</v>
      </c>
      <c r="X54" s="3">
        <f t="shared" si="51"/>
        <v>0</v>
      </c>
      <c r="Y54" s="3">
        <f t="shared" si="52"/>
        <v>0</v>
      </c>
      <c r="Z54" s="3">
        <f t="shared" si="53"/>
        <v>0</v>
      </c>
      <c r="AA54" s="3">
        <f t="shared" si="54"/>
        <v>0</v>
      </c>
      <c r="AB54" s="3">
        <f t="shared" si="55"/>
        <v>0</v>
      </c>
      <c r="AC54" s="3">
        <f t="shared" si="56"/>
        <v>0</v>
      </c>
      <c r="AD54" s="3">
        <f t="shared" si="57"/>
        <v>0</v>
      </c>
      <c r="AE54" s="3">
        <f t="shared" si="58"/>
        <v>0</v>
      </c>
      <c r="AF54" s="3">
        <f t="shared" si="59"/>
        <v>0</v>
      </c>
      <c r="AG54" s="3">
        <f t="shared" si="60"/>
        <v>0</v>
      </c>
      <c r="AH54" s="3">
        <f t="shared" si="61"/>
        <v>0</v>
      </c>
      <c r="AI54" s="3">
        <f t="shared" si="62"/>
        <v>0</v>
      </c>
      <c r="AJ54" s="3">
        <f t="shared" si="63"/>
        <v>0</v>
      </c>
      <c r="AK54" s="3">
        <f t="shared" si="64"/>
        <v>0</v>
      </c>
      <c r="AL54" s="3">
        <f t="shared" si="65"/>
        <v>0</v>
      </c>
      <c r="AM54" s="3">
        <f t="shared" si="66"/>
        <v>0</v>
      </c>
      <c r="AN54" s="3">
        <f t="shared" si="67"/>
        <v>0</v>
      </c>
      <c r="AO54" s="3">
        <f t="shared" si="68"/>
        <v>0</v>
      </c>
      <c r="AP54" s="3">
        <f t="shared" si="69"/>
        <v>0</v>
      </c>
      <c r="AQ54" s="3">
        <f t="shared" si="70"/>
        <v>0</v>
      </c>
      <c r="AR54" s="3">
        <f t="shared" si="71"/>
        <v>0</v>
      </c>
      <c r="AS54" s="3">
        <f t="shared" si="72"/>
        <v>0</v>
      </c>
      <c r="AT54" s="3">
        <f t="shared" si="73"/>
        <v>0</v>
      </c>
      <c r="AU54" s="3">
        <f t="shared" si="74"/>
        <v>0</v>
      </c>
      <c r="AV54" s="3">
        <f t="shared" si="75"/>
        <v>0</v>
      </c>
      <c r="AW54" s="3">
        <f t="shared" si="76"/>
        <v>0</v>
      </c>
      <c r="AX54" s="3">
        <f t="shared" si="77"/>
        <v>0</v>
      </c>
      <c r="AY54" s="3">
        <f t="shared" si="78"/>
        <v>0</v>
      </c>
      <c r="AZ54" s="3">
        <f t="shared" si="79"/>
        <v>0</v>
      </c>
      <c r="BA54" s="3">
        <f t="shared" si="80"/>
        <v>0</v>
      </c>
    </row>
    <row r="55" spans="1:53">
      <c r="A55" s="2">
        <f>fokonyvi_kivonatot_ide_masolni!A52</f>
        <v>0</v>
      </c>
      <c r="B55" s="3">
        <f>fokonyvi_kivonatot_ide_masolni!I52</f>
        <v>0</v>
      </c>
      <c r="C55" s="3">
        <f>+fokonyvi_kivonatot_ide_masolni!J52</f>
        <v>0</v>
      </c>
      <c r="D55" s="2">
        <f t="shared" si="81"/>
        <v>1</v>
      </c>
      <c r="E55" s="2">
        <f t="shared" si="32"/>
        <v>0</v>
      </c>
      <c r="F55" s="3">
        <f t="shared" si="33"/>
        <v>0</v>
      </c>
      <c r="G55" s="3">
        <f t="shared" si="34"/>
        <v>0</v>
      </c>
      <c r="H55" s="3">
        <f t="shared" si="35"/>
        <v>0</v>
      </c>
      <c r="I55" s="3">
        <f t="shared" si="36"/>
        <v>0</v>
      </c>
      <c r="J55" s="3">
        <f t="shared" si="37"/>
        <v>0</v>
      </c>
      <c r="K55" s="3">
        <f t="shared" si="38"/>
        <v>0</v>
      </c>
      <c r="L55" s="3">
        <f t="shared" si="39"/>
        <v>0</v>
      </c>
      <c r="M55" s="3">
        <f t="shared" si="40"/>
        <v>0</v>
      </c>
      <c r="N55" s="3">
        <f t="shared" si="41"/>
        <v>0</v>
      </c>
      <c r="O55" s="3">
        <f t="shared" si="42"/>
        <v>0</v>
      </c>
      <c r="P55" s="3">
        <f t="shared" si="43"/>
        <v>0</v>
      </c>
      <c r="Q55" s="3">
        <f t="shared" si="44"/>
        <v>0</v>
      </c>
      <c r="R55" s="3">
        <f t="shared" si="45"/>
        <v>0</v>
      </c>
      <c r="S55" s="3">
        <f t="shared" si="46"/>
        <v>0</v>
      </c>
      <c r="T55" s="3">
        <f t="shared" si="47"/>
        <v>0</v>
      </c>
      <c r="U55" s="3">
        <f t="shared" si="48"/>
        <v>0</v>
      </c>
      <c r="V55" s="3">
        <f t="shared" si="49"/>
        <v>0</v>
      </c>
      <c r="W55" s="3">
        <f t="shared" si="50"/>
        <v>0</v>
      </c>
      <c r="X55" s="3">
        <f t="shared" si="51"/>
        <v>0</v>
      </c>
      <c r="Y55" s="3">
        <f t="shared" si="52"/>
        <v>0</v>
      </c>
      <c r="Z55" s="3">
        <f t="shared" si="53"/>
        <v>0</v>
      </c>
      <c r="AA55" s="3">
        <f t="shared" si="54"/>
        <v>0</v>
      </c>
      <c r="AB55" s="3">
        <f t="shared" si="55"/>
        <v>0</v>
      </c>
      <c r="AC55" s="3">
        <f t="shared" si="56"/>
        <v>0</v>
      </c>
      <c r="AD55" s="3">
        <f t="shared" si="57"/>
        <v>0</v>
      </c>
      <c r="AE55" s="3">
        <f t="shared" si="58"/>
        <v>0</v>
      </c>
      <c r="AF55" s="3">
        <f t="shared" si="59"/>
        <v>0</v>
      </c>
      <c r="AG55" s="3">
        <f t="shared" si="60"/>
        <v>0</v>
      </c>
      <c r="AH55" s="3">
        <f t="shared" si="61"/>
        <v>0</v>
      </c>
      <c r="AI55" s="3">
        <f t="shared" si="62"/>
        <v>0</v>
      </c>
      <c r="AJ55" s="3">
        <f t="shared" si="63"/>
        <v>0</v>
      </c>
      <c r="AK55" s="3">
        <f t="shared" si="64"/>
        <v>0</v>
      </c>
      <c r="AL55" s="3">
        <f t="shared" si="65"/>
        <v>0</v>
      </c>
      <c r="AM55" s="3">
        <f t="shared" si="66"/>
        <v>0</v>
      </c>
      <c r="AN55" s="3">
        <f t="shared" si="67"/>
        <v>0</v>
      </c>
      <c r="AO55" s="3">
        <f t="shared" si="68"/>
        <v>0</v>
      </c>
      <c r="AP55" s="3">
        <f t="shared" si="69"/>
        <v>0</v>
      </c>
      <c r="AQ55" s="3">
        <f t="shared" si="70"/>
        <v>0</v>
      </c>
      <c r="AR55" s="3">
        <f t="shared" si="71"/>
        <v>0</v>
      </c>
      <c r="AS55" s="3">
        <f t="shared" si="72"/>
        <v>0</v>
      </c>
      <c r="AT55" s="3">
        <f t="shared" si="73"/>
        <v>0</v>
      </c>
      <c r="AU55" s="3">
        <f t="shared" si="74"/>
        <v>0</v>
      </c>
      <c r="AV55" s="3">
        <f t="shared" si="75"/>
        <v>0</v>
      </c>
      <c r="AW55" s="3">
        <f t="shared" si="76"/>
        <v>0</v>
      </c>
      <c r="AX55" s="3">
        <f t="shared" si="77"/>
        <v>0</v>
      </c>
      <c r="AY55" s="3">
        <f t="shared" si="78"/>
        <v>0</v>
      </c>
      <c r="AZ55" s="3">
        <f t="shared" si="79"/>
        <v>0</v>
      </c>
      <c r="BA55" s="3">
        <f t="shared" si="80"/>
        <v>0</v>
      </c>
    </row>
    <row r="56" spans="1:53">
      <c r="A56" s="2">
        <f>fokonyvi_kivonatot_ide_masolni!A53</f>
        <v>0</v>
      </c>
      <c r="B56" s="3">
        <f>fokonyvi_kivonatot_ide_masolni!I53</f>
        <v>0</v>
      </c>
      <c r="C56" s="3">
        <f>+fokonyvi_kivonatot_ide_masolni!J53</f>
        <v>0</v>
      </c>
      <c r="D56" s="2">
        <f t="shared" si="81"/>
        <v>1</v>
      </c>
      <c r="E56" s="2">
        <f t="shared" si="32"/>
        <v>0</v>
      </c>
      <c r="F56" s="3">
        <f t="shared" si="33"/>
        <v>0</v>
      </c>
      <c r="G56" s="3">
        <f t="shared" si="34"/>
        <v>0</v>
      </c>
      <c r="H56" s="3">
        <f t="shared" si="35"/>
        <v>0</v>
      </c>
      <c r="I56" s="3">
        <f t="shared" si="36"/>
        <v>0</v>
      </c>
      <c r="J56" s="3">
        <f t="shared" si="37"/>
        <v>0</v>
      </c>
      <c r="K56" s="3">
        <f t="shared" si="38"/>
        <v>0</v>
      </c>
      <c r="L56" s="3">
        <f t="shared" si="39"/>
        <v>0</v>
      </c>
      <c r="M56" s="3">
        <f t="shared" si="40"/>
        <v>0</v>
      </c>
      <c r="N56" s="3">
        <f t="shared" si="41"/>
        <v>0</v>
      </c>
      <c r="O56" s="3">
        <f t="shared" si="42"/>
        <v>0</v>
      </c>
      <c r="P56" s="3">
        <f t="shared" si="43"/>
        <v>0</v>
      </c>
      <c r="Q56" s="3">
        <f t="shared" si="44"/>
        <v>0</v>
      </c>
      <c r="R56" s="3">
        <f t="shared" si="45"/>
        <v>0</v>
      </c>
      <c r="S56" s="3">
        <f t="shared" si="46"/>
        <v>0</v>
      </c>
      <c r="T56" s="3">
        <f t="shared" si="47"/>
        <v>0</v>
      </c>
      <c r="U56" s="3">
        <f t="shared" si="48"/>
        <v>0</v>
      </c>
      <c r="V56" s="3">
        <f t="shared" si="49"/>
        <v>0</v>
      </c>
      <c r="W56" s="3">
        <f t="shared" si="50"/>
        <v>0</v>
      </c>
      <c r="X56" s="3">
        <f t="shared" si="51"/>
        <v>0</v>
      </c>
      <c r="Y56" s="3">
        <f t="shared" si="52"/>
        <v>0</v>
      </c>
      <c r="Z56" s="3">
        <f t="shared" si="53"/>
        <v>0</v>
      </c>
      <c r="AA56" s="3">
        <f t="shared" si="54"/>
        <v>0</v>
      </c>
      <c r="AB56" s="3">
        <f t="shared" si="55"/>
        <v>0</v>
      </c>
      <c r="AC56" s="3">
        <f t="shared" si="56"/>
        <v>0</v>
      </c>
      <c r="AD56" s="3">
        <f t="shared" si="57"/>
        <v>0</v>
      </c>
      <c r="AE56" s="3">
        <f t="shared" si="58"/>
        <v>0</v>
      </c>
      <c r="AF56" s="3">
        <f t="shared" si="59"/>
        <v>0</v>
      </c>
      <c r="AG56" s="3">
        <f t="shared" si="60"/>
        <v>0</v>
      </c>
      <c r="AH56" s="3">
        <f t="shared" si="61"/>
        <v>0</v>
      </c>
      <c r="AI56" s="3">
        <f t="shared" si="62"/>
        <v>0</v>
      </c>
      <c r="AJ56" s="3">
        <f t="shared" si="63"/>
        <v>0</v>
      </c>
      <c r="AK56" s="3">
        <f t="shared" si="64"/>
        <v>0</v>
      </c>
      <c r="AL56" s="3">
        <f t="shared" si="65"/>
        <v>0</v>
      </c>
      <c r="AM56" s="3">
        <f t="shared" si="66"/>
        <v>0</v>
      </c>
      <c r="AN56" s="3">
        <f t="shared" si="67"/>
        <v>0</v>
      </c>
      <c r="AO56" s="3">
        <f t="shared" si="68"/>
        <v>0</v>
      </c>
      <c r="AP56" s="3">
        <f t="shared" si="69"/>
        <v>0</v>
      </c>
      <c r="AQ56" s="3">
        <f t="shared" si="70"/>
        <v>0</v>
      </c>
      <c r="AR56" s="3">
        <f t="shared" si="71"/>
        <v>0</v>
      </c>
      <c r="AS56" s="3">
        <f t="shared" si="72"/>
        <v>0</v>
      </c>
      <c r="AT56" s="3">
        <f t="shared" si="73"/>
        <v>0</v>
      </c>
      <c r="AU56" s="3">
        <f t="shared" si="74"/>
        <v>0</v>
      </c>
      <c r="AV56" s="3">
        <f t="shared" si="75"/>
        <v>0</v>
      </c>
      <c r="AW56" s="3">
        <f t="shared" si="76"/>
        <v>0</v>
      </c>
      <c r="AX56" s="3">
        <f t="shared" si="77"/>
        <v>0</v>
      </c>
      <c r="AY56" s="3">
        <f t="shared" si="78"/>
        <v>0</v>
      </c>
      <c r="AZ56" s="3">
        <f t="shared" si="79"/>
        <v>0</v>
      </c>
      <c r="BA56" s="3">
        <f t="shared" si="80"/>
        <v>0</v>
      </c>
    </row>
    <row r="57" spans="1:53">
      <c r="A57" s="2">
        <f>fokonyvi_kivonatot_ide_masolni!A54</f>
        <v>0</v>
      </c>
      <c r="B57" s="3">
        <f>fokonyvi_kivonatot_ide_masolni!I54</f>
        <v>0</v>
      </c>
      <c r="C57" s="3">
        <f>+fokonyvi_kivonatot_ide_masolni!J54</f>
        <v>0</v>
      </c>
      <c r="D57" s="2">
        <f t="shared" si="81"/>
        <v>1</v>
      </c>
      <c r="E57" s="2">
        <f t="shared" si="32"/>
        <v>0</v>
      </c>
      <c r="F57" s="3">
        <f t="shared" si="33"/>
        <v>0</v>
      </c>
      <c r="G57" s="3">
        <f t="shared" si="34"/>
        <v>0</v>
      </c>
      <c r="H57" s="3">
        <f t="shared" si="35"/>
        <v>0</v>
      </c>
      <c r="I57" s="3">
        <f t="shared" si="36"/>
        <v>0</v>
      </c>
      <c r="J57" s="3">
        <f t="shared" si="37"/>
        <v>0</v>
      </c>
      <c r="K57" s="3">
        <f t="shared" si="38"/>
        <v>0</v>
      </c>
      <c r="L57" s="3">
        <f t="shared" si="39"/>
        <v>0</v>
      </c>
      <c r="M57" s="3">
        <f t="shared" si="40"/>
        <v>0</v>
      </c>
      <c r="N57" s="3">
        <f t="shared" si="41"/>
        <v>0</v>
      </c>
      <c r="O57" s="3">
        <f t="shared" si="42"/>
        <v>0</v>
      </c>
      <c r="P57" s="3">
        <f t="shared" si="43"/>
        <v>0</v>
      </c>
      <c r="Q57" s="3">
        <f t="shared" si="44"/>
        <v>0</v>
      </c>
      <c r="R57" s="3">
        <f t="shared" si="45"/>
        <v>0</v>
      </c>
      <c r="S57" s="3">
        <f t="shared" si="46"/>
        <v>0</v>
      </c>
      <c r="T57" s="3">
        <f t="shared" si="47"/>
        <v>0</v>
      </c>
      <c r="U57" s="3">
        <f t="shared" si="48"/>
        <v>0</v>
      </c>
      <c r="V57" s="3">
        <f t="shared" si="49"/>
        <v>0</v>
      </c>
      <c r="W57" s="3">
        <f t="shared" si="50"/>
        <v>0</v>
      </c>
      <c r="X57" s="3">
        <f t="shared" si="51"/>
        <v>0</v>
      </c>
      <c r="Y57" s="3">
        <f t="shared" si="52"/>
        <v>0</v>
      </c>
      <c r="Z57" s="3">
        <f t="shared" si="53"/>
        <v>0</v>
      </c>
      <c r="AA57" s="3">
        <f t="shared" si="54"/>
        <v>0</v>
      </c>
      <c r="AB57" s="3">
        <f t="shared" si="55"/>
        <v>0</v>
      </c>
      <c r="AC57" s="3">
        <f t="shared" si="56"/>
        <v>0</v>
      </c>
      <c r="AD57" s="3">
        <f t="shared" si="57"/>
        <v>0</v>
      </c>
      <c r="AE57" s="3">
        <f t="shared" si="58"/>
        <v>0</v>
      </c>
      <c r="AF57" s="3">
        <f t="shared" si="59"/>
        <v>0</v>
      </c>
      <c r="AG57" s="3">
        <f t="shared" si="60"/>
        <v>0</v>
      </c>
      <c r="AH57" s="3">
        <f t="shared" si="61"/>
        <v>0</v>
      </c>
      <c r="AI57" s="3">
        <f t="shared" si="62"/>
        <v>0</v>
      </c>
      <c r="AJ57" s="3">
        <f t="shared" si="63"/>
        <v>0</v>
      </c>
      <c r="AK57" s="3">
        <f t="shared" si="64"/>
        <v>0</v>
      </c>
      <c r="AL57" s="3">
        <f t="shared" si="65"/>
        <v>0</v>
      </c>
      <c r="AM57" s="3">
        <f t="shared" si="66"/>
        <v>0</v>
      </c>
      <c r="AN57" s="3">
        <f t="shared" si="67"/>
        <v>0</v>
      </c>
      <c r="AO57" s="3">
        <f t="shared" si="68"/>
        <v>0</v>
      </c>
      <c r="AP57" s="3">
        <f t="shared" si="69"/>
        <v>0</v>
      </c>
      <c r="AQ57" s="3">
        <f t="shared" si="70"/>
        <v>0</v>
      </c>
      <c r="AR57" s="3">
        <f t="shared" si="71"/>
        <v>0</v>
      </c>
      <c r="AS57" s="3">
        <f t="shared" si="72"/>
        <v>0</v>
      </c>
      <c r="AT57" s="3">
        <f t="shared" si="73"/>
        <v>0</v>
      </c>
      <c r="AU57" s="3">
        <f t="shared" si="74"/>
        <v>0</v>
      </c>
      <c r="AV57" s="3">
        <f t="shared" si="75"/>
        <v>0</v>
      </c>
      <c r="AW57" s="3">
        <f t="shared" si="76"/>
        <v>0</v>
      </c>
      <c r="AX57" s="3">
        <f t="shared" si="77"/>
        <v>0</v>
      </c>
      <c r="AY57" s="3">
        <f t="shared" si="78"/>
        <v>0</v>
      </c>
      <c r="AZ57" s="3">
        <f t="shared" si="79"/>
        <v>0</v>
      </c>
      <c r="BA57" s="3">
        <f t="shared" si="80"/>
        <v>0</v>
      </c>
    </row>
    <row r="58" spans="1:53">
      <c r="A58" s="2">
        <f>fokonyvi_kivonatot_ide_masolni!A55</f>
        <v>0</v>
      </c>
      <c r="B58" s="3">
        <f>fokonyvi_kivonatot_ide_masolni!I55</f>
        <v>0</v>
      </c>
      <c r="C58" s="3">
        <f>+fokonyvi_kivonatot_ide_masolni!J55</f>
        <v>0</v>
      </c>
      <c r="D58" s="2">
        <f t="shared" si="81"/>
        <v>1</v>
      </c>
      <c r="E58" s="2">
        <f t="shared" si="32"/>
        <v>0</v>
      </c>
      <c r="F58" s="3">
        <f t="shared" si="33"/>
        <v>0</v>
      </c>
      <c r="G58" s="3">
        <f t="shared" si="34"/>
        <v>0</v>
      </c>
      <c r="H58" s="3">
        <f t="shared" si="35"/>
        <v>0</v>
      </c>
      <c r="I58" s="3">
        <f t="shared" si="36"/>
        <v>0</v>
      </c>
      <c r="J58" s="3">
        <f t="shared" si="37"/>
        <v>0</v>
      </c>
      <c r="K58" s="3">
        <f t="shared" si="38"/>
        <v>0</v>
      </c>
      <c r="L58" s="3">
        <f t="shared" si="39"/>
        <v>0</v>
      </c>
      <c r="M58" s="3">
        <f t="shared" si="40"/>
        <v>0</v>
      </c>
      <c r="N58" s="3">
        <f t="shared" si="41"/>
        <v>0</v>
      </c>
      <c r="O58" s="3">
        <f t="shared" si="42"/>
        <v>0</v>
      </c>
      <c r="P58" s="3">
        <f t="shared" si="43"/>
        <v>0</v>
      </c>
      <c r="Q58" s="3">
        <f t="shared" si="44"/>
        <v>0</v>
      </c>
      <c r="R58" s="3">
        <f t="shared" si="45"/>
        <v>0</v>
      </c>
      <c r="S58" s="3">
        <f t="shared" si="46"/>
        <v>0</v>
      </c>
      <c r="T58" s="3">
        <f t="shared" si="47"/>
        <v>0</v>
      </c>
      <c r="U58" s="3">
        <f t="shared" si="48"/>
        <v>0</v>
      </c>
      <c r="V58" s="3">
        <f t="shared" si="49"/>
        <v>0</v>
      </c>
      <c r="W58" s="3">
        <f t="shared" si="50"/>
        <v>0</v>
      </c>
      <c r="X58" s="3">
        <f t="shared" si="51"/>
        <v>0</v>
      </c>
      <c r="Y58" s="3">
        <f t="shared" si="52"/>
        <v>0</v>
      </c>
      <c r="Z58" s="3">
        <f t="shared" si="53"/>
        <v>0</v>
      </c>
      <c r="AA58" s="3">
        <f t="shared" si="54"/>
        <v>0</v>
      </c>
      <c r="AB58" s="3">
        <f t="shared" si="55"/>
        <v>0</v>
      </c>
      <c r="AC58" s="3">
        <f t="shared" si="56"/>
        <v>0</v>
      </c>
      <c r="AD58" s="3">
        <f t="shared" si="57"/>
        <v>0</v>
      </c>
      <c r="AE58" s="3">
        <f t="shared" si="58"/>
        <v>0</v>
      </c>
      <c r="AF58" s="3">
        <f t="shared" si="59"/>
        <v>0</v>
      </c>
      <c r="AG58" s="3">
        <f t="shared" si="60"/>
        <v>0</v>
      </c>
      <c r="AH58" s="3">
        <f t="shared" si="61"/>
        <v>0</v>
      </c>
      <c r="AI58" s="3">
        <f t="shared" si="62"/>
        <v>0</v>
      </c>
      <c r="AJ58" s="3">
        <f t="shared" si="63"/>
        <v>0</v>
      </c>
      <c r="AK58" s="3">
        <f t="shared" si="64"/>
        <v>0</v>
      </c>
      <c r="AL58" s="3">
        <f t="shared" si="65"/>
        <v>0</v>
      </c>
      <c r="AM58" s="3">
        <f t="shared" si="66"/>
        <v>0</v>
      </c>
      <c r="AN58" s="3">
        <f t="shared" si="67"/>
        <v>0</v>
      </c>
      <c r="AO58" s="3">
        <f t="shared" si="68"/>
        <v>0</v>
      </c>
      <c r="AP58" s="3">
        <f t="shared" si="69"/>
        <v>0</v>
      </c>
      <c r="AQ58" s="3">
        <f t="shared" si="70"/>
        <v>0</v>
      </c>
      <c r="AR58" s="3">
        <f t="shared" si="71"/>
        <v>0</v>
      </c>
      <c r="AS58" s="3">
        <f t="shared" si="72"/>
        <v>0</v>
      </c>
      <c r="AT58" s="3">
        <f t="shared" si="73"/>
        <v>0</v>
      </c>
      <c r="AU58" s="3">
        <f t="shared" si="74"/>
        <v>0</v>
      </c>
      <c r="AV58" s="3">
        <f t="shared" si="75"/>
        <v>0</v>
      </c>
      <c r="AW58" s="3">
        <f t="shared" si="76"/>
        <v>0</v>
      </c>
      <c r="AX58" s="3">
        <f t="shared" si="77"/>
        <v>0</v>
      </c>
      <c r="AY58" s="3">
        <f t="shared" si="78"/>
        <v>0</v>
      </c>
      <c r="AZ58" s="3">
        <f t="shared" si="79"/>
        <v>0</v>
      </c>
      <c r="BA58" s="3">
        <f t="shared" si="80"/>
        <v>0</v>
      </c>
    </row>
    <row r="59" spans="1:53">
      <c r="A59" s="2">
        <f>fokonyvi_kivonatot_ide_masolni!A56</f>
        <v>0</v>
      </c>
      <c r="B59" s="3">
        <f>fokonyvi_kivonatot_ide_masolni!I56</f>
        <v>0</v>
      </c>
      <c r="C59" s="3">
        <f>+fokonyvi_kivonatot_ide_masolni!J56</f>
        <v>0</v>
      </c>
      <c r="D59" s="2">
        <f t="shared" si="81"/>
        <v>1</v>
      </c>
      <c r="E59" s="2">
        <f t="shared" si="32"/>
        <v>0</v>
      </c>
      <c r="F59" s="3">
        <f t="shared" si="33"/>
        <v>0</v>
      </c>
      <c r="G59" s="3">
        <f t="shared" si="34"/>
        <v>0</v>
      </c>
      <c r="H59" s="3">
        <f t="shared" si="35"/>
        <v>0</v>
      </c>
      <c r="I59" s="3">
        <f t="shared" si="36"/>
        <v>0</v>
      </c>
      <c r="J59" s="3">
        <f t="shared" si="37"/>
        <v>0</v>
      </c>
      <c r="K59" s="3">
        <f t="shared" si="38"/>
        <v>0</v>
      </c>
      <c r="L59" s="3">
        <f t="shared" si="39"/>
        <v>0</v>
      </c>
      <c r="M59" s="3">
        <f t="shared" si="40"/>
        <v>0</v>
      </c>
      <c r="N59" s="3">
        <f t="shared" si="41"/>
        <v>0</v>
      </c>
      <c r="O59" s="3">
        <f t="shared" si="42"/>
        <v>0</v>
      </c>
      <c r="P59" s="3">
        <f t="shared" si="43"/>
        <v>0</v>
      </c>
      <c r="Q59" s="3">
        <f t="shared" si="44"/>
        <v>0</v>
      </c>
      <c r="R59" s="3">
        <f t="shared" si="45"/>
        <v>0</v>
      </c>
      <c r="S59" s="3">
        <f t="shared" si="46"/>
        <v>0</v>
      </c>
      <c r="T59" s="3">
        <f t="shared" si="47"/>
        <v>0</v>
      </c>
      <c r="U59" s="3">
        <f t="shared" si="48"/>
        <v>0</v>
      </c>
      <c r="V59" s="3">
        <f t="shared" si="49"/>
        <v>0</v>
      </c>
      <c r="W59" s="3">
        <f t="shared" si="50"/>
        <v>0</v>
      </c>
      <c r="X59" s="3">
        <f t="shared" si="51"/>
        <v>0</v>
      </c>
      <c r="Y59" s="3">
        <f t="shared" si="52"/>
        <v>0</v>
      </c>
      <c r="Z59" s="3">
        <f t="shared" si="53"/>
        <v>0</v>
      </c>
      <c r="AA59" s="3">
        <f t="shared" si="54"/>
        <v>0</v>
      </c>
      <c r="AB59" s="3">
        <f t="shared" si="55"/>
        <v>0</v>
      </c>
      <c r="AC59" s="3">
        <f t="shared" si="56"/>
        <v>0</v>
      </c>
      <c r="AD59" s="3">
        <f t="shared" si="57"/>
        <v>0</v>
      </c>
      <c r="AE59" s="3">
        <f t="shared" si="58"/>
        <v>0</v>
      </c>
      <c r="AF59" s="3">
        <f t="shared" si="59"/>
        <v>0</v>
      </c>
      <c r="AG59" s="3">
        <f t="shared" si="60"/>
        <v>0</v>
      </c>
      <c r="AH59" s="3">
        <f t="shared" si="61"/>
        <v>0</v>
      </c>
      <c r="AI59" s="3">
        <f t="shared" si="62"/>
        <v>0</v>
      </c>
      <c r="AJ59" s="3">
        <f t="shared" si="63"/>
        <v>0</v>
      </c>
      <c r="AK59" s="3">
        <f t="shared" si="64"/>
        <v>0</v>
      </c>
      <c r="AL59" s="3">
        <f t="shared" si="65"/>
        <v>0</v>
      </c>
      <c r="AM59" s="3">
        <f t="shared" si="66"/>
        <v>0</v>
      </c>
      <c r="AN59" s="3">
        <f t="shared" si="67"/>
        <v>0</v>
      </c>
      <c r="AO59" s="3">
        <f t="shared" si="68"/>
        <v>0</v>
      </c>
      <c r="AP59" s="3">
        <f t="shared" si="69"/>
        <v>0</v>
      </c>
      <c r="AQ59" s="3">
        <f t="shared" si="70"/>
        <v>0</v>
      </c>
      <c r="AR59" s="3">
        <f t="shared" si="71"/>
        <v>0</v>
      </c>
      <c r="AS59" s="3">
        <f t="shared" si="72"/>
        <v>0</v>
      </c>
      <c r="AT59" s="3">
        <f t="shared" si="73"/>
        <v>0</v>
      </c>
      <c r="AU59" s="3">
        <f t="shared" si="74"/>
        <v>0</v>
      </c>
      <c r="AV59" s="3">
        <f t="shared" si="75"/>
        <v>0</v>
      </c>
      <c r="AW59" s="3">
        <f t="shared" si="76"/>
        <v>0</v>
      </c>
      <c r="AX59" s="3">
        <f t="shared" si="77"/>
        <v>0</v>
      </c>
      <c r="AY59" s="3">
        <f t="shared" si="78"/>
        <v>0</v>
      </c>
      <c r="AZ59" s="3">
        <f t="shared" si="79"/>
        <v>0</v>
      </c>
      <c r="BA59" s="3">
        <f t="shared" si="80"/>
        <v>0</v>
      </c>
    </row>
    <row r="60" spans="1:53">
      <c r="A60" s="2">
        <f>fokonyvi_kivonatot_ide_masolni!A57</f>
        <v>0</v>
      </c>
      <c r="B60" s="3">
        <f>fokonyvi_kivonatot_ide_masolni!I57</f>
        <v>0</v>
      </c>
      <c r="C60" s="3">
        <f>+fokonyvi_kivonatot_ide_masolni!J57</f>
        <v>0</v>
      </c>
      <c r="D60" s="2">
        <f t="shared" si="81"/>
        <v>1</v>
      </c>
      <c r="E60" s="2">
        <f t="shared" si="32"/>
        <v>0</v>
      </c>
      <c r="F60" s="3">
        <f t="shared" si="33"/>
        <v>0</v>
      </c>
      <c r="G60" s="3">
        <f t="shared" si="34"/>
        <v>0</v>
      </c>
      <c r="H60" s="3">
        <f t="shared" si="35"/>
        <v>0</v>
      </c>
      <c r="I60" s="3">
        <f t="shared" si="36"/>
        <v>0</v>
      </c>
      <c r="J60" s="3">
        <f t="shared" si="37"/>
        <v>0</v>
      </c>
      <c r="K60" s="3">
        <f t="shared" si="38"/>
        <v>0</v>
      </c>
      <c r="L60" s="3">
        <f t="shared" si="39"/>
        <v>0</v>
      </c>
      <c r="M60" s="3">
        <f t="shared" si="40"/>
        <v>0</v>
      </c>
      <c r="N60" s="3">
        <f t="shared" si="41"/>
        <v>0</v>
      </c>
      <c r="O60" s="3">
        <f t="shared" si="42"/>
        <v>0</v>
      </c>
      <c r="P60" s="3">
        <f t="shared" si="43"/>
        <v>0</v>
      </c>
      <c r="Q60" s="3">
        <f t="shared" si="44"/>
        <v>0</v>
      </c>
      <c r="R60" s="3">
        <f t="shared" si="45"/>
        <v>0</v>
      </c>
      <c r="S60" s="3">
        <f t="shared" si="46"/>
        <v>0</v>
      </c>
      <c r="T60" s="3">
        <f t="shared" si="47"/>
        <v>0</v>
      </c>
      <c r="U60" s="3">
        <f t="shared" si="48"/>
        <v>0</v>
      </c>
      <c r="V60" s="3">
        <f t="shared" si="49"/>
        <v>0</v>
      </c>
      <c r="W60" s="3">
        <f t="shared" si="50"/>
        <v>0</v>
      </c>
      <c r="X60" s="3">
        <f t="shared" si="51"/>
        <v>0</v>
      </c>
      <c r="Y60" s="3">
        <f t="shared" si="52"/>
        <v>0</v>
      </c>
      <c r="Z60" s="3">
        <f t="shared" si="53"/>
        <v>0</v>
      </c>
      <c r="AA60" s="3">
        <f t="shared" si="54"/>
        <v>0</v>
      </c>
      <c r="AB60" s="3">
        <f t="shared" si="55"/>
        <v>0</v>
      </c>
      <c r="AC60" s="3">
        <f t="shared" si="56"/>
        <v>0</v>
      </c>
      <c r="AD60" s="3">
        <f t="shared" si="57"/>
        <v>0</v>
      </c>
      <c r="AE60" s="3">
        <f t="shared" si="58"/>
        <v>0</v>
      </c>
      <c r="AF60" s="3">
        <f t="shared" si="59"/>
        <v>0</v>
      </c>
      <c r="AG60" s="3">
        <f t="shared" si="60"/>
        <v>0</v>
      </c>
      <c r="AH60" s="3">
        <f t="shared" si="61"/>
        <v>0</v>
      </c>
      <c r="AI60" s="3">
        <f t="shared" si="62"/>
        <v>0</v>
      </c>
      <c r="AJ60" s="3">
        <f t="shared" si="63"/>
        <v>0</v>
      </c>
      <c r="AK60" s="3">
        <f t="shared" si="64"/>
        <v>0</v>
      </c>
      <c r="AL60" s="3">
        <f t="shared" si="65"/>
        <v>0</v>
      </c>
      <c r="AM60" s="3">
        <f t="shared" si="66"/>
        <v>0</v>
      </c>
      <c r="AN60" s="3">
        <f t="shared" si="67"/>
        <v>0</v>
      </c>
      <c r="AO60" s="3">
        <f t="shared" si="68"/>
        <v>0</v>
      </c>
      <c r="AP60" s="3">
        <f t="shared" si="69"/>
        <v>0</v>
      </c>
      <c r="AQ60" s="3">
        <f t="shared" si="70"/>
        <v>0</v>
      </c>
      <c r="AR60" s="3">
        <f t="shared" si="71"/>
        <v>0</v>
      </c>
      <c r="AS60" s="3">
        <f t="shared" si="72"/>
        <v>0</v>
      </c>
      <c r="AT60" s="3">
        <f t="shared" si="73"/>
        <v>0</v>
      </c>
      <c r="AU60" s="3">
        <f t="shared" si="74"/>
        <v>0</v>
      </c>
      <c r="AV60" s="3">
        <f t="shared" si="75"/>
        <v>0</v>
      </c>
      <c r="AW60" s="3">
        <f t="shared" si="76"/>
        <v>0</v>
      </c>
      <c r="AX60" s="3">
        <f t="shared" si="77"/>
        <v>0</v>
      </c>
      <c r="AY60" s="3">
        <f t="shared" si="78"/>
        <v>0</v>
      </c>
      <c r="AZ60" s="3">
        <f t="shared" si="79"/>
        <v>0</v>
      </c>
      <c r="BA60" s="3">
        <f t="shared" si="80"/>
        <v>0</v>
      </c>
    </row>
    <row r="61" spans="1:53">
      <c r="A61" s="2">
        <f>fokonyvi_kivonatot_ide_masolni!A58</f>
        <v>0</v>
      </c>
      <c r="B61" s="3">
        <f>fokonyvi_kivonatot_ide_masolni!I58</f>
        <v>0</v>
      </c>
      <c r="C61" s="3">
        <f>+fokonyvi_kivonatot_ide_masolni!J58</f>
        <v>0</v>
      </c>
      <c r="D61" s="2">
        <f t="shared" si="81"/>
        <v>1</v>
      </c>
      <c r="E61" s="2">
        <f t="shared" si="32"/>
        <v>0</v>
      </c>
      <c r="F61" s="3">
        <f t="shared" si="33"/>
        <v>0</v>
      </c>
      <c r="G61" s="3">
        <f t="shared" si="34"/>
        <v>0</v>
      </c>
      <c r="H61" s="3">
        <f t="shared" si="35"/>
        <v>0</v>
      </c>
      <c r="I61" s="3">
        <f t="shared" si="36"/>
        <v>0</v>
      </c>
      <c r="J61" s="3">
        <f t="shared" si="37"/>
        <v>0</v>
      </c>
      <c r="K61" s="3">
        <f t="shared" si="38"/>
        <v>0</v>
      </c>
      <c r="L61" s="3">
        <f t="shared" si="39"/>
        <v>0</v>
      </c>
      <c r="M61" s="3">
        <f t="shared" si="40"/>
        <v>0</v>
      </c>
      <c r="N61" s="3">
        <f t="shared" si="41"/>
        <v>0</v>
      </c>
      <c r="O61" s="3">
        <f t="shared" si="42"/>
        <v>0</v>
      </c>
      <c r="P61" s="3">
        <f t="shared" si="43"/>
        <v>0</v>
      </c>
      <c r="Q61" s="3">
        <f t="shared" si="44"/>
        <v>0</v>
      </c>
      <c r="R61" s="3">
        <f t="shared" si="45"/>
        <v>0</v>
      </c>
      <c r="S61" s="3">
        <f t="shared" si="46"/>
        <v>0</v>
      </c>
      <c r="T61" s="3">
        <f t="shared" si="47"/>
        <v>0</v>
      </c>
      <c r="U61" s="3">
        <f t="shared" si="48"/>
        <v>0</v>
      </c>
      <c r="V61" s="3">
        <f t="shared" si="49"/>
        <v>0</v>
      </c>
      <c r="W61" s="3">
        <f t="shared" si="50"/>
        <v>0</v>
      </c>
      <c r="X61" s="3">
        <f t="shared" si="51"/>
        <v>0</v>
      </c>
      <c r="Y61" s="3">
        <f t="shared" si="52"/>
        <v>0</v>
      </c>
      <c r="Z61" s="3">
        <f t="shared" si="53"/>
        <v>0</v>
      </c>
      <c r="AA61" s="3">
        <f t="shared" si="54"/>
        <v>0</v>
      </c>
      <c r="AB61" s="3">
        <f t="shared" si="55"/>
        <v>0</v>
      </c>
      <c r="AC61" s="3">
        <f t="shared" si="56"/>
        <v>0</v>
      </c>
      <c r="AD61" s="3">
        <f t="shared" si="57"/>
        <v>0</v>
      </c>
      <c r="AE61" s="3">
        <f t="shared" si="58"/>
        <v>0</v>
      </c>
      <c r="AF61" s="3">
        <f t="shared" si="59"/>
        <v>0</v>
      </c>
      <c r="AG61" s="3">
        <f t="shared" si="60"/>
        <v>0</v>
      </c>
      <c r="AH61" s="3">
        <f t="shared" si="61"/>
        <v>0</v>
      </c>
      <c r="AI61" s="3">
        <f t="shared" si="62"/>
        <v>0</v>
      </c>
      <c r="AJ61" s="3">
        <f t="shared" si="63"/>
        <v>0</v>
      </c>
      <c r="AK61" s="3">
        <f t="shared" si="64"/>
        <v>0</v>
      </c>
      <c r="AL61" s="3">
        <f t="shared" si="65"/>
        <v>0</v>
      </c>
      <c r="AM61" s="3">
        <f t="shared" si="66"/>
        <v>0</v>
      </c>
      <c r="AN61" s="3">
        <f t="shared" si="67"/>
        <v>0</v>
      </c>
      <c r="AO61" s="3">
        <f t="shared" si="68"/>
        <v>0</v>
      </c>
      <c r="AP61" s="3">
        <f t="shared" si="69"/>
        <v>0</v>
      </c>
      <c r="AQ61" s="3">
        <f t="shared" si="70"/>
        <v>0</v>
      </c>
      <c r="AR61" s="3">
        <f t="shared" si="71"/>
        <v>0</v>
      </c>
      <c r="AS61" s="3">
        <f t="shared" si="72"/>
        <v>0</v>
      </c>
      <c r="AT61" s="3">
        <f t="shared" si="73"/>
        <v>0</v>
      </c>
      <c r="AU61" s="3">
        <f t="shared" si="74"/>
        <v>0</v>
      </c>
      <c r="AV61" s="3">
        <f t="shared" si="75"/>
        <v>0</v>
      </c>
      <c r="AW61" s="3">
        <f t="shared" si="76"/>
        <v>0</v>
      </c>
      <c r="AX61" s="3">
        <f t="shared" si="77"/>
        <v>0</v>
      </c>
      <c r="AY61" s="3">
        <f t="shared" si="78"/>
        <v>0</v>
      </c>
      <c r="AZ61" s="3">
        <f t="shared" si="79"/>
        <v>0</v>
      </c>
      <c r="BA61" s="3">
        <f t="shared" si="80"/>
        <v>0</v>
      </c>
    </row>
    <row r="62" spans="1:53">
      <c r="A62" s="2">
        <f>fokonyvi_kivonatot_ide_masolni!A59</f>
        <v>0</v>
      </c>
      <c r="B62" s="3">
        <f>fokonyvi_kivonatot_ide_masolni!I59</f>
        <v>0</v>
      </c>
      <c r="C62" s="3">
        <f>+fokonyvi_kivonatot_ide_masolni!J59</f>
        <v>0</v>
      </c>
      <c r="D62" s="2">
        <f t="shared" si="81"/>
        <v>1</v>
      </c>
      <c r="E62" s="2">
        <f t="shared" si="32"/>
        <v>0</v>
      </c>
      <c r="F62" s="3">
        <f t="shared" si="33"/>
        <v>0</v>
      </c>
      <c r="G62" s="3">
        <f t="shared" si="34"/>
        <v>0</v>
      </c>
      <c r="H62" s="3">
        <f t="shared" si="35"/>
        <v>0</v>
      </c>
      <c r="I62" s="3">
        <f t="shared" si="36"/>
        <v>0</v>
      </c>
      <c r="J62" s="3">
        <f t="shared" si="37"/>
        <v>0</v>
      </c>
      <c r="K62" s="3">
        <f t="shared" si="38"/>
        <v>0</v>
      </c>
      <c r="L62" s="3">
        <f t="shared" si="39"/>
        <v>0</v>
      </c>
      <c r="M62" s="3">
        <f t="shared" si="40"/>
        <v>0</v>
      </c>
      <c r="N62" s="3">
        <f t="shared" si="41"/>
        <v>0</v>
      </c>
      <c r="O62" s="3">
        <f t="shared" si="42"/>
        <v>0</v>
      </c>
      <c r="P62" s="3">
        <f t="shared" si="43"/>
        <v>0</v>
      </c>
      <c r="Q62" s="3">
        <f t="shared" si="44"/>
        <v>0</v>
      </c>
      <c r="R62" s="3">
        <f t="shared" si="45"/>
        <v>0</v>
      </c>
      <c r="S62" s="3">
        <f t="shared" si="46"/>
        <v>0</v>
      </c>
      <c r="T62" s="3">
        <f t="shared" si="47"/>
        <v>0</v>
      </c>
      <c r="U62" s="3">
        <f t="shared" si="48"/>
        <v>0</v>
      </c>
      <c r="V62" s="3">
        <f t="shared" si="49"/>
        <v>0</v>
      </c>
      <c r="W62" s="3">
        <f t="shared" si="50"/>
        <v>0</v>
      </c>
      <c r="X62" s="3">
        <f t="shared" si="51"/>
        <v>0</v>
      </c>
      <c r="Y62" s="3">
        <f t="shared" si="52"/>
        <v>0</v>
      </c>
      <c r="Z62" s="3">
        <f t="shared" si="53"/>
        <v>0</v>
      </c>
      <c r="AA62" s="3">
        <f t="shared" si="54"/>
        <v>0</v>
      </c>
      <c r="AB62" s="3">
        <f t="shared" si="55"/>
        <v>0</v>
      </c>
      <c r="AC62" s="3">
        <f t="shared" si="56"/>
        <v>0</v>
      </c>
      <c r="AD62" s="3">
        <f t="shared" si="57"/>
        <v>0</v>
      </c>
      <c r="AE62" s="3">
        <f t="shared" si="58"/>
        <v>0</v>
      </c>
      <c r="AF62" s="3">
        <f t="shared" si="59"/>
        <v>0</v>
      </c>
      <c r="AG62" s="3">
        <f t="shared" si="60"/>
        <v>0</v>
      </c>
      <c r="AH62" s="3">
        <f t="shared" si="61"/>
        <v>0</v>
      </c>
      <c r="AI62" s="3">
        <f t="shared" si="62"/>
        <v>0</v>
      </c>
      <c r="AJ62" s="3">
        <f t="shared" si="63"/>
        <v>0</v>
      </c>
      <c r="AK62" s="3">
        <f t="shared" si="64"/>
        <v>0</v>
      </c>
      <c r="AL62" s="3">
        <f t="shared" si="65"/>
        <v>0</v>
      </c>
      <c r="AM62" s="3">
        <f t="shared" si="66"/>
        <v>0</v>
      </c>
      <c r="AN62" s="3">
        <f t="shared" si="67"/>
        <v>0</v>
      </c>
      <c r="AO62" s="3">
        <f t="shared" si="68"/>
        <v>0</v>
      </c>
      <c r="AP62" s="3">
        <f t="shared" si="69"/>
        <v>0</v>
      </c>
      <c r="AQ62" s="3">
        <f t="shared" si="70"/>
        <v>0</v>
      </c>
      <c r="AR62" s="3">
        <f t="shared" si="71"/>
        <v>0</v>
      </c>
      <c r="AS62" s="3">
        <f t="shared" si="72"/>
        <v>0</v>
      </c>
      <c r="AT62" s="3">
        <f t="shared" si="73"/>
        <v>0</v>
      </c>
      <c r="AU62" s="3">
        <f t="shared" si="74"/>
        <v>0</v>
      </c>
      <c r="AV62" s="3">
        <f t="shared" si="75"/>
        <v>0</v>
      </c>
      <c r="AW62" s="3">
        <f t="shared" si="76"/>
        <v>0</v>
      </c>
      <c r="AX62" s="3">
        <f t="shared" si="77"/>
        <v>0</v>
      </c>
      <c r="AY62" s="3">
        <f t="shared" si="78"/>
        <v>0</v>
      </c>
      <c r="AZ62" s="3">
        <f t="shared" si="79"/>
        <v>0</v>
      </c>
      <c r="BA62" s="3">
        <f t="shared" si="80"/>
        <v>0</v>
      </c>
    </row>
    <row r="63" spans="1:53">
      <c r="A63" s="2">
        <f>fokonyvi_kivonatot_ide_masolni!A60</f>
        <v>0</v>
      </c>
      <c r="B63" s="3">
        <f>fokonyvi_kivonatot_ide_masolni!I60</f>
        <v>0</v>
      </c>
      <c r="C63" s="3">
        <f>+fokonyvi_kivonatot_ide_masolni!J60</f>
        <v>0</v>
      </c>
      <c r="D63" s="2">
        <f t="shared" si="81"/>
        <v>1</v>
      </c>
      <c r="E63" s="2">
        <f t="shared" si="32"/>
        <v>0</v>
      </c>
      <c r="F63" s="3">
        <f t="shared" si="33"/>
        <v>0</v>
      </c>
      <c r="G63" s="3">
        <f t="shared" si="34"/>
        <v>0</v>
      </c>
      <c r="H63" s="3">
        <f t="shared" si="35"/>
        <v>0</v>
      </c>
      <c r="I63" s="3">
        <f t="shared" si="36"/>
        <v>0</v>
      </c>
      <c r="J63" s="3">
        <f t="shared" si="37"/>
        <v>0</v>
      </c>
      <c r="K63" s="3">
        <f t="shared" si="38"/>
        <v>0</v>
      </c>
      <c r="L63" s="3">
        <f t="shared" si="39"/>
        <v>0</v>
      </c>
      <c r="M63" s="3">
        <f t="shared" si="40"/>
        <v>0</v>
      </c>
      <c r="N63" s="3">
        <f t="shared" si="41"/>
        <v>0</v>
      </c>
      <c r="O63" s="3">
        <f t="shared" si="42"/>
        <v>0</v>
      </c>
      <c r="P63" s="3">
        <f t="shared" si="43"/>
        <v>0</v>
      </c>
      <c r="Q63" s="3">
        <f t="shared" si="44"/>
        <v>0</v>
      </c>
      <c r="R63" s="3">
        <f t="shared" si="45"/>
        <v>0</v>
      </c>
      <c r="S63" s="3">
        <f t="shared" si="46"/>
        <v>0</v>
      </c>
      <c r="T63" s="3">
        <f t="shared" si="47"/>
        <v>0</v>
      </c>
      <c r="U63" s="3">
        <f t="shared" si="48"/>
        <v>0</v>
      </c>
      <c r="V63" s="3">
        <f t="shared" si="49"/>
        <v>0</v>
      </c>
      <c r="W63" s="3">
        <f t="shared" si="50"/>
        <v>0</v>
      </c>
      <c r="X63" s="3">
        <f t="shared" si="51"/>
        <v>0</v>
      </c>
      <c r="Y63" s="3">
        <f t="shared" si="52"/>
        <v>0</v>
      </c>
      <c r="Z63" s="3">
        <f t="shared" si="53"/>
        <v>0</v>
      </c>
      <c r="AA63" s="3">
        <f t="shared" si="54"/>
        <v>0</v>
      </c>
      <c r="AB63" s="3">
        <f t="shared" si="55"/>
        <v>0</v>
      </c>
      <c r="AC63" s="3">
        <f t="shared" si="56"/>
        <v>0</v>
      </c>
      <c r="AD63" s="3">
        <f t="shared" si="57"/>
        <v>0</v>
      </c>
      <c r="AE63" s="3">
        <f t="shared" si="58"/>
        <v>0</v>
      </c>
      <c r="AF63" s="3">
        <f t="shared" si="59"/>
        <v>0</v>
      </c>
      <c r="AG63" s="3">
        <f t="shared" si="60"/>
        <v>0</v>
      </c>
      <c r="AH63" s="3">
        <f t="shared" si="61"/>
        <v>0</v>
      </c>
      <c r="AI63" s="3">
        <f t="shared" si="62"/>
        <v>0</v>
      </c>
      <c r="AJ63" s="3">
        <f t="shared" si="63"/>
        <v>0</v>
      </c>
      <c r="AK63" s="3">
        <f t="shared" si="64"/>
        <v>0</v>
      </c>
      <c r="AL63" s="3">
        <f t="shared" si="65"/>
        <v>0</v>
      </c>
      <c r="AM63" s="3">
        <f t="shared" si="66"/>
        <v>0</v>
      </c>
      <c r="AN63" s="3">
        <f t="shared" si="67"/>
        <v>0</v>
      </c>
      <c r="AO63" s="3">
        <f t="shared" si="68"/>
        <v>0</v>
      </c>
      <c r="AP63" s="3">
        <f t="shared" si="69"/>
        <v>0</v>
      </c>
      <c r="AQ63" s="3">
        <f t="shared" si="70"/>
        <v>0</v>
      </c>
      <c r="AR63" s="3">
        <f t="shared" si="71"/>
        <v>0</v>
      </c>
      <c r="AS63" s="3">
        <f t="shared" si="72"/>
        <v>0</v>
      </c>
      <c r="AT63" s="3">
        <f t="shared" si="73"/>
        <v>0</v>
      </c>
      <c r="AU63" s="3">
        <f t="shared" si="74"/>
        <v>0</v>
      </c>
      <c r="AV63" s="3">
        <f t="shared" si="75"/>
        <v>0</v>
      </c>
      <c r="AW63" s="3">
        <f t="shared" si="76"/>
        <v>0</v>
      </c>
      <c r="AX63" s="3">
        <f t="shared" si="77"/>
        <v>0</v>
      </c>
      <c r="AY63" s="3">
        <f t="shared" si="78"/>
        <v>0</v>
      </c>
      <c r="AZ63" s="3">
        <f t="shared" si="79"/>
        <v>0</v>
      </c>
      <c r="BA63" s="3">
        <f t="shared" si="80"/>
        <v>0</v>
      </c>
    </row>
    <row r="64" spans="1:53">
      <c r="A64" s="2">
        <f>fokonyvi_kivonatot_ide_masolni!A61</f>
        <v>0</v>
      </c>
      <c r="B64" s="3">
        <f>fokonyvi_kivonatot_ide_masolni!I61</f>
        <v>0</v>
      </c>
      <c r="C64" s="3">
        <f>+fokonyvi_kivonatot_ide_masolni!J61</f>
        <v>0</v>
      </c>
      <c r="D64" s="2">
        <f t="shared" si="81"/>
        <v>1</v>
      </c>
      <c r="E64" s="2">
        <f t="shared" si="32"/>
        <v>0</v>
      </c>
      <c r="F64" s="3">
        <f t="shared" si="33"/>
        <v>0</v>
      </c>
      <c r="G64" s="3">
        <f t="shared" si="34"/>
        <v>0</v>
      </c>
      <c r="H64" s="3">
        <f t="shared" si="35"/>
        <v>0</v>
      </c>
      <c r="I64" s="3">
        <f t="shared" si="36"/>
        <v>0</v>
      </c>
      <c r="J64" s="3">
        <f t="shared" si="37"/>
        <v>0</v>
      </c>
      <c r="K64" s="3">
        <f t="shared" si="38"/>
        <v>0</v>
      </c>
      <c r="L64" s="3">
        <f t="shared" si="39"/>
        <v>0</v>
      </c>
      <c r="M64" s="3">
        <f t="shared" si="40"/>
        <v>0</v>
      </c>
      <c r="N64" s="3">
        <f t="shared" si="41"/>
        <v>0</v>
      </c>
      <c r="O64" s="3">
        <f t="shared" si="42"/>
        <v>0</v>
      </c>
      <c r="P64" s="3">
        <f t="shared" si="43"/>
        <v>0</v>
      </c>
      <c r="Q64" s="3">
        <f t="shared" si="44"/>
        <v>0</v>
      </c>
      <c r="R64" s="3">
        <f t="shared" si="45"/>
        <v>0</v>
      </c>
      <c r="S64" s="3">
        <f t="shared" si="46"/>
        <v>0</v>
      </c>
      <c r="T64" s="3">
        <f t="shared" si="47"/>
        <v>0</v>
      </c>
      <c r="U64" s="3">
        <f t="shared" si="48"/>
        <v>0</v>
      </c>
      <c r="V64" s="3">
        <f t="shared" si="49"/>
        <v>0</v>
      </c>
      <c r="W64" s="3">
        <f t="shared" si="50"/>
        <v>0</v>
      </c>
      <c r="X64" s="3">
        <f t="shared" si="51"/>
        <v>0</v>
      </c>
      <c r="Y64" s="3">
        <f t="shared" si="52"/>
        <v>0</v>
      </c>
      <c r="Z64" s="3">
        <f t="shared" si="53"/>
        <v>0</v>
      </c>
      <c r="AA64" s="3">
        <f t="shared" si="54"/>
        <v>0</v>
      </c>
      <c r="AB64" s="3">
        <f t="shared" si="55"/>
        <v>0</v>
      </c>
      <c r="AC64" s="3">
        <f t="shared" si="56"/>
        <v>0</v>
      </c>
      <c r="AD64" s="3">
        <f t="shared" si="57"/>
        <v>0</v>
      </c>
      <c r="AE64" s="3">
        <f t="shared" si="58"/>
        <v>0</v>
      </c>
      <c r="AF64" s="3">
        <f t="shared" si="59"/>
        <v>0</v>
      </c>
      <c r="AG64" s="3">
        <f t="shared" si="60"/>
        <v>0</v>
      </c>
      <c r="AH64" s="3">
        <f t="shared" si="61"/>
        <v>0</v>
      </c>
      <c r="AI64" s="3">
        <f t="shared" si="62"/>
        <v>0</v>
      </c>
      <c r="AJ64" s="3">
        <f t="shared" si="63"/>
        <v>0</v>
      </c>
      <c r="AK64" s="3">
        <f t="shared" si="64"/>
        <v>0</v>
      </c>
      <c r="AL64" s="3">
        <f t="shared" si="65"/>
        <v>0</v>
      </c>
      <c r="AM64" s="3">
        <f t="shared" si="66"/>
        <v>0</v>
      </c>
      <c r="AN64" s="3">
        <f t="shared" si="67"/>
        <v>0</v>
      </c>
      <c r="AO64" s="3">
        <f t="shared" si="68"/>
        <v>0</v>
      </c>
      <c r="AP64" s="3">
        <f t="shared" si="69"/>
        <v>0</v>
      </c>
      <c r="AQ64" s="3">
        <f t="shared" si="70"/>
        <v>0</v>
      </c>
      <c r="AR64" s="3">
        <f t="shared" si="71"/>
        <v>0</v>
      </c>
      <c r="AS64" s="3">
        <f t="shared" si="72"/>
        <v>0</v>
      </c>
      <c r="AT64" s="3">
        <f t="shared" si="73"/>
        <v>0</v>
      </c>
      <c r="AU64" s="3">
        <f t="shared" si="74"/>
        <v>0</v>
      </c>
      <c r="AV64" s="3">
        <f t="shared" si="75"/>
        <v>0</v>
      </c>
      <c r="AW64" s="3">
        <f t="shared" si="76"/>
        <v>0</v>
      </c>
      <c r="AX64" s="3">
        <f t="shared" si="77"/>
        <v>0</v>
      </c>
      <c r="AY64" s="3">
        <f t="shared" si="78"/>
        <v>0</v>
      </c>
      <c r="AZ64" s="3">
        <f t="shared" si="79"/>
        <v>0</v>
      </c>
      <c r="BA64" s="3">
        <f t="shared" si="80"/>
        <v>0</v>
      </c>
    </row>
    <row r="65" spans="1:53">
      <c r="A65" s="2">
        <f>fokonyvi_kivonatot_ide_masolni!A62</f>
        <v>0</v>
      </c>
      <c r="B65" s="3">
        <f>fokonyvi_kivonatot_ide_masolni!I62</f>
        <v>0</v>
      </c>
      <c r="C65" s="3">
        <f>+fokonyvi_kivonatot_ide_masolni!J62</f>
        <v>0</v>
      </c>
      <c r="D65" s="2">
        <f t="shared" si="81"/>
        <v>1</v>
      </c>
      <c r="E65" s="2">
        <f t="shared" si="32"/>
        <v>0</v>
      </c>
      <c r="F65" s="3">
        <f t="shared" si="33"/>
        <v>0</v>
      </c>
      <c r="G65" s="3">
        <f t="shared" si="34"/>
        <v>0</v>
      </c>
      <c r="H65" s="3">
        <f t="shared" si="35"/>
        <v>0</v>
      </c>
      <c r="I65" s="3">
        <f t="shared" si="36"/>
        <v>0</v>
      </c>
      <c r="J65" s="3">
        <f t="shared" si="37"/>
        <v>0</v>
      </c>
      <c r="K65" s="3">
        <f t="shared" si="38"/>
        <v>0</v>
      </c>
      <c r="L65" s="3">
        <f t="shared" si="39"/>
        <v>0</v>
      </c>
      <c r="M65" s="3">
        <f t="shared" si="40"/>
        <v>0</v>
      </c>
      <c r="N65" s="3">
        <f t="shared" si="41"/>
        <v>0</v>
      </c>
      <c r="O65" s="3">
        <f t="shared" si="42"/>
        <v>0</v>
      </c>
      <c r="P65" s="3">
        <f t="shared" si="43"/>
        <v>0</v>
      </c>
      <c r="Q65" s="3">
        <f t="shared" si="44"/>
        <v>0</v>
      </c>
      <c r="R65" s="3">
        <f t="shared" si="45"/>
        <v>0</v>
      </c>
      <c r="S65" s="3">
        <f t="shared" si="46"/>
        <v>0</v>
      </c>
      <c r="T65" s="3">
        <f t="shared" si="47"/>
        <v>0</v>
      </c>
      <c r="U65" s="3">
        <f t="shared" si="48"/>
        <v>0</v>
      </c>
      <c r="V65" s="3">
        <f t="shared" si="49"/>
        <v>0</v>
      </c>
      <c r="W65" s="3">
        <f t="shared" si="50"/>
        <v>0</v>
      </c>
      <c r="X65" s="3">
        <f t="shared" si="51"/>
        <v>0</v>
      </c>
      <c r="Y65" s="3">
        <f t="shared" si="52"/>
        <v>0</v>
      </c>
      <c r="Z65" s="3">
        <f t="shared" si="53"/>
        <v>0</v>
      </c>
      <c r="AA65" s="3">
        <f t="shared" si="54"/>
        <v>0</v>
      </c>
      <c r="AB65" s="3">
        <f t="shared" si="55"/>
        <v>0</v>
      </c>
      <c r="AC65" s="3">
        <f t="shared" si="56"/>
        <v>0</v>
      </c>
      <c r="AD65" s="3">
        <f t="shared" si="57"/>
        <v>0</v>
      </c>
      <c r="AE65" s="3">
        <f t="shared" si="58"/>
        <v>0</v>
      </c>
      <c r="AF65" s="3">
        <f t="shared" si="59"/>
        <v>0</v>
      </c>
      <c r="AG65" s="3">
        <f t="shared" si="60"/>
        <v>0</v>
      </c>
      <c r="AH65" s="3">
        <f t="shared" si="61"/>
        <v>0</v>
      </c>
      <c r="AI65" s="3">
        <f t="shared" si="62"/>
        <v>0</v>
      </c>
      <c r="AJ65" s="3">
        <f t="shared" si="63"/>
        <v>0</v>
      </c>
      <c r="AK65" s="3">
        <f t="shared" si="64"/>
        <v>0</v>
      </c>
      <c r="AL65" s="3">
        <f t="shared" si="65"/>
        <v>0</v>
      </c>
      <c r="AM65" s="3">
        <f t="shared" si="66"/>
        <v>0</v>
      </c>
      <c r="AN65" s="3">
        <f t="shared" si="67"/>
        <v>0</v>
      </c>
      <c r="AO65" s="3">
        <f t="shared" si="68"/>
        <v>0</v>
      </c>
      <c r="AP65" s="3">
        <f t="shared" si="69"/>
        <v>0</v>
      </c>
      <c r="AQ65" s="3">
        <f t="shared" si="70"/>
        <v>0</v>
      </c>
      <c r="AR65" s="3">
        <f t="shared" si="71"/>
        <v>0</v>
      </c>
      <c r="AS65" s="3">
        <f t="shared" si="72"/>
        <v>0</v>
      </c>
      <c r="AT65" s="3">
        <f t="shared" si="73"/>
        <v>0</v>
      </c>
      <c r="AU65" s="3">
        <f t="shared" si="74"/>
        <v>0</v>
      </c>
      <c r="AV65" s="3">
        <f t="shared" si="75"/>
        <v>0</v>
      </c>
      <c r="AW65" s="3">
        <f t="shared" si="76"/>
        <v>0</v>
      </c>
      <c r="AX65" s="3">
        <f t="shared" si="77"/>
        <v>0</v>
      </c>
      <c r="AY65" s="3">
        <f t="shared" si="78"/>
        <v>0</v>
      </c>
      <c r="AZ65" s="3">
        <f t="shared" si="79"/>
        <v>0</v>
      </c>
      <c r="BA65" s="3">
        <f t="shared" si="80"/>
        <v>0</v>
      </c>
    </row>
    <row r="66" spans="1:53">
      <c r="A66" s="2">
        <f>fokonyvi_kivonatot_ide_masolni!A63</f>
        <v>0</v>
      </c>
      <c r="B66" s="3">
        <f>fokonyvi_kivonatot_ide_masolni!I63</f>
        <v>0</v>
      </c>
      <c r="C66" s="3">
        <f>+fokonyvi_kivonatot_ide_masolni!J63</f>
        <v>0</v>
      </c>
      <c r="D66" s="2">
        <f t="shared" si="81"/>
        <v>1</v>
      </c>
      <c r="E66" s="2">
        <f t="shared" si="32"/>
        <v>0</v>
      </c>
      <c r="F66" s="3">
        <f t="shared" si="33"/>
        <v>0</v>
      </c>
      <c r="G66" s="3">
        <f t="shared" si="34"/>
        <v>0</v>
      </c>
      <c r="H66" s="3">
        <f t="shared" si="35"/>
        <v>0</v>
      </c>
      <c r="I66" s="3">
        <f t="shared" si="36"/>
        <v>0</v>
      </c>
      <c r="J66" s="3">
        <f t="shared" si="37"/>
        <v>0</v>
      </c>
      <c r="K66" s="3">
        <f t="shared" si="38"/>
        <v>0</v>
      </c>
      <c r="L66" s="3">
        <f t="shared" si="39"/>
        <v>0</v>
      </c>
      <c r="M66" s="3">
        <f t="shared" si="40"/>
        <v>0</v>
      </c>
      <c r="N66" s="3">
        <f t="shared" si="41"/>
        <v>0</v>
      </c>
      <c r="O66" s="3">
        <f t="shared" si="42"/>
        <v>0</v>
      </c>
      <c r="P66" s="3">
        <f t="shared" si="43"/>
        <v>0</v>
      </c>
      <c r="Q66" s="3">
        <f t="shared" si="44"/>
        <v>0</v>
      </c>
      <c r="R66" s="3">
        <f t="shared" si="45"/>
        <v>0</v>
      </c>
      <c r="S66" s="3">
        <f t="shared" si="46"/>
        <v>0</v>
      </c>
      <c r="T66" s="3">
        <f t="shared" si="47"/>
        <v>0</v>
      </c>
      <c r="U66" s="3">
        <f t="shared" si="48"/>
        <v>0</v>
      </c>
      <c r="V66" s="3">
        <f t="shared" si="49"/>
        <v>0</v>
      </c>
      <c r="W66" s="3">
        <f t="shared" si="50"/>
        <v>0</v>
      </c>
      <c r="X66" s="3">
        <f t="shared" si="51"/>
        <v>0</v>
      </c>
      <c r="Y66" s="3">
        <f t="shared" si="52"/>
        <v>0</v>
      </c>
      <c r="Z66" s="3">
        <f t="shared" si="53"/>
        <v>0</v>
      </c>
      <c r="AA66" s="3">
        <f t="shared" si="54"/>
        <v>0</v>
      </c>
      <c r="AB66" s="3">
        <f t="shared" si="55"/>
        <v>0</v>
      </c>
      <c r="AC66" s="3">
        <f t="shared" si="56"/>
        <v>0</v>
      </c>
      <c r="AD66" s="3">
        <f t="shared" si="57"/>
        <v>0</v>
      </c>
      <c r="AE66" s="3">
        <f t="shared" si="58"/>
        <v>0</v>
      </c>
      <c r="AF66" s="3">
        <f t="shared" si="59"/>
        <v>0</v>
      </c>
      <c r="AG66" s="3">
        <f t="shared" si="60"/>
        <v>0</v>
      </c>
      <c r="AH66" s="3">
        <f t="shared" si="61"/>
        <v>0</v>
      </c>
      <c r="AI66" s="3">
        <f t="shared" si="62"/>
        <v>0</v>
      </c>
      <c r="AJ66" s="3">
        <f t="shared" si="63"/>
        <v>0</v>
      </c>
      <c r="AK66" s="3">
        <f t="shared" si="64"/>
        <v>0</v>
      </c>
      <c r="AL66" s="3">
        <f t="shared" si="65"/>
        <v>0</v>
      </c>
      <c r="AM66" s="3">
        <f t="shared" si="66"/>
        <v>0</v>
      </c>
      <c r="AN66" s="3">
        <f t="shared" si="67"/>
        <v>0</v>
      </c>
      <c r="AO66" s="3">
        <f t="shared" si="68"/>
        <v>0</v>
      </c>
      <c r="AP66" s="3">
        <f t="shared" si="69"/>
        <v>0</v>
      </c>
      <c r="AQ66" s="3">
        <f t="shared" si="70"/>
        <v>0</v>
      </c>
      <c r="AR66" s="3">
        <f t="shared" si="71"/>
        <v>0</v>
      </c>
      <c r="AS66" s="3">
        <f t="shared" si="72"/>
        <v>0</v>
      </c>
      <c r="AT66" s="3">
        <f t="shared" si="73"/>
        <v>0</v>
      </c>
      <c r="AU66" s="3">
        <f t="shared" si="74"/>
        <v>0</v>
      </c>
      <c r="AV66" s="3">
        <f t="shared" si="75"/>
        <v>0</v>
      </c>
      <c r="AW66" s="3">
        <f t="shared" si="76"/>
        <v>0</v>
      </c>
      <c r="AX66" s="3">
        <f t="shared" si="77"/>
        <v>0</v>
      </c>
      <c r="AY66" s="3">
        <f t="shared" si="78"/>
        <v>0</v>
      </c>
      <c r="AZ66" s="3">
        <f t="shared" si="79"/>
        <v>0</v>
      </c>
      <c r="BA66" s="3">
        <f t="shared" si="80"/>
        <v>0</v>
      </c>
    </row>
    <row r="67" spans="1:53">
      <c r="A67" s="2">
        <f>fokonyvi_kivonatot_ide_masolni!A64</f>
        <v>0</v>
      </c>
      <c r="B67" s="3">
        <f>fokonyvi_kivonatot_ide_masolni!I64</f>
        <v>0</v>
      </c>
      <c r="C67" s="3">
        <f>+fokonyvi_kivonatot_ide_masolni!J64</f>
        <v>0</v>
      </c>
      <c r="D67" s="2">
        <f t="shared" si="81"/>
        <v>1</v>
      </c>
      <c r="E67" s="2">
        <f t="shared" si="32"/>
        <v>0</v>
      </c>
      <c r="F67" s="3">
        <f t="shared" si="33"/>
        <v>0</v>
      </c>
      <c r="G67" s="3">
        <f t="shared" si="34"/>
        <v>0</v>
      </c>
      <c r="H67" s="3">
        <f t="shared" si="35"/>
        <v>0</v>
      </c>
      <c r="I67" s="3">
        <f t="shared" si="36"/>
        <v>0</v>
      </c>
      <c r="J67" s="3">
        <f t="shared" si="37"/>
        <v>0</v>
      </c>
      <c r="K67" s="3">
        <f t="shared" si="38"/>
        <v>0</v>
      </c>
      <c r="L67" s="3">
        <f t="shared" si="39"/>
        <v>0</v>
      </c>
      <c r="M67" s="3">
        <f t="shared" si="40"/>
        <v>0</v>
      </c>
      <c r="N67" s="3">
        <f t="shared" si="41"/>
        <v>0</v>
      </c>
      <c r="O67" s="3">
        <f t="shared" si="42"/>
        <v>0</v>
      </c>
      <c r="P67" s="3">
        <f t="shared" si="43"/>
        <v>0</v>
      </c>
      <c r="Q67" s="3">
        <f t="shared" si="44"/>
        <v>0</v>
      </c>
      <c r="R67" s="3">
        <f t="shared" si="45"/>
        <v>0</v>
      </c>
      <c r="S67" s="3">
        <f t="shared" si="46"/>
        <v>0</v>
      </c>
      <c r="T67" s="3">
        <f t="shared" si="47"/>
        <v>0</v>
      </c>
      <c r="U67" s="3">
        <f t="shared" si="48"/>
        <v>0</v>
      </c>
      <c r="V67" s="3">
        <f t="shared" si="49"/>
        <v>0</v>
      </c>
      <c r="W67" s="3">
        <f t="shared" si="50"/>
        <v>0</v>
      </c>
      <c r="X67" s="3">
        <f t="shared" si="51"/>
        <v>0</v>
      </c>
      <c r="Y67" s="3">
        <f t="shared" si="52"/>
        <v>0</v>
      </c>
      <c r="Z67" s="3">
        <f t="shared" si="53"/>
        <v>0</v>
      </c>
      <c r="AA67" s="3">
        <f t="shared" si="54"/>
        <v>0</v>
      </c>
      <c r="AB67" s="3">
        <f t="shared" si="55"/>
        <v>0</v>
      </c>
      <c r="AC67" s="3">
        <f t="shared" si="56"/>
        <v>0</v>
      </c>
      <c r="AD67" s="3">
        <f t="shared" si="57"/>
        <v>0</v>
      </c>
      <c r="AE67" s="3">
        <f t="shared" si="58"/>
        <v>0</v>
      </c>
      <c r="AF67" s="3">
        <f t="shared" si="59"/>
        <v>0</v>
      </c>
      <c r="AG67" s="3">
        <f t="shared" si="60"/>
        <v>0</v>
      </c>
      <c r="AH67" s="3">
        <f t="shared" si="61"/>
        <v>0</v>
      </c>
      <c r="AI67" s="3">
        <f t="shared" si="62"/>
        <v>0</v>
      </c>
      <c r="AJ67" s="3">
        <f t="shared" si="63"/>
        <v>0</v>
      </c>
      <c r="AK67" s="3">
        <f t="shared" si="64"/>
        <v>0</v>
      </c>
      <c r="AL67" s="3">
        <f t="shared" si="65"/>
        <v>0</v>
      </c>
      <c r="AM67" s="3">
        <f t="shared" si="66"/>
        <v>0</v>
      </c>
      <c r="AN67" s="3">
        <f t="shared" si="67"/>
        <v>0</v>
      </c>
      <c r="AO67" s="3">
        <f t="shared" si="68"/>
        <v>0</v>
      </c>
      <c r="AP67" s="3">
        <f t="shared" si="69"/>
        <v>0</v>
      </c>
      <c r="AQ67" s="3">
        <f t="shared" si="70"/>
        <v>0</v>
      </c>
      <c r="AR67" s="3">
        <f t="shared" si="71"/>
        <v>0</v>
      </c>
      <c r="AS67" s="3">
        <f t="shared" si="72"/>
        <v>0</v>
      </c>
      <c r="AT67" s="3">
        <f t="shared" si="73"/>
        <v>0</v>
      </c>
      <c r="AU67" s="3">
        <f t="shared" si="74"/>
        <v>0</v>
      </c>
      <c r="AV67" s="3">
        <f t="shared" si="75"/>
        <v>0</v>
      </c>
      <c r="AW67" s="3">
        <f t="shared" si="76"/>
        <v>0</v>
      </c>
      <c r="AX67" s="3">
        <f t="shared" si="77"/>
        <v>0</v>
      </c>
      <c r="AY67" s="3">
        <f t="shared" si="78"/>
        <v>0</v>
      </c>
      <c r="AZ67" s="3">
        <f t="shared" si="79"/>
        <v>0</v>
      </c>
      <c r="BA67" s="3">
        <f t="shared" si="80"/>
        <v>0</v>
      </c>
    </row>
    <row r="68" spans="1:53">
      <c r="A68" s="2">
        <f>fokonyvi_kivonatot_ide_masolni!A65</f>
        <v>0</v>
      </c>
      <c r="B68" s="3">
        <f>fokonyvi_kivonatot_ide_masolni!I65</f>
        <v>0</v>
      </c>
      <c r="C68" s="3">
        <f>+fokonyvi_kivonatot_ide_masolni!J65</f>
        <v>0</v>
      </c>
      <c r="D68" s="2">
        <f t="shared" si="81"/>
        <v>1</v>
      </c>
      <c r="E68" s="2">
        <f t="shared" si="32"/>
        <v>0</v>
      </c>
      <c r="F68" s="3">
        <f t="shared" si="33"/>
        <v>0</v>
      </c>
      <c r="G68" s="3">
        <f t="shared" si="34"/>
        <v>0</v>
      </c>
      <c r="H68" s="3">
        <f t="shared" si="35"/>
        <v>0</v>
      </c>
      <c r="I68" s="3">
        <f t="shared" si="36"/>
        <v>0</v>
      </c>
      <c r="J68" s="3">
        <f t="shared" si="37"/>
        <v>0</v>
      </c>
      <c r="K68" s="3">
        <f t="shared" si="38"/>
        <v>0</v>
      </c>
      <c r="L68" s="3">
        <f t="shared" si="39"/>
        <v>0</v>
      </c>
      <c r="M68" s="3">
        <f t="shared" si="40"/>
        <v>0</v>
      </c>
      <c r="N68" s="3">
        <f t="shared" si="41"/>
        <v>0</v>
      </c>
      <c r="O68" s="3">
        <f t="shared" si="42"/>
        <v>0</v>
      </c>
      <c r="P68" s="3">
        <f t="shared" si="43"/>
        <v>0</v>
      </c>
      <c r="Q68" s="3">
        <f t="shared" si="44"/>
        <v>0</v>
      </c>
      <c r="R68" s="3">
        <f t="shared" si="45"/>
        <v>0</v>
      </c>
      <c r="S68" s="3">
        <f t="shared" si="46"/>
        <v>0</v>
      </c>
      <c r="T68" s="3">
        <f t="shared" si="47"/>
        <v>0</v>
      </c>
      <c r="U68" s="3">
        <f t="shared" si="48"/>
        <v>0</v>
      </c>
      <c r="V68" s="3">
        <f t="shared" si="49"/>
        <v>0</v>
      </c>
      <c r="W68" s="3">
        <f t="shared" si="50"/>
        <v>0</v>
      </c>
      <c r="X68" s="3">
        <f t="shared" si="51"/>
        <v>0</v>
      </c>
      <c r="Y68" s="3">
        <f t="shared" si="52"/>
        <v>0</v>
      </c>
      <c r="Z68" s="3">
        <f t="shared" si="53"/>
        <v>0</v>
      </c>
      <c r="AA68" s="3">
        <f t="shared" si="54"/>
        <v>0</v>
      </c>
      <c r="AB68" s="3">
        <f t="shared" si="55"/>
        <v>0</v>
      </c>
      <c r="AC68" s="3">
        <f t="shared" si="56"/>
        <v>0</v>
      </c>
      <c r="AD68" s="3">
        <f t="shared" si="57"/>
        <v>0</v>
      </c>
      <c r="AE68" s="3">
        <f t="shared" si="58"/>
        <v>0</v>
      </c>
      <c r="AF68" s="3">
        <f t="shared" si="59"/>
        <v>0</v>
      </c>
      <c r="AG68" s="3">
        <f t="shared" si="60"/>
        <v>0</v>
      </c>
      <c r="AH68" s="3">
        <f t="shared" si="61"/>
        <v>0</v>
      </c>
      <c r="AI68" s="3">
        <f t="shared" si="62"/>
        <v>0</v>
      </c>
      <c r="AJ68" s="3">
        <f t="shared" si="63"/>
        <v>0</v>
      </c>
      <c r="AK68" s="3">
        <f t="shared" si="64"/>
        <v>0</v>
      </c>
      <c r="AL68" s="3">
        <f t="shared" si="65"/>
        <v>0</v>
      </c>
      <c r="AM68" s="3">
        <f t="shared" si="66"/>
        <v>0</v>
      </c>
      <c r="AN68" s="3">
        <f t="shared" si="67"/>
        <v>0</v>
      </c>
      <c r="AO68" s="3">
        <f t="shared" si="68"/>
        <v>0</v>
      </c>
      <c r="AP68" s="3">
        <f t="shared" si="69"/>
        <v>0</v>
      </c>
      <c r="AQ68" s="3">
        <f t="shared" si="70"/>
        <v>0</v>
      </c>
      <c r="AR68" s="3">
        <f t="shared" si="71"/>
        <v>0</v>
      </c>
      <c r="AS68" s="3">
        <f t="shared" si="72"/>
        <v>0</v>
      </c>
      <c r="AT68" s="3">
        <f t="shared" si="73"/>
        <v>0</v>
      </c>
      <c r="AU68" s="3">
        <f t="shared" si="74"/>
        <v>0</v>
      </c>
      <c r="AV68" s="3">
        <f t="shared" si="75"/>
        <v>0</v>
      </c>
      <c r="AW68" s="3">
        <f t="shared" si="76"/>
        <v>0</v>
      </c>
      <c r="AX68" s="3">
        <f t="shared" si="77"/>
        <v>0</v>
      </c>
      <c r="AY68" s="3">
        <f t="shared" si="78"/>
        <v>0</v>
      </c>
      <c r="AZ68" s="3">
        <f t="shared" si="79"/>
        <v>0</v>
      </c>
      <c r="BA68" s="3">
        <f t="shared" si="80"/>
        <v>0</v>
      </c>
    </row>
    <row r="69" spans="1:53">
      <c r="A69" s="2">
        <f>fokonyvi_kivonatot_ide_masolni!A66</f>
        <v>0</v>
      </c>
      <c r="B69" s="3">
        <f>fokonyvi_kivonatot_ide_masolni!I66</f>
        <v>0</v>
      </c>
      <c r="C69" s="3">
        <f>+fokonyvi_kivonatot_ide_masolni!J66</f>
        <v>0</v>
      </c>
      <c r="D69" s="2">
        <f t="shared" si="81"/>
        <v>1</v>
      </c>
      <c r="E69" s="2">
        <f t="shared" si="32"/>
        <v>0</v>
      </c>
      <c r="F69" s="3">
        <f t="shared" si="33"/>
        <v>0</v>
      </c>
      <c r="G69" s="3">
        <f t="shared" si="34"/>
        <v>0</v>
      </c>
      <c r="H69" s="3">
        <f t="shared" si="35"/>
        <v>0</v>
      </c>
      <c r="I69" s="3">
        <f t="shared" si="36"/>
        <v>0</v>
      </c>
      <c r="J69" s="3">
        <f t="shared" si="37"/>
        <v>0</v>
      </c>
      <c r="K69" s="3">
        <f t="shared" si="38"/>
        <v>0</v>
      </c>
      <c r="L69" s="3">
        <f t="shared" si="39"/>
        <v>0</v>
      </c>
      <c r="M69" s="3">
        <f t="shared" si="40"/>
        <v>0</v>
      </c>
      <c r="N69" s="3">
        <f t="shared" si="41"/>
        <v>0</v>
      </c>
      <c r="O69" s="3">
        <f t="shared" si="42"/>
        <v>0</v>
      </c>
      <c r="P69" s="3">
        <f t="shared" si="43"/>
        <v>0</v>
      </c>
      <c r="Q69" s="3">
        <f t="shared" si="44"/>
        <v>0</v>
      </c>
      <c r="R69" s="3">
        <f t="shared" si="45"/>
        <v>0</v>
      </c>
      <c r="S69" s="3">
        <f t="shared" si="46"/>
        <v>0</v>
      </c>
      <c r="T69" s="3">
        <f t="shared" si="47"/>
        <v>0</v>
      </c>
      <c r="U69" s="3">
        <f t="shared" si="48"/>
        <v>0</v>
      </c>
      <c r="V69" s="3">
        <f t="shared" si="49"/>
        <v>0</v>
      </c>
      <c r="W69" s="3">
        <f t="shared" si="50"/>
        <v>0</v>
      </c>
      <c r="X69" s="3">
        <f t="shared" si="51"/>
        <v>0</v>
      </c>
      <c r="Y69" s="3">
        <f t="shared" si="52"/>
        <v>0</v>
      </c>
      <c r="Z69" s="3">
        <f t="shared" si="53"/>
        <v>0</v>
      </c>
      <c r="AA69" s="3">
        <f t="shared" si="54"/>
        <v>0</v>
      </c>
      <c r="AB69" s="3">
        <f t="shared" si="55"/>
        <v>0</v>
      </c>
      <c r="AC69" s="3">
        <f t="shared" si="56"/>
        <v>0</v>
      </c>
      <c r="AD69" s="3">
        <f t="shared" si="57"/>
        <v>0</v>
      </c>
      <c r="AE69" s="3">
        <f t="shared" si="58"/>
        <v>0</v>
      </c>
      <c r="AF69" s="3">
        <f t="shared" si="59"/>
        <v>0</v>
      </c>
      <c r="AG69" s="3">
        <f t="shared" si="60"/>
        <v>0</v>
      </c>
      <c r="AH69" s="3">
        <f t="shared" si="61"/>
        <v>0</v>
      </c>
      <c r="AI69" s="3">
        <f t="shared" si="62"/>
        <v>0</v>
      </c>
      <c r="AJ69" s="3">
        <f t="shared" si="63"/>
        <v>0</v>
      </c>
      <c r="AK69" s="3">
        <f t="shared" si="64"/>
        <v>0</v>
      </c>
      <c r="AL69" s="3">
        <f t="shared" si="65"/>
        <v>0</v>
      </c>
      <c r="AM69" s="3">
        <f t="shared" si="66"/>
        <v>0</v>
      </c>
      <c r="AN69" s="3">
        <f t="shared" si="67"/>
        <v>0</v>
      </c>
      <c r="AO69" s="3">
        <f t="shared" si="68"/>
        <v>0</v>
      </c>
      <c r="AP69" s="3">
        <f t="shared" si="69"/>
        <v>0</v>
      </c>
      <c r="AQ69" s="3">
        <f t="shared" si="70"/>
        <v>0</v>
      </c>
      <c r="AR69" s="3">
        <f t="shared" si="71"/>
        <v>0</v>
      </c>
      <c r="AS69" s="3">
        <f t="shared" si="72"/>
        <v>0</v>
      </c>
      <c r="AT69" s="3">
        <f t="shared" si="73"/>
        <v>0</v>
      </c>
      <c r="AU69" s="3">
        <f t="shared" si="74"/>
        <v>0</v>
      </c>
      <c r="AV69" s="3">
        <f t="shared" si="75"/>
        <v>0</v>
      </c>
      <c r="AW69" s="3">
        <f t="shared" si="76"/>
        <v>0</v>
      </c>
      <c r="AX69" s="3">
        <f t="shared" si="77"/>
        <v>0</v>
      </c>
      <c r="AY69" s="3">
        <f t="shared" si="78"/>
        <v>0</v>
      </c>
      <c r="AZ69" s="3">
        <f t="shared" si="79"/>
        <v>0</v>
      </c>
      <c r="BA69" s="3">
        <f t="shared" si="80"/>
        <v>0</v>
      </c>
    </row>
    <row r="70" spans="1:53">
      <c r="A70" s="2">
        <f>fokonyvi_kivonatot_ide_masolni!A67</f>
        <v>0</v>
      </c>
      <c r="B70" s="3">
        <f>fokonyvi_kivonatot_ide_masolni!I67</f>
        <v>0</v>
      </c>
      <c r="C70" s="3">
        <f>+fokonyvi_kivonatot_ide_masolni!J67</f>
        <v>0</v>
      </c>
      <c r="D70" s="2">
        <f t="shared" ref="D70:D133" si="82">LEN(A70)</f>
        <v>1</v>
      </c>
      <c r="E70" s="2">
        <f t="shared" ref="E70:E133" si="83">IF(A70=0,0,IF(LEFT(A71,D70)=A70,"gyújtőszámla","nem gyűjtőszámla"))</f>
        <v>0</v>
      </c>
      <c r="F70" s="3">
        <f t="shared" ref="F70:F133" si="84">IF(E70="nem gyűjtőszámla",IF(LEFT(A70,2)="11",B70-C70,0),0)</f>
        <v>0</v>
      </c>
      <c r="G70" s="3">
        <f t="shared" ref="G70:G133" si="85">IF(E70="nem gyűjtőszámla",IF(LEFT(A70,2)="12",B70-C70,0),0)</f>
        <v>0</v>
      </c>
      <c r="H70" s="3">
        <f t="shared" ref="H70:H133" si="86">IF(E70="nem gyűjtőszámla",IF(LEFT(A70,2)="13",B70-C70,0),0)</f>
        <v>0</v>
      </c>
      <c r="I70" s="3">
        <f t="shared" ref="I70:I133" si="87">IF(E70="nem gyűjtőszámla",IF(LEFT(A70,2)="14",B70-C70,0),0)</f>
        <v>0</v>
      </c>
      <c r="J70" s="3">
        <f t="shared" ref="J70:J133" si="88">IF(E70="nem gyűjtőszámla",IF(LEFT(A70,2)="15",B70-C70,0),0)</f>
        <v>0</v>
      </c>
      <c r="K70" s="3">
        <f t="shared" ref="K70:K133" si="89">IF(E70="nem gyűjtőszámla",IF(LEFT(A70,2)="16",B70-C70,0),0)</f>
        <v>0</v>
      </c>
      <c r="L70" s="3">
        <f t="shared" ref="L70:L133" si="90">IF(E70="nem gyűjtőszámla",IF(LEFT(A70,2)="17",B70-C70,0),0)</f>
        <v>0</v>
      </c>
      <c r="M70" s="3">
        <f t="shared" ref="M70:M133" si="91">IF(E70="nem gyűjtőszámla",IF(LEFT(A70,2)="18",B70-C70,0),0)</f>
        <v>0</v>
      </c>
      <c r="N70" s="3">
        <f t="shared" ref="N70:N133" si="92">IF(E70="nem gyűjtőszámla",IF(LEFT(A70,2)="19",B70-C70,0),0)</f>
        <v>0</v>
      </c>
      <c r="O70" s="3">
        <f t="shared" ref="O70:O133" si="93">IF(E70="nem gyűjtőszámla",IF(LEFT(A70,1)="2",B70-C70,0),0)</f>
        <v>0</v>
      </c>
      <c r="P70" s="3">
        <f t="shared" ref="P70:P133" si="94">IF(E70="nem gyűjtőszámla",IF(LEFT(A70,2)="31",B70-C70,0),0)</f>
        <v>0</v>
      </c>
      <c r="Q70" s="3">
        <f t="shared" ref="Q70:Q133" si="95">IF(E70="nem gyűjtőszámla",IF(LEFT(A70,2)="32",B70-C70,0),0)</f>
        <v>0</v>
      </c>
      <c r="R70" s="3">
        <f t="shared" ref="R70:R133" si="96">IF(E70="nem gyűjtőszámla",IF(LEFT(A70,2)="33",B70-C70,0),0)</f>
        <v>0</v>
      </c>
      <c r="S70" s="3">
        <f t="shared" ref="S70:S133" si="97">IF(E70="nem gyűjtőszámla",IF(LEFT(A70,2)="34",B70-C70,0),0)</f>
        <v>0</v>
      </c>
      <c r="T70" s="3">
        <f t="shared" ref="T70:T133" si="98">IF(E70="nem gyűjtőszámla",IF(LEFT(A70,2)="35",B70-C70,0),0)</f>
        <v>0</v>
      </c>
      <c r="U70" s="3">
        <f t="shared" ref="U70:U133" si="99">IF(E70="nem gyűjtőszámla",IF(LEFT(A70,2)="36",B70-C70,0),0)</f>
        <v>0</v>
      </c>
      <c r="V70" s="3">
        <f t="shared" ref="V70:V133" si="100">IF(E70="nem gyűjtőszámla",IF(LEFT(A70,2)="37",B70-C70,0),0)</f>
        <v>0</v>
      </c>
      <c r="W70" s="3">
        <f t="shared" ref="W70:W133" si="101">IF(E70="nem gyűjtőszámla",IF(LEFT(A70,2)="38",B70-C70,0),0)</f>
        <v>0</v>
      </c>
      <c r="X70" s="3">
        <f t="shared" ref="X70:X133" si="102">IF(E70="nem gyűjtőszámla",IF(LEFT(A70,2)="39",B70-C70,0),0)</f>
        <v>0</v>
      </c>
      <c r="Y70" s="3">
        <f t="shared" ref="Y70:Y133" si="103">IF(E70="nem gyűjtőszámla",IF(LEFT(A70,3)="411",-B70+C70,0),0)</f>
        <v>0</v>
      </c>
      <c r="Z70" s="3">
        <f t="shared" ref="Z70:Z133" si="104">IF(E70="nem gyűjtőszámla",IF(LEFT(A70,3)="412",-B70+C70,0),0)</f>
        <v>0</v>
      </c>
      <c r="AA70" s="3">
        <f t="shared" ref="AA70:AA133" si="105">IF(E70="nem gyűjtőszámla",IF(LEFT(A70,3)="413",-B70+C70,0),0)</f>
        <v>0</v>
      </c>
      <c r="AB70" s="3">
        <f t="shared" ref="AB70:AB133" si="106">IF(E70="nem gyűjtőszámla",IF(LEFT(A70,3)="414",-B70+C70,0),0)</f>
        <v>0</v>
      </c>
      <c r="AC70" s="3">
        <f t="shared" ref="AC70:AC133" si="107">IF(E70="nem gyűjtőszámla",IF(LEFT(A70,2)="42",-B70+C70,0),0)</f>
        <v>0</v>
      </c>
      <c r="AD70" s="3">
        <f t="shared" ref="AD70:AD133" si="108">IF(E70="nem gyűjtőszámla",IF(LEFT(A70,2)="43",-B70+C70,0),0)</f>
        <v>0</v>
      </c>
      <c r="AE70" s="3">
        <f t="shared" ref="AE70:AE133" si="109">IF(E70="nem gyűjtőszámla",IF(LEFT(A70,2)="44",-B70+C70,0),0)</f>
        <v>0</v>
      </c>
      <c r="AF70" s="3">
        <f t="shared" ref="AF70:AF133" si="110">IF(E70="nem gyűjtőszámla",IF(LEFT(A70,2)="45",-B70+C70,0),0)</f>
        <v>0</v>
      </c>
      <c r="AG70" s="3">
        <f t="shared" ref="AG70:AG133" si="111">IF(E70="nem gyűjtőszámla",IF(LEFT(A70,2)="46",-B70+C70,0),0)</f>
        <v>0</v>
      </c>
      <c r="AH70" s="3">
        <f t="shared" ref="AH70:AH133" si="112">IF(E70="nem gyűjtőszámla",IF(LEFT(A70,2)="47",-B70+C70,0),0)</f>
        <v>0</v>
      </c>
      <c r="AI70" s="3">
        <f t="shared" ref="AI70:AI133" si="113">IF(E70="nem gyűjtőszámla",IF(LEFT(A70,2)="48",-B70+C70,0),0)</f>
        <v>0</v>
      </c>
      <c r="AJ70" s="3">
        <f t="shared" ref="AJ70:AJ133" si="114">IF(E70="nem gyűjtőszámla",IF(LEFT(A70,2)="91",-B70+C70,0),0)</f>
        <v>0</v>
      </c>
      <c r="AK70" s="3">
        <f t="shared" ref="AK70:AK133" si="115">IF(E70="nem gyűjtőszámla",IF(LEFT(A70,2)="92",-B70+C70,0),0)</f>
        <v>0</v>
      </c>
      <c r="AL70" s="3">
        <f t="shared" ref="AL70:AL133" si="116">IF(E70="nem gyűjtőszámla",IF(LEFT(A70,2)="93",-B70+C70,0),0)</f>
        <v>0</v>
      </c>
      <c r="AM70" s="3">
        <f t="shared" ref="AM70:AM133" si="117">IF(E70="nem gyűjtőszámla",IF(LEFT(A70,2)="58",-B70+C70,0),0)</f>
        <v>0</v>
      </c>
      <c r="AN70" s="3">
        <f t="shared" ref="AN70:AN133" si="118">IF(E70="nem gyűjtőszámla",IF(LEFT(A70,2)="96",-B70+C70,0),0)</f>
        <v>0</v>
      </c>
      <c r="AO70" s="3">
        <f t="shared" ref="AO70:AO133" si="119">IF(E70="nem gyűjtőszámla",IF(LEFT(A70,2)="51",B70-C70,0),0)</f>
        <v>0</v>
      </c>
      <c r="AP70" s="3">
        <f t="shared" ref="AP70:AP133" si="120">IF(E70="nem gyűjtőszámla",IF(LEFT(A70,2)="52",B70-C70,0),0)</f>
        <v>0</v>
      </c>
      <c r="AQ70" s="3">
        <f t="shared" ref="AQ70:AQ133" si="121">IF(E70="nem gyűjtőszámla",IF(LEFT(A70,2)="53",B70-C70,0),0)</f>
        <v>0</v>
      </c>
      <c r="AR70" s="3">
        <f t="shared" ref="AR70:AR133" si="122">IF(E70="nem gyűjtőszámla",IF(LEFT(A70,2)="81",B70-C70,0),0)</f>
        <v>0</v>
      </c>
      <c r="AS70" s="3">
        <f t="shared" ref="AS70:AS133" si="123">IF(E70="nem gyűjtőszámla",IF(LEFT(A70,2)="54",B70-C70,0),0)</f>
        <v>0</v>
      </c>
      <c r="AT70" s="3">
        <f t="shared" ref="AT70:AT133" si="124">IF(E70="nem gyűjtőszámla",IF(LEFT(A70,2)="55",B70-C70,0),0)</f>
        <v>0</v>
      </c>
      <c r="AU70" s="3">
        <f t="shared" ref="AU70:AU133" si="125">IF(E70="nem gyűjtőszámla",IF(LEFT(A70,2)="56",B70-C70,0),0)</f>
        <v>0</v>
      </c>
      <c r="AV70" s="3">
        <f t="shared" ref="AV70:AV133" si="126">IF(E70="nem gyűjtőszámla",IF(LEFT(A70,2)="57",B70-C70,0),0)</f>
        <v>0</v>
      </c>
      <c r="AW70" s="3">
        <f t="shared" ref="AW70:AW133" si="127">IF(E70="nem gyűjtőszámla",IF(LEFT(A70,2)="86",B70-C70,0),0)</f>
        <v>0</v>
      </c>
      <c r="AX70" s="3">
        <f t="shared" ref="AX70:AX133" si="128">IF(E70="nem gyűjtőszámla",IF(LEFT(A70,2)="97",-B70+C70,0),0)</f>
        <v>0</v>
      </c>
      <c r="AY70" s="3">
        <f t="shared" ref="AY70:AY133" si="129">IF(E70="nem gyűjtőszámla",IF(LEFT(A70,2)="87",B70-C70,0),0)</f>
        <v>0</v>
      </c>
      <c r="AZ70" s="3">
        <f t="shared" ref="AZ70:AZ133" si="130">IF(E70="nem gyűjtőszámla",IF(LEFT(A70,2)="98",-B70+C70,0),0)</f>
        <v>0</v>
      </c>
      <c r="BA70" s="3">
        <f t="shared" ref="BA70:BA133" si="131">IF(E70="nem gyűjtőszámla",IF(LEFT(A70,2)="88",B70-C70,0),0)</f>
        <v>0</v>
      </c>
    </row>
    <row r="71" spans="1:53">
      <c r="A71" s="2">
        <f>fokonyvi_kivonatot_ide_masolni!A68</f>
        <v>0</v>
      </c>
      <c r="B71" s="3">
        <f>fokonyvi_kivonatot_ide_masolni!I68</f>
        <v>0</v>
      </c>
      <c r="C71" s="3">
        <f>+fokonyvi_kivonatot_ide_masolni!J68</f>
        <v>0</v>
      </c>
      <c r="D71" s="2">
        <f t="shared" si="82"/>
        <v>1</v>
      </c>
      <c r="E71" s="2">
        <f t="shared" si="83"/>
        <v>0</v>
      </c>
      <c r="F71" s="3">
        <f t="shared" si="84"/>
        <v>0</v>
      </c>
      <c r="G71" s="3">
        <f t="shared" si="85"/>
        <v>0</v>
      </c>
      <c r="H71" s="3">
        <f t="shared" si="86"/>
        <v>0</v>
      </c>
      <c r="I71" s="3">
        <f t="shared" si="87"/>
        <v>0</v>
      </c>
      <c r="J71" s="3">
        <f t="shared" si="88"/>
        <v>0</v>
      </c>
      <c r="K71" s="3">
        <f t="shared" si="89"/>
        <v>0</v>
      </c>
      <c r="L71" s="3">
        <f t="shared" si="90"/>
        <v>0</v>
      </c>
      <c r="M71" s="3">
        <f t="shared" si="91"/>
        <v>0</v>
      </c>
      <c r="N71" s="3">
        <f t="shared" si="92"/>
        <v>0</v>
      </c>
      <c r="O71" s="3">
        <f t="shared" si="93"/>
        <v>0</v>
      </c>
      <c r="P71" s="3">
        <f t="shared" si="94"/>
        <v>0</v>
      </c>
      <c r="Q71" s="3">
        <f t="shared" si="95"/>
        <v>0</v>
      </c>
      <c r="R71" s="3">
        <f t="shared" si="96"/>
        <v>0</v>
      </c>
      <c r="S71" s="3">
        <f t="shared" si="97"/>
        <v>0</v>
      </c>
      <c r="T71" s="3">
        <f t="shared" si="98"/>
        <v>0</v>
      </c>
      <c r="U71" s="3">
        <f t="shared" si="99"/>
        <v>0</v>
      </c>
      <c r="V71" s="3">
        <f t="shared" si="100"/>
        <v>0</v>
      </c>
      <c r="W71" s="3">
        <f t="shared" si="101"/>
        <v>0</v>
      </c>
      <c r="X71" s="3">
        <f t="shared" si="102"/>
        <v>0</v>
      </c>
      <c r="Y71" s="3">
        <f t="shared" si="103"/>
        <v>0</v>
      </c>
      <c r="Z71" s="3">
        <f t="shared" si="104"/>
        <v>0</v>
      </c>
      <c r="AA71" s="3">
        <f t="shared" si="105"/>
        <v>0</v>
      </c>
      <c r="AB71" s="3">
        <f t="shared" si="106"/>
        <v>0</v>
      </c>
      <c r="AC71" s="3">
        <f t="shared" si="107"/>
        <v>0</v>
      </c>
      <c r="AD71" s="3">
        <f t="shared" si="108"/>
        <v>0</v>
      </c>
      <c r="AE71" s="3">
        <f t="shared" si="109"/>
        <v>0</v>
      </c>
      <c r="AF71" s="3">
        <f t="shared" si="110"/>
        <v>0</v>
      </c>
      <c r="AG71" s="3">
        <f t="shared" si="111"/>
        <v>0</v>
      </c>
      <c r="AH71" s="3">
        <f t="shared" si="112"/>
        <v>0</v>
      </c>
      <c r="AI71" s="3">
        <f t="shared" si="113"/>
        <v>0</v>
      </c>
      <c r="AJ71" s="3">
        <f t="shared" si="114"/>
        <v>0</v>
      </c>
      <c r="AK71" s="3">
        <f t="shared" si="115"/>
        <v>0</v>
      </c>
      <c r="AL71" s="3">
        <f t="shared" si="116"/>
        <v>0</v>
      </c>
      <c r="AM71" s="3">
        <f t="shared" si="117"/>
        <v>0</v>
      </c>
      <c r="AN71" s="3">
        <f t="shared" si="118"/>
        <v>0</v>
      </c>
      <c r="AO71" s="3">
        <f t="shared" si="119"/>
        <v>0</v>
      </c>
      <c r="AP71" s="3">
        <f t="shared" si="120"/>
        <v>0</v>
      </c>
      <c r="AQ71" s="3">
        <f t="shared" si="121"/>
        <v>0</v>
      </c>
      <c r="AR71" s="3">
        <f t="shared" si="122"/>
        <v>0</v>
      </c>
      <c r="AS71" s="3">
        <f t="shared" si="123"/>
        <v>0</v>
      </c>
      <c r="AT71" s="3">
        <f t="shared" si="124"/>
        <v>0</v>
      </c>
      <c r="AU71" s="3">
        <f t="shared" si="125"/>
        <v>0</v>
      </c>
      <c r="AV71" s="3">
        <f t="shared" si="126"/>
        <v>0</v>
      </c>
      <c r="AW71" s="3">
        <f t="shared" si="127"/>
        <v>0</v>
      </c>
      <c r="AX71" s="3">
        <f t="shared" si="128"/>
        <v>0</v>
      </c>
      <c r="AY71" s="3">
        <f t="shared" si="129"/>
        <v>0</v>
      </c>
      <c r="AZ71" s="3">
        <f t="shared" si="130"/>
        <v>0</v>
      </c>
      <c r="BA71" s="3">
        <f t="shared" si="131"/>
        <v>0</v>
      </c>
    </row>
    <row r="72" spans="1:53">
      <c r="A72" s="2">
        <f>fokonyvi_kivonatot_ide_masolni!A69</f>
        <v>0</v>
      </c>
      <c r="B72" s="3">
        <f>fokonyvi_kivonatot_ide_masolni!I69</f>
        <v>0</v>
      </c>
      <c r="C72" s="3">
        <f>+fokonyvi_kivonatot_ide_masolni!J69</f>
        <v>0</v>
      </c>
      <c r="D72" s="2">
        <f t="shared" si="82"/>
        <v>1</v>
      </c>
      <c r="E72" s="2">
        <f t="shared" si="83"/>
        <v>0</v>
      </c>
      <c r="F72" s="3">
        <f t="shared" si="84"/>
        <v>0</v>
      </c>
      <c r="G72" s="3">
        <f t="shared" si="85"/>
        <v>0</v>
      </c>
      <c r="H72" s="3">
        <f t="shared" si="86"/>
        <v>0</v>
      </c>
      <c r="I72" s="3">
        <f t="shared" si="87"/>
        <v>0</v>
      </c>
      <c r="J72" s="3">
        <f t="shared" si="88"/>
        <v>0</v>
      </c>
      <c r="K72" s="3">
        <f t="shared" si="89"/>
        <v>0</v>
      </c>
      <c r="L72" s="3">
        <f t="shared" si="90"/>
        <v>0</v>
      </c>
      <c r="M72" s="3">
        <f t="shared" si="91"/>
        <v>0</v>
      </c>
      <c r="N72" s="3">
        <f t="shared" si="92"/>
        <v>0</v>
      </c>
      <c r="O72" s="3">
        <f t="shared" si="93"/>
        <v>0</v>
      </c>
      <c r="P72" s="3">
        <f t="shared" si="94"/>
        <v>0</v>
      </c>
      <c r="Q72" s="3">
        <f t="shared" si="95"/>
        <v>0</v>
      </c>
      <c r="R72" s="3">
        <f t="shared" si="96"/>
        <v>0</v>
      </c>
      <c r="S72" s="3">
        <f t="shared" si="97"/>
        <v>0</v>
      </c>
      <c r="T72" s="3">
        <f t="shared" si="98"/>
        <v>0</v>
      </c>
      <c r="U72" s="3">
        <f t="shared" si="99"/>
        <v>0</v>
      </c>
      <c r="V72" s="3">
        <f t="shared" si="100"/>
        <v>0</v>
      </c>
      <c r="W72" s="3">
        <f t="shared" si="101"/>
        <v>0</v>
      </c>
      <c r="X72" s="3">
        <f t="shared" si="102"/>
        <v>0</v>
      </c>
      <c r="Y72" s="3">
        <f t="shared" si="103"/>
        <v>0</v>
      </c>
      <c r="Z72" s="3">
        <f t="shared" si="104"/>
        <v>0</v>
      </c>
      <c r="AA72" s="3">
        <f t="shared" si="105"/>
        <v>0</v>
      </c>
      <c r="AB72" s="3">
        <f t="shared" si="106"/>
        <v>0</v>
      </c>
      <c r="AC72" s="3">
        <f t="shared" si="107"/>
        <v>0</v>
      </c>
      <c r="AD72" s="3">
        <f t="shared" si="108"/>
        <v>0</v>
      </c>
      <c r="AE72" s="3">
        <f t="shared" si="109"/>
        <v>0</v>
      </c>
      <c r="AF72" s="3">
        <f t="shared" si="110"/>
        <v>0</v>
      </c>
      <c r="AG72" s="3">
        <f t="shared" si="111"/>
        <v>0</v>
      </c>
      <c r="AH72" s="3">
        <f t="shared" si="112"/>
        <v>0</v>
      </c>
      <c r="AI72" s="3">
        <f t="shared" si="113"/>
        <v>0</v>
      </c>
      <c r="AJ72" s="3">
        <f t="shared" si="114"/>
        <v>0</v>
      </c>
      <c r="AK72" s="3">
        <f t="shared" si="115"/>
        <v>0</v>
      </c>
      <c r="AL72" s="3">
        <f t="shared" si="116"/>
        <v>0</v>
      </c>
      <c r="AM72" s="3">
        <f t="shared" si="117"/>
        <v>0</v>
      </c>
      <c r="AN72" s="3">
        <f t="shared" si="118"/>
        <v>0</v>
      </c>
      <c r="AO72" s="3">
        <f t="shared" si="119"/>
        <v>0</v>
      </c>
      <c r="AP72" s="3">
        <f t="shared" si="120"/>
        <v>0</v>
      </c>
      <c r="AQ72" s="3">
        <f t="shared" si="121"/>
        <v>0</v>
      </c>
      <c r="AR72" s="3">
        <f t="shared" si="122"/>
        <v>0</v>
      </c>
      <c r="AS72" s="3">
        <f t="shared" si="123"/>
        <v>0</v>
      </c>
      <c r="AT72" s="3">
        <f t="shared" si="124"/>
        <v>0</v>
      </c>
      <c r="AU72" s="3">
        <f t="shared" si="125"/>
        <v>0</v>
      </c>
      <c r="AV72" s="3">
        <f t="shared" si="126"/>
        <v>0</v>
      </c>
      <c r="AW72" s="3">
        <f t="shared" si="127"/>
        <v>0</v>
      </c>
      <c r="AX72" s="3">
        <f t="shared" si="128"/>
        <v>0</v>
      </c>
      <c r="AY72" s="3">
        <f t="shared" si="129"/>
        <v>0</v>
      </c>
      <c r="AZ72" s="3">
        <f t="shared" si="130"/>
        <v>0</v>
      </c>
      <c r="BA72" s="3">
        <f t="shared" si="131"/>
        <v>0</v>
      </c>
    </row>
    <row r="73" spans="1:53">
      <c r="A73" s="2">
        <f>fokonyvi_kivonatot_ide_masolni!A70</f>
        <v>0</v>
      </c>
      <c r="B73" s="3">
        <f>fokonyvi_kivonatot_ide_masolni!I70</f>
        <v>0</v>
      </c>
      <c r="C73" s="3">
        <f>+fokonyvi_kivonatot_ide_masolni!J70</f>
        <v>0</v>
      </c>
      <c r="D73" s="2">
        <f t="shared" si="82"/>
        <v>1</v>
      </c>
      <c r="E73" s="2">
        <f t="shared" si="83"/>
        <v>0</v>
      </c>
      <c r="F73" s="3">
        <f t="shared" si="84"/>
        <v>0</v>
      </c>
      <c r="G73" s="3">
        <f t="shared" si="85"/>
        <v>0</v>
      </c>
      <c r="H73" s="3">
        <f t="shared" si="86"/>
        <v>0</v>
      </c>
      <c r="I73" s="3">
        <f t="shared" si="87"/>
        <v>0</v>
      </c>
      <c r="J73" s="3">
        <f t="shared" si="88"/>
        <v>0</v>
      </c>
      <c r="K73" s="3">
        <f t="shared" si="89"/>
        <v>0</v>
      </c>
      <c r="L73" s="3">
        <f t="shared" si="90"/>
        <v>0</v>
      </c>
      <c r="M73" s="3">
        <f t="shared" si="91"/>
        <v>0</v>
      </c>
      <c r="N73" s="3">
        <f t="shared" si="92"/>
        <v>0</v>
      </c>
      <c r="O73" s="3">
        <f t="shared" si="93"/>
        <v>0</v>
      </c>
      <c r="P73" s="3">
        <f t="shared" si="94"/>
        <v>0</v>
      </c>
      <c r="Q73" s="3">
        <f t="shared" si="95"/>
        <v>0</v>
      </c>
      <c r="R73" s="3">
        <f t="shared" si="96"/>
        <v>0</v>
      </c>
      <c r="S73" s="3">
        <f t="shared" si="97"/>
        <v>0</v>
      </c>
      <c r="T73" s="3">
        <f t="shared" si="98"/>
        <v>0</v>
      </c>
      <c r="U73" s="3">
        <f t="shared" si="99"/>
        <v>0</v>
      </c>
      <c r="V73" s="3">
        <f t="shared" si="100"/>
        <v>0</v>
      </c>
      <c r="W73" s="3">
        <f t="shared" si="101"/>
        <v>0</v>
      </c>
      <c r="X73" s="3">
        <f t="shared" si="102"/>
        <v>0</v>
      </c>
      <c r="Y73" s="3">
        <f t="shared" si="103"/>
        <v>0</v>
      </c>
      <c r="Z73" s="3">
        <f t="shared" si="104"/>
        <v>0</v>
      </c>
      <c r="AA73" s="3">
        <f t="shared" si="105"/>
        <v>0</v>
      </c>
      <c r="AB73" s="3">
        <f t="shared" si="106"/>
        <v>0</v>
      </c>
      <c r="AC73" s="3">
        <f t="shared" si="107"/>
        <v>0</v>
      </c>
      <c r="AD73" s="3">
        <f t="shared" si="108"/>
        <v>0</v>
      </c>
      <c r="AE73" s="3">
        <f t="shared" si="109"/>
        <v>0</v>
      </c>
      <c r="AF73" s="3">
        <f t="shared" si="110"/>
        <v>0</v>
      </c>
      <c r="AG73" s="3">
        <f t="shared" si="111"/>
        <v>0</v>
      </c>
      <c r="AH73" s="3">
        <f t="shared" si="112"/>
        <v>0</v>
      </c>
      <c r="AI73" s="3">
        <f t="shared" si="113"/>
        <v>0</v>
      </c>
      <c r="AJ73" s="3">
        <f t="shared" si="114"/>
        <v>0</v>
      </c>
      <c r="AK73" s="3">
        <f t="shared" si="115"/>
        <v>0</v>
      </c>
      <c r="AL73" s="3">
        <f t="shared" si="116"/>
        <v>0</v>
      </c>
      <c r="AM73" s="3">
        <f t="shared" si="117"/>
        <v>0</v>
      </c>
      <c r="AN73" s="3">
        <f t="shared" si="118"/>
        <v>0</v>
      </c>
      <c r="AO73" s="3">
        <f t="shared" si="119"/>
        <v>0</v>
      </c>
      <c r="AP73" s="3">
        <f t="shared" si="120"/>
        <v>0</v>
      </c>
      <c r="AQ73" s="3">
        <f t="shared" si="121"/>
        <v>0</v>
      </c>
      <c r="AR73" s="3">
        <f t="shared" si="122"/>
        <v>0</v>
      </c>
      <c r="AS73" s="3">
        <f t="shared" si="123"/>
        <v>0</v>
      </c>
      <c r="AT73" s="3">
        <f t="shared" si="124"/>
        <v>0</v>
      </c>
      <c r="AU73" s="3">
        <f t="shared" si="125"/>
        <v>0</v>
      </c>
      <c r="AV73" s="3">
        <f t="shared" si="126"/>
        <v>0</v>
      </c>
      <c r="AW73" s="3">
        <f t="shared" si="127"/>
        <v>0</v>
      </c>
      <c r="AX73" s="3">
        <f t="shared" si="128"/>
        <v>0</v>
      </c>
      <c r="AY73" s="3">
        <f t="shared" si="129"/>
        <v>0</v>
      </c>
      <c r="AZ73" s="3">
        <f t="shared" si="130"/>
        <v>0</v>
      </c>
      <c r="BA73" s="3">
        <f t="shared" si="131"/>
        <v>0</v>
      </c>
    </row>
    <row r="74" spans="1:53">
      <c r="A74" s="2">
        <f>fokonyvi_kivonatot_ide_masolni!A71</f>
        <v>0</v>
      </c>
      <c r="B74" s="3">
        <f>fokonyvi_kivonatot_ide_masolni!I71</f>
        <v>0</v>
      </c>
      <c r="C74" s="3">
        <f>+fokonyvi_kivonatot_ide_masolni!J71</f>
        <v>0</v>
      </c>
      <c r="D74" s="2">
        <f t="shared" si="82"/>
        <v>1</v>
      </c>
      <c r="E74" s="2">
        <f t="shared" si="83"/>
        <v>0</v>
      </c>
      <c r="F74" s="3">
        <f t="shared" si="84"/>
        <v>0</v>
      </c>
      <c r="G74" s="3">
        <f t="shared" si="85"/>
        <v>0</v>
      </c>
      <c r="H74" s="3">
        <f t="shared" si="86"/>
        <v>0</v>
      </c>
      <c r="I74" s="3">
        <f t="shared" si="87"/>
        <v>0</v>
      </c>
      <c r="J74" s="3">
        <f t="shared" si="88"/>
        <v>0</v>
      </c>
      <c r="K74" s="3">
        <f t="shared" si="89"/>
        <v>0</v>
      </c>
      <c r="L74" s="3">
        <f t="shared" si="90"/>
        <v>0</v>
      </c>
      <c r="M74" s="3">
        <f t="shared" si="91"/>
        <v>0</v>
      </c>
      <c r="N74" s="3">
        <f t="shared" si="92"/>
        <v>0</v>
      </c>
      <c r="O74" s="3">
        <f t="shared" si="93"/>
        <v>0</v>
      </c>
      <c r="P74" s="3">
        <f t="shared" si="94"/>
        <v>0</v>
      </c>
      <c r="Q74" s="3">
        <f t="shared" si="95"/>
        <v>0</v>
      </c>
      <c r="R74" s="3">
        <f t="shared" si="96"/>
        <v>0</v>
      </c>
      <c r="S74" s="3">
        <f t="shared" si="97"/>
        <v>0</v>
      </c>
      <c r="T74" s="3">
        <f t="shared" si="98"/>
        <v>0</v>
      </c>
      <c r="U74" s="3">
        <f t="shared" si="99"/>
        <v>0</v>
      </c>
      <c r="V74" s="3">
        <f t="shared" si="100"/>
        <v>0</v>
      </c>
      <c r="W74" s="3">
        <f t="shared" si="101"/>
        <v>0</v>
      </c>
      <c r="X74" s="3">
        <f t="shared" si="102"/>
        <v>0</v>
      </c>
      <c r="Y74" s="3">
        <f t="shared" si="103"/>
        <v>0</v>
      </c>
      <c r="Z74" s="3">
        <f t="shared" si="104"/>
        <v>0</v>
      </c>
      <c r="AA74" s="3">
        <f t="shared" si="105"/>
        <v>0</v>
      </c>
      <c r="AB74" s="3">
        <f t="shared" si="106"/>
        <v>0</v>
      </c>
      <c r="AC74" s="3">
        <f t="shared" si="107"/>
        <v>0</v>
      </c>
      <c r="AD74" s="3">
        <f t="shared" si="108"/>
        <v>0</v>
      </c>
      <c r="AE74" s="3">
        <f t="shared" si="109"/>
        <v>0</v>
      </c>
      <c r="AF74" s="3">
        <f t="shared" si="110"/>
        <v>0</v>
      </c>
      <c r="AG74" s="3">
        <f t="shared" si="111"/>
        <v>0</v>
      </c>
      <c r="AH74" s="3">
        <f t="shared" si="112"/>
        <v>0</v>
      </c>
      <c r="AI74" s="3">
        <f t="shared" si="113"/>
        <v>0</v>
      </c>
      <c r="AJ74" s="3">
        <f t="shared" si="114"/>
        <v>0</v>
      </c>
      <c r="AK74" s="3">
        <f t="shared" si="115"/>
        <v>0</v>
      </c>
      <c r="AL74" s="3">
        <f t="shared" si="116"/>
        <v>0</v>
      </c>
      <c r="AM74" s="3">
        <f t="shared" si="117"/>
        <v>0</v>
      </c>
      <c r="AN74" s="3">
        <f t="shared" si="118"/>
        <v>0</v>
      </c>
      <c r="AO74" s="3">
        <f t="shared" si="119"/>
        <v>0</v>
      </c>
      <c r="AP74" s="3">
        <f t="shared" si="120"/>
        <v>0</v>
      </c>
      <c r="AQ74" s="3">
        <f t="shared" si="121"/>
        <v>0</v>
      </c>
      <c r="AR74" s="3">
        <f t="shared" si="122"/>
        <v>0</v>
      </c>
      <c r="AS74" s="3">
        <f t="shared" si="123"/>
        <v>0</v>
      </c>
      <c r="AT74" s="3">
        <f t="shared" si="124"/>
        <v>0</v>
      </c>
      <c r="AU74" s="3">
        <f t="shared" si="125"/>
        <v>0</v>
      </c>
      <c r="AV74" s="3">
        <f t="shared" si="126"/>
        <v>0</v>
      </c>
      <c r="AW74" s="3">
        <f t="shared" si="127"/>
        <v>0</v>
      </c>
      <c r="AX74" s="3">
        <f t="shared" si="128"/>
        <v>0</v>
      </c>
      <c r="AY74" s="3">
        <f t="shared" si="129"/>
        <v>0</v>
      </c>
      <c r="AZ74" s="3">
        <f t="shared" si="130"/>
        <v>0</v>
      </c>
      <c r="BA74" s="3">
        <f t="shared" si="131"/>
        <v>0</v>
      </c>
    </row>
    <row r="75" spans="1:53">
      <c r="A75" s="2">
        <f>fokonyvi_kivonatot_ide_masolni!A72</f>
        <v>0</v>
      </c>
      <c r="B75" s="3">
        <f>fokonyvi_kivonatot_ide_masolni!I72</f>
        <v>0</v>
      </c>
      <c r="C75" s="3">
        <f>+fokonyvi_kivonatot_ide_masolni!J72</f>
        <v>0</v>
      </c>
      <c r="D75" s="2">
        <f t="shared" si="82"/>
        <v>1</v>
      </c>
      <c r="E75" s="2">
        <f t="shared" si="83"/>
        <v>0</v>
      </c>
      <c r="F75" s="3">
        <f t="shared" si="84"/>
        <v>0</v>
      </c>
      <c r="G75" s="3">
        <f t="shared" si="85"/>
        <v>0</v>
      </c>
      <c r="H75" s="3">
        <f t="shared" si="86"/>
        <v>0</v>
      </c>
      <c r="I75" s="3">
        <f t="shared" si="87"/>
        <v>0</v>
      </c>
      <c r="J75" s="3">
        <f t="shared" si="88"/>
        <v>0</v>
      </c>
      <c r="K75" s="3">
        <f t="shared" si="89"/>
        <v>0</v>
      </c>
      <c r="L75" s="3">
        <f t="shared" si="90"/>
        <v>0</v>
      </c>
      <c r="M75" s="3">
        <f t="shared" si="91"/>
        <v>0</v>
      </c>
      <c r="N75" s="3">
        <f t="shared" si="92"/>
        <v>0</v>
      </c>
      <c r="O75" s="3">
        <f t="shared" si="93"/>
        <v>0</v>
      </c>
      <c r="P75" s="3">
        <f t="shared" si="94"/>
        <v>0</v>
      </c>
      <c r="Q75" s="3">
        <f t="shared" si="95"/>
        <v>0</v>
      </c>
      <c r="R75" s="3">
        <f t="shared" si="96"/>
        <v>0</v>
      </c>
      <c r="S75" s="3">
        <f t="shared" si="97"/>
        <v>0</v>
      </c>
      <c r="T75" s="3">
        <f t="shared" si="98"/>
        <v>0</v>
      </c>
      <c r="U75" s="3">
        <f t="shared" si="99"/>
        <v>0</v>
      </c>
      <c r="V75" s="3">
        <f t="shared" si="100"/>
        <v>0</v>
      </c>
      <c r="W75" s="3">
        <f t="shared" si="101"/>
        <v>0</v>
      </c>
      <c r="X75" s="3">
        <f t="shared" si="102"/>
        <v>0</v>
      </c>
      <c r="Y75" s="3">
        <f t="shared" si="103"/>
        <v>0</v>
      </c>
      <c r="Z75" s="3">
        <f t="shared" si="104"/>
        <v>0</v>
      </c>
      <c r="AA75" s="3">
        <f t="shared" si="105"/>
        <v>0</v>
      </c>
      <c r="AB75" s="3">
        <f t="shared" si="106"/>
        <v>0</v>
      </c>
      <c r="AC75" s="3">
        <f t="shared" si="107"/>
        <v>0</v>
      </c>
      <c r="AD75" s="3">
        <f t="shared" si="108"/>
        <v>0</v>
      </c>
      <c r="AE75" s="3">
        <f t="shared" si="109"/>
        <v>0</v>
      </c>
      <c r="AF75" s="3">
        <f t="shared" si="110"/>
        <v>0</v>
      </c>
      <c r="AG75" s="3">
        <f t="shared" si="111"/>
        <v>0</v>
      </c>
      <c r="AH75" s="3">
        <f t="shared" si="112"/>
        <v>0</v>
      </c>
      <c r="AI75" s="3">
        <f t="shared" si="113"/>
        <v>0</v>
      </c>
      <c r="AJ75" s="3">
        <f t="shared" si="114"/>
        <v>0</v>
      </c>
      <c r="AK75" s="3">
        <f t="shared" si="115"/>
        <v>0</v>
      </c>
      <c r="AL75" s="3">
        <f t="shared" si="116"/>
        <v>0</v>
      </c>
      <c r="AM75" s="3">
        <f t="shared" si="117"/>
        <v>0</v>
      </c>
      <c r="AN75" s="3">
        <f t="shared" si="118"/>
        <v>0</v>
      </c>
      <c r="AO75" s="3">
        <f t="shared" si="119"/>
        <v>0</v>
      </c>
      <c r="AP75" s="3">
        <f t="shared" si="120"/>
        <v>0</v>
      </c>
      <c r="AQ75" s="3">
        <f t="shared" si="121"/>
        <v>0</v>
      </c>
      <c r="AR75" s="3">
        <f t="shared" si="122"/>
        <v>0</v>
      </c>
      <c r="AS75" s="3">
        <f t="shared" si="123"/>
        <v>0</v>
      </c>
      <c r="AT75" s="3">
        <f t="shared" si="124"/>
        <v>0</v>
      </c>
      <c r="AU75" s="3">
        <f t="shared" si="125"/>
        <v>0</v>
      </c>
      <c r="AV75" s="3">
        <f t="shared" si="126"/>
        <v>0</v>
      </c>
      <c r="AW75" s="3">
        <f t="shared" si="127"/>
        <v>0</v>
      </c>
      <c r="AX75" s="3">
        <f t="shared" si="128"/>
        <v>0</v>
      </c>
      <c r="AY75" s="3">
        <f t="shared" si="129"/>
        <v>0</v>
      </c>
      <c r="AZ75" s="3">
        <f t="shared" si="130"/>
        <v>0</v>
      </c>
      <c r="BA75" s="3">
        <f t="shared" si="131"/>
        <v>0</v>
      </c>
    </row>
    <row r="76" spans="1:53">
      <c r="A76" s="2">
        <f>fokonyvi_kivonatot_ide_masolni!A73</f>
        <v>0</v>
      </c>
      <c r="B76" s="3">
        <f>fokonyvi_kivonatot_ide_masolni!I73</f>
        <v>0</v>
      </c>
      <c r="C76" s="3">
        <f>+fokonyvi_kivonatot_ide_masolni!J73</f>
        <v>0</v>
      </c>
      <c r="D76" s="2">
        <f t="shared" si="82"/>
        <v>1</v>
      </c>
      <c r="E76" s="2">
        <f t="shared" si="83"/>
        <v>0</v>
      </c>
      <c r="F76" s="3">
        <f t="shared" si="84"/>
        <v>0</v>
      </c>
      <c r="G76" s="3">
        <f t="shared" si="85"/>
        <v>0</v>
      </c>
      <c r="H76" s="3">
        <f t="shared" si="86"/>
        <v>0</v>
      </c>
      <c r="I76" s="3">
        <f t="shared" si="87"/>
        <v>0</v>
      </c>
      <c r="J76" s="3">
        <f t="shared" si="88"/>
        <v>0</v>
      </c>
      <c r="K76" s="3">
        <f t="shared" si="89"/>
        <v>0</v>
      </c>
      <c r="L76" s="3">
        <f t="shared" si="90"/>
        <v>0</v>
      </c>
      <c r="M76" s="3">
        <f t="shared" si="91"/>
        <v>0</v>
      </c>
      <c r="N76" s="3">
        <f t="shared" si="92"/>
        <v>0</v>
      </c>
      <c r="O76" s="3">
        <f t="shared" si="93"/>
        <v>0</v>
      </c>
      <c r="P76" s="3">
        <f t="shared" si="94"/>
        <v>0</v>
      </c>
      <c r="Q76" s="3">
        <f t="shared" si="95"/>
        <v>0</v>
      </c>
      <c r="R76" s="3">
        <f t="shared" si="96"/>
        <v>0</v>
      </c>
      <c r="S76" s="3">
        <f t="shared" si="97"/>
        <v>0</v>
      </c>
      <c r="T76" s="3">
        <f t="shared" si="98"/>
        <v>0</v>
      </c>
      <c r="U76" s="3">
        <f t="shared" si="99"/>
        <v>0</v>
      </c>
      <c r="V76" s="3">
        <f t="shared" si="100"/>
        <v>0</v>
      </c>
      <c r="W76" s="3">
        <f t="shared" si="101"/>
        <v>0</v>
      </c>
      <c r="X76" s="3">
        <f t="shared" si="102"/>
        <v>0</v>
      </c>
      <c r="Y76" s="3">
        <f t="shared" si="103"/>
        <v>0</v>
      </c>
      <c r="Z76" s="3">
        <f t="shared" si="104"/>
        <v>0</v>
      </c>
      <c r="AA76" s="3">
        <f t="shared" si="105"/>
        <v>0</v>
      </c>
      <c r="AB76" s="3">
        <f t="shared" si="106"/>
        <v>0</v>
      </c>
      <c r="AC76" s="3">
        <f t="shared" si="107"/>
        <v>0</v>
      </c>
      <c r="AD76" s="3">
        <f t="shared" si="108"/>
        <v>0</v>
      </c>
      <c r="AE76" s="3">
        <f t="shared" si="109"/>
        <v>0</v>
      </c>
      <c r="AF76" s="3">
        <f t="shared" si="110"/>
        <v>0</v>
      </c>
      <c r="AG76" s="3">
        <f t="shared" si="111"/>
        <v>0</v>
      </c>
      <c r="AH76" s="3">
        <f t="shared" si="112"/>
        <v>0</v>
      </c>
      <c r="AI76" s="3">
        <f t="shared" si="113"/>
        <v>0</v>
      </c>
      <c r="AJ76" s="3">
        <f t="shared" si="114"/>
        <v>0</v>
      </c>
      <c r="AK76" s="3">
        <f t="shared" si="115"/>
        <v>0</v>
      </c>
      <c r="AL76" s="3">
        <f t="shared" si="116"/>
        <v>0</v>
      </c>
      <c r="AM76" s="3">
        <f t="shared" si="117"/>
        <v>0</v>
      </c>
      <c r="AN76" s="3">
        <f t="shared" si="118"/>
        <v>0</v>
      </c>
      <c r="AO76" s="3">
        <f t="shared" si="119"/>
        <v>0</v>
      </c>
      <c r="AP76" s="3">
        <f t="shared" si="120"/>
        <v>0</v>
      </c>
      <c r="AQ76" s="3">
        <f t="shared" si="121"/>
        <v>0</v>
      </c>
      <c r="AR76" s="3">
        <f t="shared" si="122"/>
        <v>0</v>
      </c>
      <c r="AS76" s="3">
        <f t="shared" si="123"/>
        <v>0</v>
      </c>
      <c r="AT76" s="3">
        <f t="shared" si="124"/>
        <v>0</v>
      </c>
      <c r="AU76" s="3">
        <f t="shared" si="125"/>
        <v>0</v>
      </c>
      <c r="AV76" s="3">
        <f t="shared" si="126"/>
        <v>0</v>
      </c>
      <c r="AW76" s="3">
        <f t="shared" si="127"/>
        <v>0</v>
      </c>
      <c r="AX76" s="3">
        <f t="shared" si="128"/>
        <v>0</v>
      </c>
      <c r="AY76" s="3">
        <f t="shared" si="129"/>
        <v>0</v>
      </c>
      <c r="AZ76" s="3">
        <f t="shared" si="130"/>
        <v>0</v>
      </c>
      <c r="BA76" s="3">
        <f t="shared" si="131"/>
        <v>0</v>
      </c>
    </row>
    <row r="77" spans="1:53">
      <c r="A77" s="2">
        <f>fokonyvi_kivonatot_ide_masolni!A74</f>
        <v>0</v>
      </c>
      <c r="B77" s="3">
        <f>fokonyvi_kivonatot_ide_masolni!I74</f>
        <v>0</v>
      </c>
      <c r="C77" s="3">
        <f>+fokonyvi_kivonatot_ide_masolni!J74</f>
        <v>0</v>
      </c>
      <c r="D77" s="2">
        <f t="shared" si="82"/>
        <v>1</v>
      </c>
      <c r="E77" s="2">
        <f t="shared" si="83"/>
        <v>0</v>
      </c>
      <c r="F77" s="3">
        <f t="shared" si="84"/>
        <v>0</v>
      </c>
      <c r="G77" s="3">
        <f t="shared" si="85"/>
        <v>0</v>
      </c>
      <c r="H77" s="3">
        <f t="shared" si="86"/>
        <v>0</v>
      </c>
      <c r="I77" s="3">
        <f t="shared" si="87"/>
        <v>0</v>
      </c>
      <c r="J77" s="3">
        <f t="shared" si="88"/>
        <v>0</v>
      </c>
      <c r="K77" s="3">
        <f t="shared" si="89"/>
        <v>0</v>
      </c>
      <c r="L77" s="3">
        <f t="shared" si="90"/>
        <v>0</v>
      </c>
      <c r="M77" s="3">
        <f t="shared" si="91"/>
        <v>0</v>
      </c>
      <c r="N77" s="3">
        <f t="shared" si="92"/>
        <v>0</v>
      </c>
      <c r="O77" s="3">
        <f t="shared" si="93"/>
        <v>0</v>
      </c>
      <c r="P77" s="3">
        <f t="shared" si="94"/>
        <v>0</v>
      </c>
      <c r="Q77" s="3">
        <f t="shared" si="95"/>
        <v>0</v>
      </c>
      <c r="R77" s="3">
        <f t="shared" si="96"/>
        <v>0</v>
      </c>
      <c r="S77" s="3">
        <f t="shared" si="97"/>
        <v>0</v>
      </c>
      <c r="T77" s="3">
        <f t="shared" si="98"/>
        <v>0</v>
      </c>
      <c r="U77" s="3">
        <f t="shared" si="99"/>
        <v>0</v>
      </c>
      <c r="V77" s="3">
        <f t="shared" si="100"/>
        <v>0</v>
      </c>
      <c r="W77" s="3">
        <f t="shared" si="101"/>
        <v>0</v>
      </c>
      <c r="X77" s="3">
        <f t="shared" si="102"/>
        <v>0</v>
      </c>
      <c r="Y77" s="3">
        <f t="shared" si="103"/>
        <v>0</v>
      </c>
      <c r="Z77" s="3">
        <f t="shared" si="104"/>
        <v>0</v>
      </c>
      <c r="AA77" s="3">
        <f t="shared" si="105"/>
        <v>0</v>
      </c>
      <c r="AB77" s="3">
        <f t="shared" si="106"/>
        <v>0</v>
      </c>
      <c r="AC77" s="3">
        <f t="shared" si="107"/>
        <v>0</v>
      </c>
      <c r="AD77" s="3">
        <f t="shared" si="108"/>
        <v>0</v>
      </c>
      <c r="AE77" s="3">
        <f t="shared" si="109"/>
        <v>0</v>
      </c>
      <c r="AF77" s="3">
        <f t="shared" si="110"/>
        <v>0</v>
      </c>
      <c r="AG77" s="3">
        <f t="shared" si="111"/>
        <v>0</v>
      </c>
      <c r="AH77" s="3">
        <f t="shared" si="112"/>
        <v>0</v>
      </c>
      <c r="AI77" s="3">
        <f t="shared" si="113"/>
        <v>0</v>
      </c>
      <c r="AJ77" s="3">
        <f t="shared" si="114"/>
        <v>0</v>
      </c>
      <c r="AK77" s="3">
        <f t="shared" si="115"/>
        <v>0</v>
      </c>
      <c r="AL77" s="3">
        <f t="shared" si="116"/>
        <v>0</v>
      </c>
      <c r="AM77" s="3">
        <f t="shared" si="117"/>
        <v>0</v>
      </c>
      <c r="AN77" s="3">
        <f t="shared" si="118"/>
        <v>0</v>
      </c>
      <c r="AO77" s="3">
        <f t="shared" si="119"/>
        <v>0</v>
      </c>
      <c r="AP77" s="3">
        <f t="shared" si="120"/>
        <v>0</v>
      </c>
      <c r="AQ77" s="3">
        <f t="shared" si="121"/>
        <v>0</v>
      </c>
      <c r="AR77" s="3">
        <f t="shared" si="122"/>
        <v>0</v>
      </c>
      <c r="AS77" s="3">
        <f t="shared" si="123"/>
        <v>0</v>
      </c>
      <c r="AT77" s="3">
        <f t="shared" si="124"/>
        <v>0</v>
      </c>
      <c r="AU77" s="3">
        <f t="shared" si="125"/>
        <v>0</v>
      </c>
      <c r="AV77" s="3">
        <f t="shared" si="126"/>
        <v>0</v>
      </c>
      <c r="AW77" s="3">
        <f t="shared" si="127"/>
        <v>0</v>
      </c>
      <c r="AX77" s="3">
        <f t="shared" si="128"/>
        <v>0</v>
      </c>
      <c r="AY77" s="3">
        <f t="shared" si="129"/>
        <v>0</v>
      </c>
      <c r="AZ77" s="3">
        <f t="shared" si="130"/>
        <v>0</v>
      </c>
      <c r="BA77" s="3">
        <f t="shared" si="131"/>
        <v>0</v>
      </c>
    </row>
    <row r="78" spans="1:53">
      <c r="A78" s="2">
        <f>fokonyvi_kivonatot_ide_masolni!A75</f>
        <v>0</v>
      </c>
      <c r="B78" s="3">
        <f>fokonyvi_kivonatot_ide_masolni!I75</f>
        <v>0</v>
      </c>
      <c r="C78" s="3">
        <f>+fokonyvi_kivonatot_ide_masolni!J75</f>
        <v>0</v>
      </c>
      <c r="D78" s="2">
        <f t="shared" si="82"/>
        <v>1</v>
      </c>
      <c r="E78" s="2">
        <f t="shared" si="83"/>
        <v>0</v>
      </c>
      <c r="F78" s="3">
        <f t="shared" si="84"/>
        <v>0</v>
      </c>
      <c r="G78" s="3">
        <f t="shared" si="85"/>
        <v>0</v>
      </c>
      <c r="H78" s="3">
        <f t="shared" si="86"/>
        <v>0</v>
      </c>
      <c r="I78" s="3">
        <f t="shared" si="87"/>
        <v>0</v>
      </c>
      <c r="J78" s="3">
        <f t="shared" si="88"/>
        <v>0</v>
      </c>
      <c r="K78" s="3">
        <f t="shared" si="89"/>
        <v>0</v>
      </c>
      <c r="L78" s="3">
        <f t="shared" si="90"/>
        <v>0</v>
      </c>
      <c r="M78" s="3">
        <f t="shared" si="91"/>
        <v>0</v>
      </c>
      <c r="N78" s="3">
        <f t="shared" si="92"/>
        <v>0</v>
      </c>
      <c r="O78" s="3">
        <f t="shared" si="93"/>
        <v>0</v>
      </c>
      <c r="P78" s="3">
        <f t="shared" si="94"/>
        <v>0</v>
      </c>
      <c r="Q78" s="3">
        <f t="shared" si="95"/>
        <v>0</v>
      </c>
      <c r="R78" s="3">
        <f t="shared" si="96"/>
        <v>0</v>
      </c>
      <c r="S78" s="3">
        <f t="shared" si="97"/>
        <v>0</v>
      </c>
      <c r="T78" s="3">
        <f t="shared" si="98"/>
        <v>0</v>
      </c>
      <c r="U78" s="3">
        <f t="shared" si="99"/>
        <v>0</v>
      </c>
      <c r="V78" s="3">
        <f t="shared" si="100"/>
        <v>0</v>
      </c>
      <c r="W78" s="3">
        <f t="shared" si="101"/>
        <v>0</v>
      </c>
      <c r="X78" s="3">
        <f t="shared" si="102"/>
        <v>0</v>
      </c>
      <c r="Y78" s="3">
        <f t="shared" si="103"/>
        <v>0</v>
      </c>
      <c r="Z78" s="3">
        <f t="shared" si="104"/>
        <v>0</v>
      </c>
      <c r="AA78" s="3">
        <f t="shared" si="105"/>
        <v>0</v>
      </c>
      <c r="AB78" s="3">
        <f t="shared" si="106"/>
        <v>0</v>
      </c>
      <c r="AC78" s="3">
        <f t="shared" si="107"/>
        <v>0</v>
      </c>
      <c r="AD78" s="3">
        <f t="shared" si="108"/>
        <v>0</v>
      </c>
      <c r="AE78" s="3">
        <f t="shared" si="109"/>
        <v>0</v>
      </c>
      <c r="AF78" s="3">
        <f t="shared" si="110"/>
        <v>0</v>
      </c>
      <c r="AG78" s="3">
        <f t="shared" si="111"/>
        <v>0</v>
      </c>
      <c r="AH78" s="3">
        <f t="shared" si="112"/>
        <v>0</v>
      </c>
      <c r="AI78" s="3">
        <f t="shared" si="113"/>
        <v>0</v>
      </c>
      <c r="AJ78" s="3">
        <f t="shared" si="114"/>
        <v>0</v>
      </c>
      <c r="AK78" s="3">
        <f t="shared" si="115"/>
        <v>0</v>
      </c>
      <c r="AL78" s="3">
        <f t="shared" si="116"/>
        <v>0</v>
      </c>
      <c r="AM78" s="3">
        <f t="shared" si="117"/>
        <v>0</v>
      </c>
      <c r="AN78" s="3">
        <f t="shared" si="118"/>
        <v>0</v>
      </c>
      <c r="AO78" s="3">
        <f t="shared" si="119"/>
        <v>0</v>
      </c>
      <c r="AP78" s="3">
        <f t="shared" si="120"/>
        <v>0</v>
      </c>
      <c r="AQ78" s="3">
        <f t="shared" si="121"/>
        <v>0</v>
      </c>
      <c r="AR78" s="3">
        <f t="shared" si="122"/>
        <v>0</v>
      </c>
      <c r="AS78" s="3">
        <f t="shared" si="123"/>
        <v>0</v>
      </c>
      <c r="AT78" s="3">
        <f t="shared" si="124"/>
        <v>0</v>
      </c>
      <c r="AU78" s="3">
        <f t="shared" si="125"/>
        <v>0</v>
      </c>
      <c r="AV78" s="3">
        <f t="shared" si="126"/>
        <v>0</v>
      </c>
      <c r="AW78" s="3">
        <f t="shared" si="127"/>
        <v>0</v>
      </c>
      <c r="AX78" s="3">
        <f t="shared" si="128"/>
        <v>0</v>
      </c>
      <c r="AY78" s="3">
        <f t="shared" si="129"/>
        <v>0</v>
      </c>
      <c r="AZ78" s="3">
        <f t="shared" si="130"/>
        <v>0</v>
      </c>
      <c r="BA78" s="3">
        <f t="shared" si="131"/>
        <v>0</v>
      </c>
    </row>
    <row r="79" spans="1:53">
      <c r="A79" s="2">
        <f>fokonyvi_kivonatot_ide_masolni!A76</f>
        <v>0</v>
      </c>
      <c r="B79" s="3">
        <f>fokonyvi_kivonatot_ide_masolni!I76</f>
        <v>0</v>
      </c>
      <c r="C79" s="3">
        <f>+fokonyvi_kivonatot_ide_masolni!J76</f>
        <v>0</v>
      </c>
      <c r="D79" s="2">
        <f t="shared" si="82"/>
        <v>1</v>
      </c>
      <c r="E79" s="2">
        <f t="shared" si="83"/>
        <v>0</v>
      </c>
      <c r="F79" s="3">
        <f t="shared" si="84"/>
        <v>0</v>
      </c>
      <c r="G79" s="3">
        <f t="shared" si="85"/>
        <v>0</v>
      </c>
      <c r="H79" s="3">
        <f t="shared" si="86"/>
        <v>0</v>
      </c>
      <c r="I79" s="3">
        <f t="shared" si="87"/>
        <v>0</v>
      </c>
      <c r="J79" s="3">
        <f t="shared" si="88"/>
        <v>0</v>
      </c>
      <c r="K79" s="3">
        <f t="shared" si="89"/>
        <v>0</v>
      </c>
      <c r="L79" s="3">
        <f t="shared" si="90"/>
        <v>0</v>
      </c>
      <c r="M79" s="3">
        <f t="shared" si="91"/>
        <v>0</v>
      </c>
      <c r="N79" s="3">
        <f t="shared" si="92"/>
        <v>0</v>
      </c>
      <c r="O79" s="3">
        <f t="shared" si="93"/>
        <v>0</v>
      </c>
      <c r="P79" s="3">
        <f t="shared" si="94"/>
        <v>0</v>
      </c>
      <c r="Q79" s="3">
        <f t="shared" si="95"/>
        <v>0</v>
      </c>
      <c r="R79" s="3">
        <f t="shared" si="96"/>
        <v>0</v>
      </c>
      <c r="S79" s="3">
        <f t="shared" si="97"/>
        <v>0</v>
      </c>
      <c r="T79" s="3">
        <f t="shared" si="98"/>
        <v>0</v>
      </c>
      <c r="U79" s="3">
        <f t="shared" si="99"/>
        <v>0</v>
      </c>
      <c r="V79" s="3">
        <f t="shared" si="100"/>
        <v>0</v>
      </c>
      <c r="W79" s="3">
        <f t="shared" si="101"/>
        <v>0</v>
      </c>
      <c r="X79" s="3">
        <f t="shared" si="102"/>
        <v>0</v>
      </c>
      <c r="Y79" s="3">
        <f t="shared" si="103"/>
        <v>0</v>
      </c>
      <c r="Z79" s="3">
        <f t="shared" si="104"/>
        <v>0</v>
      </c>
      <c r="AA79" s="3">
        <f t="shared" si="105"/>
        <v>0</v>
      </c>
      <c r="AB79" s="3">
        <f t="shared" si="106"/>
        <v>0</v>
      </c>
      <c r="AC79" s="3">
        <f t="shared" si="107"/>
        <v>0</v>
      </c>
      <c r="AD79" s="3">
        <f t="shared" si="108"/>
        <v>0</v>
      </c>
      <c r="AE79" s="3">
        <f t="shared" si="109"/>
        <v>0</v>
      </c>
      <c r="AF79" s="3">
        <f t="shared" si="110"/>
        <v>0</v>
      </c>
      <c r="AG79" s="3">
        <f t="shared" si="111"/>
        <v>0</v>
      </c>
      <c r="AH79" s="3">
        <f t="shared" si="112"/>
        <v>0</v>
      </c>
      <c r="AI79" s="3">
        <f t="shared" si="113"/>
        <v>0</v>
      </c>
      <c r="AJ79" s="3">
        <f t="shared" si="114"/>
        <v>0</v>
      </c>
      <c r="AK79" s="3">
        <f t="shared" si="115"/>
        <v>0</v>
      </c>
      <c r="AL79" s="3">
        <f t="shared" si="116"/>
        <v>0</v>
      </c>
      <c r="AM79" s="3">
        <f t="shared" si="117"/>
        <v>0</v>
      </c>
      <c r="AN79" s="3">
        <f t="shared" si="118"/>
        <v>0</v>
      </c>
      <c r="AO79" s="3">
        <f t="shared" si="119"/>
        <v>0</v>
      </c>
      <c r="AP79" s="3">
        <f t="shared" si="120"/>
        <v>0</v>
      </c>
      <c r="AQ79" s="3">
        <f t="shared" si="121"/>
        <v>0</v>
      </c>
      <c r="AR79" s="3">
        <f t="shared" si="122"/>
        <v>0</v>
      </c>
      <c r="AS79" s="3">
        <f t="shared" si="123"/>
        <v>0</v>
      </c>
      <c r="AT79" s="3">
        <f t="shared" si="124"/>
        <v>0</v>
      </c>
      <c r="AU79" s="3">
        <f t="shared" si="125"/>
        <v>0</v>
      </c>
      <c r="AV79" s="3">
        <f t="shared" si="126"/>
        <v>0</v>
      </c>
      <c r="AW79" s="3">
        <f t="shared" si="127"/>
        <v>0</v>
      </c>
      <c r="AX79" s="3">
        <f t="shared" si="128"/>
        <v>0</v>
      </c>
      <c r="AY79" s="3">
        <f t="shared" si="129"/>
        <v>0</v>
      </c>
      <c r="AZ79" s="3">
        <f t="shared" si="130"/>
        <v>0</v>
      </c>
      <c r="BA79" s="3">
        <f t="shared" si="131"/>
        <v>0</v>
      </c>
    </row>
    <row r="80" spans="1:53">
      <c r="A80" s="2">
        <f>fokonyvi_kivonatot_ide_masolni!A77</f>
        <v>0</v>
      </c>
      <c r="B80" s="3">
        <f>fokonyvi_kivonatot_ide_masolni!I77</f>
        <v>0</v>
      </c>
      <c r="C80" s="3">
        <f>+fokonyvi_kivonatot_ide_masolni!J77</f>
        <v>0</v>
      </c>
      <c r="D80" s="2">
        <f t="shared" si="82"/>
        <v>1</v>
      </c>
      <c r="E80" s="2">
        <f t="shared" si="83"/>
        <v>0</v>
      </c>
      <c r="F80" s="3">
        <f t="shared" si="84"/>
        <v>0</v>
      </c>
      <c r="G80" s="3">
        <f t="shared" si="85"/>
        <v>0</v>
      </c>
      <c r="H80" s="3">
        <f t="shared" si="86"/>
        <v>0</v>
      </c>
      <c r="I80" s="3">
        <f t="shared" si="87"/>
        <v>0</v>
      </c>
      <c r="J80" s="3">
        <f t="shared" si="88"/>
        <v>0</v>
      </c>
      <c r="K80" s="3">
        <f t="shared" si="89"/>
        <v>0</v>
      </c>
      <c r="L80" s="3">
        <f t="shared" si="90"/>
        <v>0</v>
      </c>
      <c r="M80" s="3">
        <f t="shared" si="91"/>
        <v>0</v>
      </c>
      <c r="N80" s="3">
        <f t="shared" si="92"/>
        <v>0</v>
      </c>
      <c r="O80" s="3">
        <f t="shared" si="93"/>
        <v>0</v>
      </c>
      <c r="P80" s="3">
        <f t="shared" si="94"/>
        <v>0</v>
      </c>
      <c r="Q80" s="3">
        <f t="shared" si="95"/>
        <v>0</v>
      </c>
      <c r="R80" s="3">
        <f t="shared" si="96"/>
        <v>0</v>
      </c>
      <c r="S80" s="3">
        <f t="shared" si="97"/>
        <v>0</v>
      </c>
      <c r="T80" s="3">
        <f t="shared" si="98"/>
        <v>0</v>
      </c>
      <c r="U80" s="3">
        <f t="shared" si="99"/>
        <v>0</v>
      </c>
      <c r="V80" s="3">
        <f t="shared" si="100"/>
        <v>0</v>
      </c>
      <c r="W80" s="3">
        <f t="shared" si="101"/>
        <v>0</v>
      </c>
      <c r="X80" s="3">
        <f t="shared" si="102"/>
        <v>0</v>
      </c>
      <c r="Y80" s="3">
        <f t="shared" si="103"/>
        <v>0</v>
      </c>
      <c r="Z80" s="3">
        <f t="shared" si="104"/>
        <v>0</v>
      </c>
      <c r="AA80" s="3">
        <f t="shared" si="105"/>
        <v>0</v>
      </c>
      <c r="AB80" s="3">
        <f t="shared" si="106"/>
        <v>0</v>
      </c>
      <c r="AC80" s="3">
        <f t="shared" si="107"/>
        <v>0</v>
      </c>
      <c r="AD80" s="3">
        <f t="shared" si="108"/>
        <v>0</v>
      </c>
      <c r="AE80" s="3">
        <f t="shared" si="109"/>
        <v>0</v>
      </c>
      <c r="AF80" s="3">
        <f t="shared" si="110"/>
        <v>0</v>
      </c>
      <c r="AG80" s="3">
        <f t="shared" si="111"/>
        <v>0</v>
      </c>
      <c r="AH80" s="3">
        <f t="shared" si="112"/>
        <v>0</v>
      </c>
      <c r="AI80" s="3">
        <f t="shared" si="113"/>
        <v>0</v>
      </c>
      <c r="AJ80" s="3">
        <f t="shared" si="114"/>
        <v>0</v>
      </c>
      <c r="AK80" s="3">
        <f t="shared" si="115"/>
        <v>0</v>
      </c>
      <c r="AL80" s="3">
        <f t="shared" si="116"/>
        <v>0</v>
      </c>
      <c r="AM80" s="3">
        <f t="shared" si="117"/>
        <v>0</v>
      </c>
      <c r="AN80" s="3">
        <f t="shared" si="118"/>
        <v>0</v>
      </c>
      <c r="AO80" s="3">
        <f t="shared" si="119"/>
        <v>0</v>
      </c>
      <c r="AP80" s="3">
        <f t="shared" si="120"/>
        <v>0</v>
      </c>
      <c r="AQ80" s="3">
        <f t="shared" si="121"/>
        <v>0</v>
      </c>
      <c r="AR80" s="3">
        <f t="shared" si="122"/>
        <v>0</v>
      </c>
      <c r="AS80" s="3">
        <f t="shared" si="123"/>
        <v>0</v>
      </c>
      <c r="AT80" s="3">
        <f t="shared" si="124"/>
        <v>0</v>
      </c>
      <c r="AU80" s="3">
        <f t="shared" si="125"/>
        <v>0</v>
      </c>
      <c r="AV80" s="3">
        <f t="shared" si="126"/>
        <v>0</v>
      </c>
      <c r="AW80" s="3">
        <f t="shared" si="127"/>
        <v>0</v>
      </c>
      <c r="AX80" s="3">
        <f t="shared" si="128"/>
        <v>0</v>
      </c>
      <c r="AY80" s="3">
        <f t="shared" si="129"/>
        <v>0</v>
      </c>
      <c r="AZ80" s="3">
        <f t="shared" si="130"/>
        <v>0</v>
      </c>
      <c r="BA80" s="3">
        <f t="shared" si="131"/>
        <v>0</v>
      </c>
    </row>
    <row r="81" spans="1:53">
      <c r="A81" s="2">
        <f>fokonyvi_kivonatot_ide_masolni!A78</f>
        <v>0</v>
      </c>
      <c r="B81" s="3">
        <f>fokonyvi_kivonatot_ide_masolni!I78</f>
        <v>0</v>
      </c>
      <c r="C81" s="3">
        <f>+fokonyvi_kivonatot_ide_masolni!J78</f>
        <v>0</v>
      </c>
      <c r="D81" s="2">
        <f t="shared" si="82"/>
        <v>1</v>
      </c>
      <c r="E81" s="2">
        <f t="shared" si="83"/>
        <v>0</v>
      </c>
      <c r="F81" s="3">
        <f t="shared" si="84"/>
        <v>0</v>
      </c>
      <c r="G81" s="3">
        <f t="shared" si="85"/>
        <v>0</v>
      </c>
      <c r="H81" s="3">
        <f t="shared" si="86"/>
        <v>0</v>
      </c>
      <c r="I81" s="3">
        <f t="shared" si="87"/>
        <v>0</v>
      </c>
      <c r="J81" s="3">
        <f t="shared" si="88"/>
        <v>0</v>
      </c>
      <c r="K81" s="3">
        <f t="shared" si="89"/>
        <v>0</v>
      </c>
      <c r="L81" s="3">
        <f t="shared" si="90"/>
        <v>0</v>
      </c>
      <c r="M81" s="3">
        <f t="shared" si="91"/>
        <v>0</v>
      </c>
      <c r="N81" s="3">
        <f t="shared" si="92"/>
        <v>0</v>
      </c>
      <c r="O81" s="3">
        <f t="shared" si="93"/>
        <v>0</v>
      </c>
      <c r="P81" s="3">
        <f t="shared" si="94"/>
        <v>0</v>
      </c>
      <c r="Q81" s="3">
        <f t="shared" si="95"/>
        <v>0</v>
      </c>
      <c r="R81" s="3">
        <f t="shared" si="96"/>
        <v>0</v>
      </c>
      <c r="S81" s="3">
        <f t="shared" si="97"/>
        <v>0</v>
      </c>
      <c r="T81" s="3">
        <f t="shared" si="98"/>
        <v>0</v>
      </c>
      <c r="U81" s="3">
        <f t="shared" si="99"/>
        <v>0</v>
      </c>
      <c r="V81" s="3">
        <f t="shared" si="100"/>
        <v>0</v>
      </c>
      <c r="W81" s="3">
        <f t="shared" si="101"/>
        <v>0</v>
      </c>
      <c r="X81" s="3">
        <f t="shared" si="102"/>
        <v>0</v>
      </c>
      <c r="Y81" s="3">
        <f t="shared" si="103"/>
        <v>0</v>
      </c>
      <c r="Z81" s="3">
        <f t="shared" si="104"/>
        <v>0</v>
      </c>
      <c r="AA81" s="3">
        <f t="shared" si="105"/>
        <v>0</v>
      </c>
      <c r="AB81" s="3">
        <f t="shared" si="106"/>
        <v>0</v>
      </c>
      <c r="AC81" s="3">
        <f t="shared" si="107"/>
        <v>0</v>
      </c>
      <c r="AD81" s="3">
        <f t="shared" si="108"/>
        <v>0</v>
      </c>
      <c r="AE81" s="3">
        <f t="shared" si="109"/>
        <v>0</v>
      </c>
      <c r="AF81" s="3">
        <f t="shared" si="110"/>
        <v>0</v>
      </c>
      <c r="AG81" s="3">
        <f t="shared" si="111"/>
        <v>0</v>
      </c>
      <c r="AH81" s="3">
        <f t="shared" si="112"/>
        <v>0</v>
      </c>
      <c r="AI81" s="3">
        <f t="shared" si="113"/>
        <v>0</v>
      </c>
      <c r="AJ81" s="3">
        <f t="shared" si="114"/>
        <v>0</v>
      </c>
      <c r="AK81" s="3">
        <f t="shared" si="115"/>
        <v>0</v>
      </c>
      <c r="AL81" s="3">
        <f t="shared" si="116"/>
        <v>0</v>
      </c>
      <c r="AM81" s="3">
        <f t="shared" si="117"/>
        <v>0</v>
      </c>
      <c r="AN81" s="3">
        <f t="shared" si="118"/>
        <v>0</v>
      </c>
      <c r="AO81" s="3">
        <f t="shared" si="119"/>
        <v>0</v>
      </c>
      <c r="AP81" s="3">
        <f t="shared" si="120"/>
        <v>0</v>
      </c>
      <c r="AQ81" s="3">
        <f t="shared" si="121"/>
        <v>0</v>
      </c>
      <c r="AR81" s="3">
        <f t="shared" si="122"/>
        <v>0</v>
      </c>
      <c r="AS81" s="3">
        <f t="shared" si="123"/>
        <v>0</v>
      </c>
      <c r="AT81" s="3">
        <f t="shared" si="124"/>
        <v>0</v>
      </c>
      <c r="AU81" s="3">
        <f t="shared" si="125"/>
        <v>0</v>
      </c>
      <c r="AV81" s="3">
        <f t="shared" si="126"/>
        <v>0</v>
      </c>
      <c r="AW81" s="3">
        <f t="shared" si="127"/>
        <v>0</v>
      </c>
      <c r="AX81" s="3">
        <f t="shared" si="128"/>
        <v>0</v>
      </c>
      <c r="AY81" s="3">
        <f t="shared" si="129"/>
        <v>0</v>
      </c>
      <c r="AZ81" s="3">
        <f t="shared" si="130"/>
        <v>0</v>
      </c>
      <c r="BA81" s="3">
        <f t="shared" si="131"/>
        <v>0</v>
      </c>
    </row>
    <row r="82" spans="1:53">
      <c r="A82" s="2">
        <f>fokonyvi_kivonatot_ide_masolni!A79</f>
        <v>0</v>
      </c>
      <c r="B82" s="3">
        <f>fokonyvi_kivonatot_ide_masolni!I79</f>
        <v>0</v>
      </c>
      <c r="C82" s="3">
        <f>+fokonyvi_kivonatot_ide_masolni!J79</f>
        <v>0</v>
      </c>
      <c r="D82" s="2">
        <f t="shared" si="82"/>
        <v>1</v>
      </c>
      <c r="E82" s="2">
        <f t="shared" si="83"/>
        <v>0</v>
      </c>
      <c r="F82" s="3">
        <f t="shared" si="84"/>
        <v>0</v>
      </c>
      <c r="G82" s="3">
        <f t="shared" si="85"/>
        <v>0</v>
      </c>
      <c r="H82" s="3">
        <f t="shared" si="86"/>
        <v>0</v>
      </c>
      <c r="I82" s="3">
        <f t="shared" si="87"/>
        <v>0</v>
      </c>
      <c r="J82" s="3">
        <f t="shared" si="88"/>
        <v>0</v>
      </c>
      <c r="K82" s="3">
        <f t="shared" si="89"/>
        <v>0</v>
      </c>
      <c r="L82" s="3">
        <f t="shared" si="90"/>
        <v>0</v>
      </c>
      <c r="M82" s="3">
        <f t="shared" si="91"/>
        <v>0</v>
      </c>
      <c r="N82" s="3">
        <f t="shared" si="92"/>
        <v>0</v>
      </c>
      <c r="O82" s="3">
        <f t="shared" si="93"/>
        <v>0</v>
      </c>
      <c r="P82" s="3">
        <f t="shared" si="94"/>
        <v>0</v>
      </c>
      <c r="Q82" s="3">
        <f t="shared" si="95"/>
        <v>0</v>
      </c>
      <c r="R82" s="3">
        <f t="shared" si="96"/>
        <v>0</v>
      </c>
      <c r="S82" s="3">
        <f t="shared" si="97"/>
        <v>0</v>
      </c>
      <c r="T82" s="3">
        <f t="shared" si="98"/>
        <v>0</v>
      </c>
      <c r="U82" s="3">
        <f t="shared" si="99"/>
        <v>0</v>
      </c>
      <c r="V82" s="3">
        <f t="shared" si="100"/>
        <v>0</v>
      </c>
      <c r="W82" s="3">
        <f t="shared" si="101"/>
        <v>0</v>
      </c>
      <c r="X82" s="3">
        <f t="shared" si="102"/>
        <v>0</v>
      </c>
      <c r="Y82" s="3">
        <f t="shared" si="103"/>
        <v>0</v>
      </c>
      <c r="Z82" s="3">
        <f t="shared" si="104"/>
        <v>0</v>
      </c>
      <c r="AA82" s="3">
        <f t="shared" si="105"/>
        <v>0</v>
      </c>
      <c r="AB82" s="3">
        <f t="shared" si="106"/>
        <v>0</v>
      </c>
      <c r="AC82" s="3">
        <f t="shared" si="107"/>
        <v>0</v>
      </c>
      <c r="AD82" s="3">
        <f t="shared" si="108"/>
        <v>0</v>
      </c>
      <c r="AE82" s="3">
        <f t="shared" si="109"/>
        <v>0</v>
      </c>
      <c r="AF82" s="3">
        <f t="shared" si="110"/>
        <v>0</v>
      </c>
      <c r="AG82" s="3">
        <f t="shared" si="111"/>
        <v>0</v>
      </c>
      <c r="AH82" s="3">
        <f t="shared" si="112"/>
        <v>0</v>
      </c>
      <c r="AI82" s="3">
        <f t="shared" si="113"/>
        <v>0</v>
      </c>
      <c r="AJ82" s="3">
        <f t="shared" si="114"/>
        <v>0</v>
      </c>
      <c r="AK82" s="3">
        <f t="shared" si="115"/>
        <v>0</v>
      </c>
      <c r="AL82" s="3">
        <f t="shared" si="116"/>
        <v>0</v>
      </c>
      <c r="AM82" s="3">
        <f t="shared" si="117"/>
        <v>0</v>
      </c>
      <c r="AN82" s="3">
        <f t="shared" si="118"/>
        <v>0</v>
      </c>
      <c r="AO82" s="3">
        <f t="shared" si="119"/>
        <v>0</v>
      </c>
      <c r="AP82" s="3">
        <f t="shared" si="120"/>
        <v>0</v>
      </c>
      <c r="AQ82" s="3">
        <f t="shared" si="121"/>
        <v>0</v>
      </c>
      <c r="AR82" s="3">
        <f t="shared" si="122"/>
        <v>0</v>
      </c>
      <c r="AS82" s="3">
        <f t="shared" si="123"/>
        <v>0</v>
      </c>
      <c r="AT82" s="3">
        <f t="shared" si="124"/>
        <v>0</v>
      </c>
      <c r="AU82" s="3">
        <f t="shared" si="125"/>
        <v>0</v>
      </c>
      <c r="AV82" s="3">
        <f t="shared" si="126"/>
        <v>0</v>
      </c>
      <c r="AW82" s="3">
        <f t="shared" si="127"/>
        <v>0</v>
      </c>
      <c r="AX82" s="3">
        <f t="shared" si="128"/>
        <v>0</v>
      </c>
      <c r="AY82" s="3">
        <f t="shared" si="129"/>
        <v>0</v>
      </c>
      <c r="AZ82" s="3">
        <f t="shared" si="130"/>
        <v>0</v>
      </c>
      <c r="BA82" s="3">
        <f t="shared" si="131"/>
        <v>0</v>
      </c>
    </row>
    <row r="83" spans="1:53">
      <c r="A83" s="2">
        <f>fokonyvi_kivonatot_ide_masolni!A80</f>
        <v>0</v>
      </c>
      <c r="B83" s="3">
        <f>fokonyvi_kivonatot_ide_masolni!I80</f>
        <v>0</v>
      </c>
      <c r="C83" s="3">
        <f>+fokonyvi_kivonatot_ide_masolni!J80</f>
        <v>0</v>
      </c>
      <c r="D83" s="2">
        <f t="shared" si="82"/>
        <v>1</v>
      </c>
      <c r="E83" s="2">
        <f t="shared" si="83"/>
        <v>0</v>
      </c>
      <c r="F83" s="3">
        <f t="shared" si="84"/>
        <v>0</v>
      </c>
      <c r="G83" s="3">
        <f t="shared" si="85"/>
        <v>0</v>
      </c>
      <c r="H83" s="3">
        <f t="shared" si="86"/>
        <v>0</v>
      </c>
      <c r="I83" s="3">
        <f t="shared" si="87"/>
        <v>0</v>
      </c>
      <c r="J83" s="3">
        <f t="shared" si="88"/>
        <v>0</v>
      </c>
      <c r="K83" s="3">
        <f t="shared" si="89"/>
        <v>0</v>
      </c>
      <c r="L83" s="3">
        <f t="shared" si="90"/>
        <v>0</v>
      </c>
      <c r="M83" s="3">
        <f t="shared" si="91"/>
        <v>0</v>
      </c>
      <c r="N83" s="3">
        <f t="shared" si="92"/>
        <v>0</v>
      </c>
      <c r="O83" s="3">
        <f t="shared" si="93"/>
        <v>0</v>
      </c>
      <c r="P83" s="3">
        <f t="shared" si="94"/>
        <v>0</v>
      </c>
      <c r="Q83" s="3">
        <f t="shared" si="95"/>
        <v>0</v>
      </c>
      <c r="R83" s="3">
        <f t="shared" si="96"/>
        <v>0</v>
      </c>
      <c r="S83" s="3">
        <f t="shared" si="97"/>
        <v>0</v>
      </c>
      <c r="T83" s="3">
        <f t="shared" si="98"/>
        <v>0</v>
      </c>
      <c r="U83" s="3">
        <f t="shared" si="99"/>
        <v>0</v>
      </c>
      <c r="V83" s="3">
        <f t="shared" si="100"/>
        <v>0</v>
      </c>
      <c r="W83" s="3">
        <f t="shared" si="101"/>
        <v>0</v>
      </c>
      <c r="X83" s="3">
        <f t="shared" si="102"/>
        <v>0</v>
      </c>
      <c r="Y83" s="3">
        <f t="shared" si="103"/>
        <v>0</v>
      </c>
      <c r="Z83" s="3">
        <f t="shared" si="104"/>
        <v>0</v>
      </c>
      <c r="AA83" s="3">
        <f t="shared" si="105"/>
        <v>0</v>
      </c>
      <c r="AB83" s="3">
        <f t="shared" si="106"/>
        <v>0</v>
      </c>
      <c r="AC83" s="3">
        <f t="shared" si="107"/>
        <v>0</v>
      </c>
      <c r="AD83" s="3">
        <f t="shared" si="108"/>
        <v>0</v>
      </c>
      <c r="AE83" s="3">
        <f t="shared" si="109"/>
        <v>0</v>
      </c>
      <c r="AF83" s="3">
        <f t="shared" si="110"/>
        <v>0</v>
      </c>
      <c r="AG83" s="3">
        <f t="shared" si="111"/>
        <v>0</v>
      </c>
      <c r="AH83" s="3">
        <f t="shared" si="112"/>
        <v>0</v>
      </c>
      <c r="AI83" s="3">
        <f t="shared" si="113"/>
        <v>0</v>
      </c>
      <c r="AJ83" s="3">
        <f t="shared" si="114"/>
        <v>0</v>
      </c>
      <c r="AK83" s="3">
        <f t="shared" si="115"/>
        <v>0</v>
      </c>
      <c r="AL83" s="3">
        <f t="shared" si="116"/>
        <v>0</v>
      </c>
      <c r="AM83" s="3">
        <f t="shared" si="117"/>
        <v>0</v>
      </c>
      <c r="AN83" s="3">
        <f t="shared" si="118"/>
        <v>0</v>
      </c>
      <c r="AO83" s="3">
        <f t="shared" si="119"/>
        <v>0</v>
      </c>
      <c r="AP83" s="3">
        <f t="shared" si="120"/>
        <v>0</v>
      </c>
      <c r="AQ83" s="3">
        <f t="shared" si="121"/>
        <v>0</v>
      </c>
      <c r="AR83" s="3">
        <f t="shared" si="122"/>
        <v>0</v>
      </c>
      <c r="AS83" s="3">
        <f t="shared" si="123"/>
        <v>0</v>
      </c>
      <c r="AT83" s="3">
        <f t="shared" si="124"/>
        <v>0</v>
      </c>
      <c r="AU83" s="3">
        <f t="shared" si="125"/>
        <v>0</v>
      </c>
      <c r="AV83" s="3">
        <f t="shared" si="126"/>
        <v>0</v>
      </c>
      <c r="AW83" s="3">
        <f t="shared" si="127"/>
        <v>0</v>
      </c>
      <c r="AX83" s="3">
        <f t="shared" si="128"/>
        <v>0</v>
      </c>
      <c r="AY83" s="3">
        <f t="shared" si="129"/>
        <v>0</v>
      </c>
      <c r="AZ83" s="3">
        <f t="shared" si="130"/>
        <v>0</v>
      </c>
      <c r="BA83" s="3">
        <f t="shared" si="131"/>
        <v>0</v>
      </c>
    </row>
    <row r="84" spans="1:53">
      <c r="A84" s="2">
        <f>fokonyvi_kivonatot_ide_masolni!A81</f>
        <v>0</v>
      </c>
      <c r="B84" s="3">
        <f>fokonyvi_kivonatot_ide_masolni!I81</f>
        <v>0</v>
      </c>
      <c r="C84" s="3">
        <f>+fokonyvi_kivonatot_ide_masolni!J81</f>
        <v>0</v>
      </c>
      <c r="D84" s="2">
        <f t="shared" si="82"/>
        <v>1</v>
      </c>
      <c r="E84" s="2">
        <f t="shared" si="83"/>
        <v>0</v>
      </c>
      <c r="F84" s="3">
        <f t="shared" si="84"/>
        <v>0</v>
      </c>
      <c r="G84" s="3">
        <f t="shared" si="85"/>
        <v>0</v>
      </c>
      <c r="H84" s="3">
        <f t="shared" si="86"/>
        <v>0</v>
      </c>
      <c r="I84" s="3">
        <f t="shared" si="87"/>
        <v>0</v>
      </c>
      <c r="J84" s="3">
        <f t="shared" si="88"/>
        <v>0</v>
      </c>
      <c r="K84" s="3">
        <f t="shared" si="89"/>
        <v>0</v>
      </c>
      <c r="L84" s="3">
        <f t="shared" si="90"/>
        <v>0</v>
      </c>
      <c r="M84" s="3">
        <f t="shared" si="91"/>
        <v>0</v>
      </c>
      <c r="N84" s="3">
        <f t="shared" si="92"/>
        <v>0</v>
      </c>
      <c r="O84" s="3">
        <f t="shared" si="93"/>
        <v>0</v>
      </c>
      <c r="P84" s="3">
        <f t="shared" si="94"/>
        <v>0</v>
      </c>
      <c r="Q84" s="3">
        <f t="shared" si="95"/>
        <v>0</v>
      </c>
      <c r="R84" s="3">
        <f t="shared" si="96"/>
        <v>0</v>
      </c>
      <c r="S84" s="3">
        <f t="shared" si="97"/>
        <v>0</v>
      </c>
      <c r="T84" s="3">
        <f t="shared" si="98"/>
        <v>0</v>
      </c>
      <c r="U84" s="3">
        <f t="shared" si="99"/>
        <v>0</v>
      </c>
      <c r="V84" s="3">
        <f t="shared" si="100"/>
        <v>0</v>
      </c>
      <c r="W84" s="3">
        <f t="shared" si="101"/>
        <v>0</v>
      </c>
      <c r="X84" s="3">
        <f t="shared" si="102"/>
        <v>0</v>
      </c>
      <c r="Y84" s="3">
        <f t="shared" si="103"/>
        <v>0</v>
      </c>
      <c r="Z84" s="3">
        <f t="shared" si="104"/>
        <v>0</v>
      </c>
      <c r="AA84" s="3">
        <f t="shared" si="105"/>
        <v>0</v>
      </c>
      <c r="AB84" s="3">
        <f t="shared" si="106"/>
        <v>0</v>
      </c>
      <c r="AC84" s="3">
        <f t="shared" si="107"/>
        <v>0</v>
      </c>
      <c r="AD84" s="3">
        <f t="shared" si="108"/>
        <v>0</v>
      </c>
      <c r="AE84" s="3">
        <f t="shared" si="109"/>
        <v>0</v>
      </c>
      <c r="AF84" s="3">
        <f t="shared" si="110"/>
        <v>0</v>
      </c>
      <c r="AG84" s="3">
        <f t="shared" si="111"/>
        <v>0</v>
      </c>
      <c r="AH84" s="3">
        <f t="shared" si="112"/>
        <v>0</v>
      </c>
      <c r="AI84" s="3">
        <f t="shared" si="113"/>
        <v>0</v>
      </c>
      <c r="AJ84" s="3">
        <f t="shared" si="114"/>
        <v>0</v>
      </c>
      <c r="AK84" s="3">
        <f t="shared" si="115"/>
        <v>0</v>
      </c>
      <c r="AL84" s="3">
        <f t="shared" si="116"/>
        <v>0</v>
      </c>
      <c r="AM84" s="3">
        <f t="shared" si="117"/>
        <v>0</v>
      </c>
      <c r="AN84" s="3">
        <f t="shared" si="118"/>
        <v>0</v>
      </c>
      <c r="AO84" s="3">
        <f t="shared" si="119"/>
        <v>0</v>
      </c>
      <c r="AP84" s="3">
        <f t="shared" si="120"/>
        <v>0</v>
      </c>
      <c r="AQ84" s="3">
        <f t="shared" si="121"/>
        <v>0</v>
      </c>
      <c r="AR84" s="3">
        <f t="shared" si="122"/>
        <v>0</v>
      </c>
      <c r="AS84" s="3">
        <f t="shared" si="123"/>
        <v>0</v>
      </c>
      <c r="AT84" s="3">
        <f t="shared" si="124"/>
        <v>0</v>
      </c>
      <c r="AU84" s="3">
        <f t="shared" si="125"/>
        <v>0</v>
      </c>
      <c r="AV84" s="3">
        <f t="shared" si="126"/>
        <v>0</v>
      </c>
      <c r="AW84" s="3">
        <f t="shared" si="127"/>
        <v>0</v>
      </c>
      <c r="AX84" s="3">
        <f t="shared" si="128"/>
        <v>0</v>
      </c>
      <c r="AY84" s="3">
        <f t="shared" si="129"/>
        <v>0</v>
      </c>
      <c r="AZ84" s="3">
        <f t="shared" si="130"/>
        <v>0</v>
      </c>
      <c r="BA84" s="3">
        <f t="shared" si="131"/>
        <v>0</v>
      </c>
    </row>
    <row r="85" spans="1:53">
      <c r="A85" s="2">
        <f>fokonyvi_kivonatot_ide_masolni!A82</f>
        <v>0</v>
      </c>
      <c r="B85" s="3">
        <f>fokonyvi_kivonatot_ide_masolni!I82</f>
        <v>0</v>
      </c>
      <c r="C85" s="3">
        <f>+fokonyvi_kivonatot_ide_masolni!J82</f>
        <v>0</v>
      </c>
      <c r="D85" s="2">
        <f t="shared" si="82"/>
        <v>1</v>
      </c>
      <c r="E85" s="2">
        <f t="shared" si="83"/>
        <v>0</v>
      </c>
      <c r="F85" s="3">
        <f t="shared" si="84"/>
        <v>0</v>
      </c>
      <c r="G85" s="3">
        <f t="shared" si="85"/>
        <v>0</v>
      </c>
      <c r="H85" s="3">
        <f t="shared" si="86"/>
        <v>0</v>
      </c>
      <c r="I85" s="3">
        <f t="shared" si="87"/>
        <v>0</v>
      </c>
      <c r="J85" s="3">
        <f t="shared" si="88"/>
        <v>0</v>
      </c>
      <c r="K85" s="3">
        <f t="shared" si="89"/>
        <v>0</v>
      </c>
      <c r="L85" s="3">
        <f t="shared" si="90"/>
        <v>0</v>
      </c>
      <c r="M85" s="3">
        <f t="shared" si="91"/>
        <v>0</v>
      </c>
      <c r="N85" s="3">
        <f t="shared" si="92"/>
        <v>0</v>
      </c>
      <c r="O85" s="3">
        <f t="shared" si="93"/>
        <v>0</v>
      </c>
      <c r="P85" s="3">
        <f t="shared" si="94"/>
        <v>0</v>
      </c>
      <c r="Q85" s="3">
        <f t="shared" si="95"/>
        <v>0</v>
      </c>
      <c r="R85" s="3">
        <f t="shared" si="96"/>
        <v>0</v>
      </c>
      <c r="S85" s="3">
        <f t="shared" si="97"/>
        <v>0</v>
      </c>
      <c r="T85" s="3">
        <f t="shared" si="98"/>
        <v>0</v>
      </c>
      <c r="U85" s="3">
        <f t="shared" si="99"/>
        <v>0</v>
      </c>
      <c r="V85" s="3">
        <f t="shared" si="100"/>
        <v>0</v>
      </c>
      <c r="W85" s="3">
        <f t="shared" si="101"/>
        <v>0</v>
      </c>
      <c r="X85" s="3">
        <f t="shared" si="102"/>
        <v>0</v>
      </c>
      <c r="Y85" s="3">
        <f t="shared" si="103"/>
        <v>0</v>
      </c>
      <c r="Z85" s="3">
        <f t="shared" si="104"/>
        <v>0</v>
      </c>
      <c r="AA85" s="3">
        <f t="shared" si="105"/>
        <v>0</v>
      </c>
      <c r="AB85" s="3">
        <f t="shared" si="106"/>
        <v>0</v>
      </c>
      <c r="AC85" s="3">
        <f t="shared" si="107"/>
        <v>0</v>
      </c>
      <c r="AD85" s="3">
        <f t="shared" si="108"/>
        <v>0</v>
      </c>
      <c r="AE85" s="3">
        <f t="shared" si="109"/>
        <v>0</v>
      </c>
      <c r="AF85" s="3">
        <f t="shared" si="110"/>
        <v>0</v>
      </c>
      <c r="AG85" s="3">
        <f t="shared" si="111"/>
        <v>0</v>
      </c>
      <c r="AH85" s="3">
        <f t="shared" si="112"/>
        <v>0</v>
      </c>
      <c r="AI85" s="3">
        <f t="shared" si="113"/>
        <v>0</v>
      </c>
      <c r="AJ85" s="3">
        <f t="shared" si="114"/>
        <v>0</v>
      </c>
      <c r="AK85" s="3">
        <f t="shared" si="115"/>
        <v>0</v>
      </c>
      <c r="AL85" s="3">
        <f t="shared" si="116"/>
        <v>0</v>
      </c>
      <c r="AM85" s="3">
        <f t="shared" si="117"/>
        <v>0</v>
      </c>
      <c r="AN85" s="3">
        <f t="shared" si="118"/>
        <v>0</v>
      </c>
      <c r="AO85" s="3">
        <f t="shared" si="119"/>
        <v>0</v>
      </c>
      <c r="AP85" s="3">
        <f t="shared" si="120"/>
        <v>0</v>
      </c>
      <c r="AQ85" s="3">
        <f t="shared" si="121"/>
        <v>0</v>
      </c>
      <c r="AR85" s="3">
        <f t="shared" si="122"/>
        <v>0</v>
      </c>
      <c r="AS85" s="3">
        <f t="shared" si="123"/>
        <v>0</v>
      </c>
      <c r="AT85" s="3">
        <f t="shared" si="124"/>
        <v>0</v>
      </c>
      <c r="AU85" s="3">
        <f t="shared" si="125"/>
        <v>0</v>
      </c>
      <c r="AV85" s="3">
        <f t="shared" si="126"/>
        <v>0</v>
      </c>
      <c r="AW85" s="3">
        <f t="shared" si="127"/>
        <v>0</v>
      </c>
      <c r="AX85" s="3">
        <f t="shared" si="128"/>
        <v>0</v>
      </c>
      <c r="AY85" s="3">
        <f t="shared" si="129"/>
        <v>0</v>
      </c>
      <c r="AZ85" s="3">
        <f t="shared" si="130"/>
        <v>0</v>
      </c>
      <c r="BA85" s="3">
        <f t="shared" si="131"/>
        <v>0</v>
      </c>
    </row>
    <row r="86" spans="1:53">
      <c r="A86" s="2">
        <f>fokonyvi_kivonatot_ide_masolni!A83</f>
        <v>0</v>
      </c>
      <c r="B86" s="3">
        <f>fokonyvi_kivonatot_ide_masolni!I83</f>
        <v>0</v>
      </c>
      <c r="C86" s="3">
        <f>+fokonyvi_kivonatot_ide_masolni!J83</f>
        <v>0</v>
      </c>
      <c r="D86" s="2">
        <f t="shared" si="82"/>
        <v>1</v>
      </c>
      <c r="E86" s="2">
        <f t="shared" si="83"/>
        <v>0</v>
      </c>
      <c r="F86" s="3">
        <f t="shared" si="84"/>
        <v>0</v>
      </c>
      <c r="G86" s="3">
        <f t="shared" si="85"/>
        <v>0</v>
      </c>
      <c r="H86" s="3">
        <f t="shared" si="86"/>
        <v>0</v>
      </c>
      <c r="I86" s="3">
        <f t="shared" si="87"/>
        <v>0</v>
      </c>
      <c r="J86" s="3">
        <f t="shared" si="88"/>
        <v>0</v>
      </c>
      <c r="K86" s="3">
        <f t="shared" si="89"/>
        <v>0</v>
      </c>
      <c r="L86" s="3">
        <f t="shared" si="90"/>
        <v>0</v>
      </c>
      <c r="M86" s="3">
        <f t="shared" si="91"/>
        <v>0</v>
      </c>
      <c r="N86" s="3">
        <f t="shared" si="92"/>
        <v>0</v>
      </c>
      <c r="O86" s="3">
        <f t="shared" si="93"/>
        <v>0</v>
      </c>
      <c r="P86" s="3">
        <f t="shared" si="94"/>
        <v>0</v>
      </c>
      <c r="Q86" s="3">
        <f t="shared" si="95"/>
        <v>0</v>
      </c>
      <c r="R86" s="3">
        <f t="shared" si="96"/>
        <v>0</v>
      </c>
      <c r="S86" s="3">
        <f t="shared" si="97"/>
        <v>0</v>
      </c>
      <c r="T86" s="3">
        <f t="shared" si="98"/>
        <v>0</v>
      </c>
      <c r="U86" s="3">
        <f t="shared" si="99"/>
        <v>0</v>
      </c>
      <c r="V86" s="3">
        <f t="shared" si="100"/>
        <v>0</v>
      </c>
      <c r="W86" s="3">
        <f t="shared" si="101"/>
        <v>0</v>
      </c>
      <c r="X86" s="3">
        <f t="shared" si="102"/>
        <v>0</v>
      </c>
      <c r="Y86" s="3">
        <f t="shared" si="103"/>
        <v>0</v>
      </c>
      <c r="Z86" s="3">
        <f t="shared" si="104"/>
        <v>0</v>
      </c>
      <c r="AA86" s="3">
        <f t="shared" si="105"/>
        <v>0</v>
      </c>
      <c r="AB86" s="3">
        <f t="shared" si="106"/>
        <v>0</v>
      </c>
      <c r="AC86" s="3">
        <f t="shared" si="107"/>
        <v>0</v>
      </c>
      <c r="AD86" s="3">
        <f t="shared" si="108"/>
        <v>0</v>
      </c>
      <c r="AE86" s="3">
        <f t="shared" si="109"/>
        <v>0</v>
      </c>
      <c r="AF86" s="3">
        <f t="shared" si="110"/>
        <v>0</v>
      </c>
      <c r="AG86" s="3">
        <f t="shared" si="111"/>
        <v>0</v>
      </c>
      <c r="AH86" s="3">
        <f t="shared" si="112"/>
        <v>0</v>
      </c>
      <c r="AI86" s="3">
        <f t="shared" si="113"/>
        <v>0</v>
      </c>
      <c r="AJ86" s="3">
        <f t="shared" si="114"/>
        <v>0</v>
      </c>
      <c r="AK86" s="3">
        <f t="shared" si="115"/>
        <v>0</v>
      </c>
      <c r="AL86" s="3">
        <f t="shared" si="116"/>
        <v>0</v>
      </c>
      <c r="AM86" s="3">
        <f t="shared" si="117"/>
        <v>0</v>
      </c>
      <c r="AN86" s="3">
        <f t="shared" si="118"/>
        <v>0</v>
      </c>
      <c r="AO86" s="3">
        <f t="shared" si="119"/>
        <v>0</v>
      </c>
      <c r="AP86" s="3">
        <f t="shared" si="120"/>
        <v>0</v>
      </c>
      <c r="AQ86" s="3">
        <f t="shared" si="121"/>
        <v>0</v>
      </c>
      <c r="AR86" s="3">
        <f t="shared" si="122"/>
        <v>0</v>
      </c>
      <c r="AS86" s="3">
        <f t="shared" si="123"/>
        <v>0</v>
      </c>
      <c r="AT86" s="3">
        <f t="shared" si="124"/>
        <v>0</v>
      </c>
      <c r="AU86" s="3">
        <f t="shared" si="125"/>
        <v>0</v>
      </c>
      <c r="AV86" s="3">
        <f t="shared" si="126"/>
        <v>0</v>
      </c>
      <c r="AW86" s="3">
        <f t="shared" si="127"/>
        <v>0</v>
      </c>
      <c r="AX86" s="3">
        <f t="shared" si="128"/>
        <v>0</v>
      </c>
      <c r="AY86" s="3">
        <f t="shared" si="129"/>
        <v>0</v>
      </c>
      <c r="AZ86" s="3">
        <f t="shared" si="130"/>
        <v>0</v>
      </c>
      <c r="BA86" s="3">
        <f t="shared" si="131"/>
        <v>0</v>
      </c>
    </row>
    <row r="87" spans="1:53">
      <c r="A87" s="2">
        <f>fokonyvi_kivonatot_ide_masolni!A84</f>
        <v>0</v>
      </c>
      <c r="B87" s="3">
        <f>fokonyvi_kivonatot_ide_masolni!I84</f>
        <v>0</v>
      </c>
      <c r="C87" s="3">
        <f>+fokonyvi_kivonatot_ide_masolni!J84</f>
        <v>0</v>
      </c>
      <c r="D87" s="2">
        <f t="shared" si="82"/>
        <v>1</v>
      </c>
      <c r="E87" s="2">
        <f t="shared" si="83"/>
        <v>0</v>
      </c>
      <c r="F87" s="3">
        <f t="shared" si="84"/>
        <v>0</v>
      </c>
      <c r="G87" s="3">
        <f t="shared" si="85"/>
        <v>0</v>
      </c>
      <c r="H87" s="3">
        <f t="shared" si="86"/>
        <v>0</v>
      </c>
      <c r="I87" s="3">
        <f t="shared" si="87"/>
        <v>0</v>
      </c>
      <c r="J87" s="3">
        <f t="shared" si="88"/>
        <v>0</v>
      </c>
      <c r="K87" s="3">
        <f t="shared" si="89"/>
        <v>0</v>
      </c>
      <c r="L87" s="3">
        <f t="shared" si="90"/>
        <v>0</v>
      </c>
      <c r="M87" s="3">
        <f t="shared" si="91"/>
        <v>0</v>
      </c>
      <c r="N87" s="3">
        <f t="shared" si="92"/>
        <v>0</v>
      </c>
      <c r="O87" s="3">
        <f t="shared" si="93"/>
        <v>0</v>
      </c>
      <c r="P87" s="3">
        <f t="shared" si="94"/>
        <v>0</v>
      </c>
      <c r="Q87" s="3">
        <f t="shared" si="95"/>
        <v>0</v>
      </c>
      <c r="R87" s="3">
        <f t="shared" si="96"/>
        <v>0</v>
      </c>
      <c r="S87" s="3">
        <f t="shared" si="97"/>
        <v>0</v>
      </c>
      <c r="T87" s="3">
        <f t="shared" si="98"/>
        <v>0</v>
      </c>
      <c r="U87" s="3">
        <f t="shared" si="99"/>
        <v>0</v>
      </c>
      <c r="V87" s="3">
        <f t="shared" si="100"/>
        <v>0</v>
      </c>
      <c r="W87" s="3">
        <f t="shared" si="101"/>
        <v>0</v>
      </c>
      <c r="X87" s="3">
        <f t="shared" si="102"/>
        <v>0</v>
      </c>
      <c r="Y87" s="3">
        <f t="shared" si="103"/>
        <v>0</v>
      </c>
      <c r="Z87" s="3">
        <f t="shared" si="104"/>
        <v>0</v>
      </c>
      <c r="AA87" s="3">
        <f t="shared" si="105"/>
        <v>0</v>
      </c>
      <c r="AB87" s="3">
        <f t="shared" si="106"/>
        <v>0</v>
      </c>
      <c r="AC87" s="3">
        <f t="shared" si="107"/>
        <v>0</v>
      </c>
      <c r="AD87" s="3">
        <f t="shared" si="108"/>
        <v>0</v>
      </c>
      <c r="AE87" s="3">
        <f t="shared" si="109"/>
        <v>0</v>
      </c>
      <c r="AF87" s="3">
        <f t="shared" si="110"/>
        <v>0</v>
      </c>
      <c r="AG87" s="3">
        <f t="shared" si="111"/>
        <v>0</v>
      </c>
      <c r="AH87" s="3">
        <f t="shared" si="112"/>
        <v>0</v>
      </c>
      <c r="AI87" s="3">
        <f t="shared" si="113"/>
        <v>0</v>
      </c>
      <c r="AJ87" s="3">
        <f t="shared" si="114"/>
        <v>0</v>
      </c>
      <c r="AK87" s="3">
        <f t="shared" si="115"/>
        <v>0</v>
      </c>
      <c r="AL87" s="3">
        <f t="shared" si="116"/>
        <v>0</v>
      </c>
      <c r="AM87" s="3">
        <f t="shared" si="117"/>
        <v>0</v>
      </c>
      <c r="AN87" s="3">
        <f t="shared" si="118"/>
        <v>0</v>
      </c>
      <c r="AO87" s="3">
        <f t="shared" si="119"/>
        <v>0</v>
      </c>
      <c r="AP87" s="3">
        <f t="shared" si="120"/>
        <v>0</v>
      </c>
      <c r="AQ87" s="3">
        <f t="shared" si="121"/>
        <v>0</v>
      </c>
      <c r="AR87" s="3">
        <f t="shared" si="122"/>
        <v>0</v>
      </c>
      <c r="AS87" s="3">
        <f t="shared" si="123"/>
        <v>0</v>
      </c>
      <c r="AT87" s="3">
        <f t="shared" si="124"/>
        <v>0</v>
      </c>
      <c r="AU87" s="3">
        <f t="shared" si="125"/>
        <v>0</v>
      </c>
      <c r="AV87" s="3">
        <f t="shared" si="126"/>
        <v>0</v>
      </c>
      <c r="AW87" s="3">
        <f t="shared" si="127"/>
        <v>0</v>
      </c>
      <c r="AX87" s="3">
        <f t="shared" si="128"/>
        <v>0</v>
      </c>
      <c r="AY87" s="3">
        <f t="shared" si="129"/>
        <v>0</v>
      </c>
      <c r="AZ87" s="3">
        <f t="shared" si="130"/>
        <v>0</v>
      </c>
      <c r="BA87" s="3">
        <f t="shared" si="131"/>
        <v>0</v>
      </c>
    </row>
    <row r="88" spans="1:53">
      <c r="A88" s="2">
        <f>fokonyvi_kivonatot_ide_masolni!A85</f>
        <v>0</v>
      </c>
      <c r="B88" s="3">
        <f>fokonyvi_kivonatot_ide_masolni!I85</f>
        <v>0</v>
      </c>
      <c r="C88" s="3">
        <f>+fokonyvi_kivonatot_ide_masolni!J85</f>
        <v>0</v>
      </c>
      <c r="D88" s="2">
        <f t="shared" si="82"/>
        <v>1</v>
      </c>
      <c r="E88" s="2">
        <f t="shared" si="83"/>
        <v>0</v>
      </c>
      <c r="F88" s="3">
        <f t="shared" si="84"/>
        <v>0</v>
      </c>
      <c r="G88" s="3">
        <f t="shared" si="85"/>
        <v>0</v>
      </c>
      <c r="H88" s="3">
        <f t="shared" si="86"/>
        <v>0</v>
      </c>
      <c r="I88" s="3">
        <f t="shared" si="87"/>
        <v>0</v>
      </c>
      <c r="J88" s="3">
        <f t="shared" si="88"/>
        <v>0</v>
      </c>
      <c r="K88" s="3">
        <f t="shared" si="89"/>
        <v>0</v>
      </c>
      <c r="L88" s="3">
        <f t="shared" si="90"/>
        <v>0</v>
      </c>
      <c r="M88" s="3">
        <f t="shared" si="91"/>
        <v>0</v>
      </c>
      <c r="N88" s="3">
        <f t="shared" si="92"/>
        <v>0</v>
      </c>
      <c r="O88" s="3">
        <f t="shared" si="93"/>
        <v>0</v>
      </c>
      <c r="P88" s="3">
        <f t="shared" si="94"/>
        <v>0</v>
      </c>
      <c r="Q88" s="3">
        <f t="shared" si="95"/>
        <v>0</v>
      </c>
      <c r="R88" s="3">
        <f t="shared" si="96"/>
        <v>0</v>
      </c>
      <c r="S88" s="3">
        <f t="shared" si="97"/>
        <v>0</v>
      </c>
      <c r="T88" s="3">
        <f t="shared" si="98"/>
        <v>0</v>
      </c>
      <c r="U88" s="3">
        <f t="shared" si="99"/>
        <v>0</v>
      </c>
      <c r="V88" s="3">
        <f t="shared" si="100"/>
        <v>0</v>
      </c>
      <c r="W88" s="3">
        <f t="shared" si="101"/>
        <v>0</v>
      </c>
      <c r="X88" s="3">
        <f t="shared" si="102"/>
        <v>0</v>
      </c>
      <c r="Y88" s="3">
        <f t="shared" si="103"/>
        <v>0</v>
      </c>
      <c r="Z88" s="3">
        <f t="shared" si="104"/>
        <v>0</v>
      </c>
      <c r="AA88" s="3">
        <f t="shared" si="105"/>
        <v>0</v>
      </c>
      <c r="AB88" s="3">
        <f t="shared" si="106"/>
        <v>0</v>
      </c>
      <c r="AC88" s="3">
        <f t="shared" si="107"/>
        <v>0</v>
      </c>
      <c r="AD88" s="3">
        <f t="shared" si="108"/>
        <v>0</v>
      </c>
      <c r="AE88" s="3">
        <f t="shared" si="109"/>
        <v>0</v>
      </c>
      <c r="AF88" s="3">
        <f t="shared" si="110"/>
        <v>0</v>
      </c>
      <c r="AG88" s="3">
        <f t="shared" si="111"/>
        <v>0</v>
      </c>
      <c r="AH88" s="3">
        <f t="shared" si="112"/>
        <v>0</v>
      </c>
      <c r="AI88" s="3">
        <f t="shared" si="113"/>
        <v>0</v>
      </c>
      <c r="AJ88" s="3">
        <f t="shared" si="114"/>
        <v>0</v>
      </c>
      <c r="AK88" s="3">
        <f t="shared" si="115"/>
        <v>0</v>
      </c>
      <c r="AL88" s="3">
        <f t="shared" si="116"/>
        <v>0</v>
      </c>
      <c r="AM88" s="3">
        <f t="shared" si="117"/>
        <v>0</v>
      </c>
      <c r="AN88" s="3">
        <f t="shared" si="118"/>
        <v>0</v>
      </c>
      <c r="AO88" s="3">
        <f t="shared" si="119"/>
        <v>0</v>
      </c>
      <c r="AP88" s="3">
        <f t="shared" si="120"/>
        <v>0</v>
      </c>
      <c r="AQ88" s="3">
        <f t="shared" si="121"/>
        <v>0</v>
      </c>
      <c r="AR88" s="3">
        <f t="shared" si="122"/>
        <v>0</v>
      </c>
      <c r="AS88" s="3">
        <f t="shared" si="123"/>
        <v>0</v>
      </c>
      <c r="AT88" s="3">
        <f t="shared" si="124"/>
        <v>0</v>
      </c>
      <c r="AU88" s="3">
        <f t="shared" si="125"/>
        <v>0</v>
      </c>
      <c r="AV88" s="3">
        <f t="shared" si="126"/>
        <v>0</v>
      </c>
      <c r="AW88" s="3">
        <f t="shared" si="127"/>
        <v>0</v>
      </c>
      <c r="AX88" s="3">
        <f t="shared" si="128"/>
        <v>0</v>
      </c>
      <c r="AY88" s="3">
        <f t="shared" si="129"/>
        <v>0</v>
      </c>
      <c r="AZ88" s="3">
        <f t="shared" si="130"/>
        <v>0</v>
      </c>
      <c r="BA88" s="3">
        <f t="shared" si="131"/>
        <v>0</v>
      </c>
    </row>
    <row r="89" spans="1:53">
      <c r="A89" s="2">
        <f>fokonyvi_kivonatot_ide_masolni!A86</f>
        <v>0</v>
      </c>
      <c r="B89" s="3">
        <f>fokonyvi_kivonatot_ide_masolni!I86</f>
        <v>0</v>
      </c>
      <c r="C89" s="3">
        <f>+fokonyvi_kivonatot_ide_masolni!J86</f>
        <v>0</v>
      </c>
      <c r="D89" s="2">
        <f t="shared" si="82"/>
        <v>1</v>
      </c>
      <c r="E89" s="2">
        <f t="shared" si="83"/>
        <v>0</v>
      </c>
      <c r="F89" s="3">
        <f t="shared" si="84"/>
        <v>0</v>
      </c>
      <c r="G89" s="3">
        <f t="shared" si="85"/>
        <v>0</v>
      </c>
      <c r="H89" s="3">
        <f t="shared" si="86"/>
        <v>0</v>
      </c>
      <c r="I89" s="3">
        <f t="shared" si="87"/>
        <v>0</v>
      </c>
      <c r="J89" s="3">
        <f t="shared" si="88"/>
        <v>0</v>
      </c>
      <c r="K89" s="3">
        <f t="shared" si="89"/>
        <v>0</v>
      </c>
      <c r="L89" s="3">
        <f t="shared" si="90"/>
        <v>0</v>
      </c>
      <c r="M89" s="3">
        <f t="shared" si="91"/>
        <v>0</v>
      </c>
      <c r="N89" s="3">
        <f t="shared" si="92"/>
        <v>0</v>
      </c>
      <c r="O89" s="3">
        <f t="shared" si="93"/>
        <v>0</v>
      </c>
      <c r="P89" s="3">
        <f t="shared" si="94"/>
        <v>0</v>
      </c>
      <c r="Q89" s="3">
        <f t="shared" si="95"/>
        <v>0</v>
      </c>
      <c r="R89" s="3">
        <f t="shared" si="96"/>
        <v>0</v>
      </c>
      <c r="S89" s="3">
        <f t="shared" si="97"/>
        <v>0</v>
      </c>
      <c r="T89" s="3">
        <f t="shared" si="98"/>
        <v>0</v>
      </c>
      <c r="U89" s="3">
        <f t="shared" si="99"/>
        <v>0</v>
      </c>
      <c r="V89" s="3">
        <f t="shared" si="100"/>
        <v>0</v>
      </c>
      <c r="W89" s="3">
        <f t="shared" si="101"/>
        <v>0</v>
      </c>
      <c r="X89" s="3">
        <f t="shared" si="102"/>
        <v>0</v>
      </c>
      <c r="Y89" s="3">
        <f t="shared" si="103"/>
        <v>0</v>
      </c>
      <c r="Z89" s="3">
        <f t="shared" si="104"/>
        <v>0</v>
      </c>
      <c r="AA89" s="3">
        <f t="shared" si="105"/>
        <v>0</v>
      </c>
      <c r="AB89" s="3">
        <f t="shared" si="106"/>
        <v>0</v>
      </c>
      <c r="AC89" s="3">
        <f t="shared" si="107"/>
        <v>0</v>
      </c>
      <c r="AD89" s="3">
        <f t="shared" si="108"/>
        <v>0</v>
      </c>
      <c r="AE89" s="3">
        <f t="shared" si="109"/>
        <v>0</v>
      </c>
      <c r="AF89" s="3">
        <f t="shared" si="110"/>
        <v>0</v>
      </c>
      <c r="AG89" s="3">
        <f t="shared" si="111"/>
        <v>0</v>
      </c>
      <c r="AH89" s="3">
        <f t="shared" si="112"/>
        <v>0</v>
      </c>
      <c r="AI89" s="3">
        <f t="shared" si="113"/>
        <v>0</v>
      </c>
      <c r="AJ89" s="3">
        <f t="shared" si="114"/>
        <v>0</v>
      </c>
      <c r="AK89" s="3">
        <f t="shared" si="115"/>
        <v>0</v>
      </c>
      <c r="AL89" s="3">
        <f t="shared" si="116"/>
        <v>0</v>
      </c>
      <c r="AM89" s="3">
        <f t="shared" si="117"/>
        <v>0</v>
      </c>
      <c r="AN89" s="3">
        <f t="shared" si="118"/>
        <v>0</v>
      </c>
      <c r="AO89" s="3">
        <f t="shared" si="119"/>
        <v>0</v>
      </c>
      <c r="AP89" s="3">
        <f t="shared" si="120"/>
        <v>0</v>
      </c>
      <c r="AQ89" s="3">
        <f t="shared" si="121"/>
        <v>0</v>
      </c>
      <c r="AR89" s="3">
        <f t="shared" si="122"/>
        <v>0</v>
      </c>
      <c r="AS89" s="3">
        <f t="shared" si="123"/>
        <v>0</v>
      </c>
      <c r="AT89" s="3">
        <f t="shared" si="124"/>
        <v>0</v>
      </c>
      <c r="AU89" s="3">
        <f t="shared" si="125"/>
        <v>0</v>
      </c>
      <c r="AV89" s="3">
        <f t="shared" si="126"/>
        <v>0</v>
      </c>
      <c r="AW89" s="3">
        <f t="shared" si="127"/>
        <v>0</v>
      </c>
      <c r="AX89" s="3">
        <f t="shared" si="128"/>
        <v>0</v>
      </c>
      <c r="AY89" s="3">
        <f t="shared" si="129"/>
        <v>0</v>
      </c>
      <c r="AZ89" s="3">
        <f t="shared" si="130"/>
        <v>0</v>
      </c>
      <c r="BA89" s="3">
        <f t="shared" si="131"/>
        <v>0</v>
      </c>
    </row>
    <row r="90" spans="1:53">
      <c r="A90" s="2">
        <f>fokonyvi_kivonatot_ide_masolni!A87</f>
        <v>0</v>
      </c>
      <c r="B90" s="3">
        <f>fokonyvi_kivonatot_ide_masolni!I87</f>
        <v>0</v>
      </c>
      <c r="C90" s="3">
        <f>+fokonyvi_kivonatot_ide_masolni!J87</f>
        <v>0</v>
      </c>
      <c r="D90" s="2">
        <f t="shared" si="82"/>
        <v>1</v>
      </c>
      <c r="E90" s="2">
        <f t="shared" si="83"/>
        <v>0</v>
      </c>
      <c r="F90" s="3">
        <f t="shared" si="84"/>
        <v>0</v>
      </c>
      <c r="G90" s="3">
        <f t="shared" si="85"/>
        <v>0</v>
      </c>
      <c r="H90" s="3">
        <f t="shared" si="86"/>
        <v>0</v>
      </c>
      <c r="I90" s="3">
        <f t="shared" si="87"/>
        <v>0</v>
      </c>
      <c r="J90" s="3">
        <f t="shared" si="88"/>
        <v>0</v>
      </c>
      <c r="K90" s="3">
        <f t="shared" si="89"/>
        <v>0</v>
      </c>
      <c r="L90" s="3">
        <f t="shared" si="90"/>
        <v>0</v>
      </c>
      <c r="M90" s="3">
        <f t="shared" si="91"/>
        <v>0</v>
      </c>
      <c r="N90" s="3">
        <f t="shared" si="92"/>
        <v>0</v>
      </c>
      <c r="O90" s="3">
        <f t="shared" si="93"/>
        <v>0</v>
      </c>
      <c r="P90" s="3">
        <f t="shared" si="94"/>
        <v>0</v>
      </c>
      <c r="Q90" s="3">
        <f t="shared" si="95"/>
        <v>0</v>
      </c>
      <c r="R90" s="3">
        <f t="shared" si="96"/>
        <v>0</v>
      </c>
      <c r="S90" s="3">
        <f t="shared" si="97"/>
        <v>0</v>
      </c>
      <c r="T90" s="3">
        <f t="shared" si="98"/>
        <v>0</v>
      </c>
      <c r="U90" s="3">
        <f t="shared" si="99"/>
        <v>0</v>
      </c>
      <c r="V90" s="3">
        <f t="shared" si="100"/>
        <v>0</v>
      </c>
      <c r="W90" s="3">
        <f t="shared" si="101"/>
        <v>0</v>
      </c>
      <c r="X90" s="3">
        <f t="shared" si="102"/>
        <v>0</v>
      </c>
      <c r="Y90" s="3">
        <f t="shared" si="103"/>
        <v>0</v>
      </c>
      <c r="Z90" s="3">
        <f t="shared" si="104"/>
        <v>0</v>
      </c>
      <c r="AA90" s="3">
        <f t="shared" si="105"/>
        <v>0</v>
      </c>
      <c r="AB90" s="3">
        <f t="shared" si="106"/>
        <v>0</v>
      </c>
      <c r="AC90" s="3">
        <f t="shared" si="107"/>
        <v>0</v>
      </c>
      <c r="AD90" s="3">
        <f t="shared" si="108"/>
        <v>0</v>
      </c>
      <c r="AE90" s="3">
        <f t="shared" si="109"/>
        <v>0</v>
      </c>
      <c r="AF90" s="3">
        <f t="shared" si="110"/>
        <v>0</v>
      </c>
      <c r="AG90" s="3">
        <f t="shared" si="111"/>
        <v>0</v>
      </c>
      <c r="AH90" s="3">
        <f t="shared" si="112"/>
        <v>0</v>
      </c>
      <c r="AI90" s="3">
        <f t="shared" si="113"/>
        <v>0</v>
      </c>
      <c r="AJ90" s="3">
        <f t="shared" si="114"/>
        <v>0</v>
      </c>
      <c r="AK90" s="3">
        <f t="shared" si="115"/>
        <v>0</v>
      </c>
      <c r="AL90" s="3">
        <f t="shared" si="116"/>
        <v>0</v>
      </c>
      <c r="AM90" s="3">
        <f t="shared" si="117"/>
        <v>0</v>
      </c>
      <c r="AN90" s="3">
        <f t="shared" si="118"/>
        <v>0</v>
      </c>
      <c r="AO90" s="3">
        <f t="shared" si="119"/>
        <v>0</v>
      </c>
      <c r="AP90" s="3">
        <f t="shared" si="120"/>
        <v>0</v>
      </c>
      <c r="AQ90" s="3">
        <f t="shared" si="121"/>
        <v>0</v>
      </c>
      <c r="AR90" s="3">
        <f t="shared" si="122"/>
        <v>0</v>
      </c>
      <c r="AS90" s="3">
        <f t="shared" si="123"/>
        <v>0</v>
      </c>
      <c r="AT90" s="3">
        <f t="shared" si="124"/>
        <v>0</v>
      </c>
      <c r="AU90" s="3">
        <f t="shared" si="125"/>
        <v>0</v>
      </c>
      <c r="AV90" s="3">
        <f t="shared" si="126"/>
        <v>0</v>
      </c>
      <c r="AW90" s="3">
        <f t="shared" si="127"/>
        <v>0</v>
      </c>
      <c r="AX90" s="3">
        <f t="shared" si="128"/>
        <v>0</v>
      </c>
      <c r="AY90" s="3">
        <f t="shared" si="129"/>
        <v>0</v>
      </c>
      <c r="AZ90" s="3">
        <f t="shared" si="130"/>
        <v>0</v>
      </c>
      <c r="BA90" s="3">
        <f t="shared" si="131"/>
        <v>0</v>
      </c>
    </row>
    <row r="91" spans="1:53">
      <c r="A91" s="2">
        <f>fokonyvi_kivonatot_ide_masolni!A88</f>
        <v>0</v>
      </c>
      <c r="B91" s="3">
        <f>fokonyvi_kivonatot_ide_masolni!I88</f>
        <v>0</v>
      </c>
      <c r="C91" s="3">
        <f>+fokonyvi_kivonatot_ide_masolni!J88</f>
        <v>0</v>
      </c>
      <c r="D91" s="2">
        <f t="shared" si="82"/>
        <v>1</v>
      </c>
      <c r="E91" s="2">
        <f t="shared" si="83"/>
        <v>0</v>
      </c>
      <c r="F91" s="3">
        <f t="shared" si="84"/>
        <v>0</v>
      </c>
      <c r="G91" s="3">
        <f t="shared" si="85"/>
        <v>0</v>
      </c>
      <c r="H91" s="3">
        <f t="shared" si="86"/>
        <v>0</v>
      </c>
      <c r="I91" s="3">
        <f t="shared" si="87"/>
        <v>0</v>
      </c>
      <c r="J91" s="3">
        <f t="shared" si="88"/>
        <v>0</v>
      </c>
      <c r="K91" s="3">
        <f t="shared" si="89"/>
        <v>0</v>
      </c>
      <c r="L91" s="3">
        <f t="shared" si="90"/>
        <v>0</v>
      </c>
      <c r="M91" s="3">
        <f t="shared" si="91"/>
        <v>0</v>
      </c>
      <c r="N91" s="3">
        <f t="shared" si="92"/>
        <v>0</v>
      </c>
      <c r="O91" s="3">
        <f t="shared" si="93"/>
        <v>0</v>
      </c>
      <c r="P91" s="3">
        <f t="shared" si="94"/>
        <v>0</v>
      </c>
      <c r="Q91" s="3">
        <f t="shared" si="95"/>
        <v>0</v>
      </c>
      <c r="R91" s="3">
        <f t="shared" si="96"/>
        <v>0</v>
      </c>
      <c r="S91" s="3">
        <f t="shared" si="97"/>
        <v>0</v>
      </c>
      <c r="T91" s="3">
        <f t="shared" si="98"/>
        <v>0</v>
      </c>
      <c r="U91" s="3">
        <f t="shared" si="99"/>
        <v>0</v>
      </c>
      <c r="V91" s="3">
        <f t="shared" si="100"/>
        <v>0</v>
      </c>
      <c r="W91" s="3">
        <f t="shared" si="101"/>
        <v>0</v>
      </c>
      <c r="X91" s="3">
        <f t="shared" si="102"/>
        <v>0</v>
      </c>
      <c r="Y91" s="3">
        <f t="shared" si="103"/>
        <v>0</v>
      </c>
      <c r="Z91" s="3">
        <f t="shared" si="104"/>
        <v>0</v>
      </c>
      <c r="AA91" s="3">
        <f t="shared" si="105"/>
        <v>0</v>
      </c>
      <c r="AB91" s="3">
        <f t="shared" si="106"/>
        <v>0</v>
      </c>
      <c r="AC91" s="3">
        <f t="shared" si="107"/>
        <v>0</v>
      </c>
      <c r="AD91" s="3">
        <f t="shared" si="108"/>
        <v>0</v>
      </c>
      <c r="AE91" s="3">
        <f t="shared" si="109"/>
        <v>0</v>
      </c>
      <c r="AF91" s="3">
        <f t="shared" si="110"/>
        <v>0</v>
      </c>
      <c r="AG91" s="3">
        <f t="shared" si="111"/>
        <v>0</v>
      </c>
      <c r="AH91" s="3">
        <f t="shared" si="112"/>
        <v>0</v>
      </c>
      <c r="AI91" s="3">
        <f t="shared" si="113"/>
        <v>0</v>
      </c>
      <c r="AJ91" s="3">
        <f t="shared" si="114"/>
        <v>0</v>
      </c>
      <c r="AK91" s="3">
        <f t="shared" si="115"/>
        <v>0</v>
      </c>
      <c r="AL91" s="3">
        <f t="shared" si="116"/>
        <v>0</v>
      </c>
      <c r="AM91" s="3">
        <f t="shared" si="117"/>
        <v>0</v>
      </c>
      <c r="AN91" s="3">
        <f t="shared" si="118"/>
        <v>0</v>
      </c>
      <c r="AO91" s="3">
        <f t="shared" si="119"/>
        <v>0</v>
      </c>
      <c r="AP91" s="3">
        <f t="shared" si="120"/>
        <v>0</v>
      </c>
      <c r="AQ91" s="3">
        <f t="shared" si="121"/>
        <v>0</v>
      </c>
      <c r="AR91" s="3">
        <f t="shared" si="122"/>
        <v>0</v>
      </c>
      <c r="AS91" s="3">
        <f t="shared" si="123"/>
        <v>0</v>
      </c>
      <c r="AT91" s="3">
        <f t="shared" si="124"/>
        <v>0</v>
      </c>
      <c r="AU91" s="3">
        <f t="shared" si="125"/>
        <v>0</v>
      </c>
      <c r="AV91" s="3">
        <f t="shared" si="126"/>
        <v>0</v>
      </c>
      <c r="AW91" s="3">
        <f t="shared" si="127"/>
        <v>0</v>
      </c>
      <c r="AX91" s="3">
        <f t="shared" si="128"/>
        <v>0</v>
      </c>
      <c r="AY91" s="3">
        <f t="shared" si="129"/>
        <v>0</v>
      </c>
      <c r="AZ91" s="3">
        <f t="shared" si="130"/>
        <v>0</v>
      </c>
      <c r="BA91" s="3">
        <f t="shared" si="131"/>
        <v>0</v>
      </c>
    </row>
    <row r="92" spans="1:53">
      <c r="A92" s="2">
        <f>fokonyvi_kivonatot_ide_masolni!A89</f>
        <v>0</v>
      </c>
      <c r="B92" s="3">
        <f>fokonyvi_kivonatot_ide_masolni!I89</f>
        <v>0</v>
      </c>
      <c r="C92" s="3">
        <f>+fokonyvi_kivonatot_ide_masolni!J89</f>
        <v>0</v>
      </c>
      <c r="D92" s="2">
        <f t="shared" si="82"/>
        <v>1</v>
      </c>
      <c r="E92" s="2">
        <f t="shared" si="83"/>
        <v>0</v>
      </c>
      <c r="F92" s="3">
        <f t="shared" si="84"/>
        <v>0</v>
      </c>
      <c r="G92" s="3">
        <f t="shared" si="85"/>
        <v>0</v>
      </c>
      <c r="H92" s="3">
        <f t="shared" si="86"/>
        <v>0</v>
      </c>
      <c r="I92" s="3">
        <f t="shared" si="87"/>
        <v>0</v>
      </c>
      <c r="J92" s="3">
        <f t="shared" si="88"/>
        <v>0</v>
      </c>
      <c r="K92" s="3">
        <f t="shared" si="89"/>
        <v>0</v>
      </c>
      <c r="L92" s="3">
        <f t="shared" si="90"/>
        <v>0</v>
      </c>
      <c r="M92" s="3">
        <f t="shared" si="91"/>
        <v>0</v>
      </c>
      <c r="N92" s="3">
        <f t="shared" si="92"/>
        <v>0</v>
      </c>
      <c r="O92" s="3">
        <f t="shared" si="93"/>
        <v>0</v>
      </c>
      <c r="P92" s="3">
        <f t="shared" si="94"/>
        <v>0</v>
      </c>
      <c r="Q92" s="3">
        <f t="shared" si="95"/>
        <v>0</v>
      </c>
      <c r="R92" s="3">
        <f t="shared" si="96"/>
        <v>0</v>
      </c>
      <c r="S92" s="3">
        <f t="shared" si="97"/>
        <v>0</v>
      </c>
      <c r="T92" s="3">
        <f t="shared" si="98"/>
        <v>0</v>
      </c>
      <c r="U92" s="3">
        <f t="shared" si="99"/>
        <v>0</v>
      </c>
      <c r="V92" s="3">
        <f t="shared" si="100"/>
        <v>0</v>
      </c>
      <c r="W92" s="3">
        <f t="shared" si="101"/>
        <v>0</v>
      </c>
      <c r="X92" s="3">
        <f t="shared" si="102"/>
        <v>0</v>
      </c>
      <c r="Y92" s="3">
        <f t="shared" si="103"/>
        <v>0</v>
      </c>
      <c r="Z92" s="3">
        <f t="shared" si="104"/>
        <v>0</v>
      </c>
      <c r="AA92" s="3">
        <f t="shared" si="105"/>
        <v>0</v>
      </c>
      <c r="AB92" s="3">
        <f t="shared" si="106"/>
        <v>0</v>
      </c>
      <c r="AC92" s="3">
        <f t="shared" si="107"/>
        <v>0</v>
      </c>
      <c r="AD92" s="3">
        <f t="shared" si="108"/>
        <v>0</v>
      </c>
      <c r="AE92" s="3">
        <f t="shared" si="109"/>
        <v>0</v>
      </c>
      <c r="AF92" s="3">
        <f t="shared" si="110"/>
        <v>0</v>
      </c>
      <c r="AG92" s="3">
        <f t="shared" si="111"/>
        <v>0</v>
      </c>
      <c r="AH92" s="3">
        <f t="shared" si="112"/>
        <v>0</v>
      </c>
      <c r="AI92" s="3">
        <f t="shared" si="113"/>
        <v>0</v>
      </c>
      <c r="AJ92" s="3">
        <f t="shared" si="114"/>
        <v>0</v>
      </c>
      <c r="AK92" s="3">
        <f t="shared" si="115"/>
        <v>0</v>
      </c>
      <c r="AL92" s="3">
        <f t="shared" si="116"/>
        <v>0</v>
      </c>
      <c r="AM92" s="3">
        <f t="shared" si="117"/>
        <v>0</v>
      </c>
      <c r="AN92" s="3">
        <f t="shared" si="118"/>
        <v>0</v>
      </c>
      <c r="AO92" s="3">
        <f t="shared" si="119"/>
        <v>0</v>
      </c>
      <c r="AP92" s="3">
        <f t="shared" si="120"/>
        <v>0</v>
      </c>
      <c r="AQ92" s="3">
        <f t="shared" si="121"/>
        <v>0</v>
      </c>
      <c r="AR92" s="3">
        <f t="shared" si="122"/>
        <v>0</v>
      </c>
      <c r="AS92" s="3">
        <f t="shared" si="123"/>
        <v>0</v>
      </c>
      <c r="AT92" s="3">
        <f t="shared" si="124"/>
        <v>0</v>
      </c>
      <c r="AU92" s="3">
        <f t="shared" si="125"/>
        <v>0</v>
      </c>
      <c r="AV92" s="3">
        <f t="shared" si="126"/>
        <v>0</v>
      </c>
      <c r="AW92" s="3">
        <f t="shared" si="127"/>
        <v>0</v>
      </c>
      <c r="AX92" s="3">
        <f t="shared" si="128"/>
        <v>0</v>
      </c>
      <c r="AY92" s="3">
        <f t="shared" si="129"/>
        <v>0</v>
      </c>
      <c r="AZ92" s="3">
        <f t="shared" si="130"/>
        <v>0</v>
      </c>
      <c r="BA92" s="3">
        <f t="shared" si="131"/>
        <v>0</v>
      </c>
    </row>
    <row r="93" spans="1:53">
      <c r="A93" s="2">
        <f>fokonyvi_kivonatot_ide_masolni!A90</f>
        <v>0</v>
      </c>
      <c r="B93" s="3">
        <f>fokonyvi_kivonatot_ide_masolni!I90</f>
        <v>0</v>
      </c>
      <c r="C93" s="3">
        <f>+fokonyvi_kivonatot_ide_masolni!J90</f>
        <v>0</v>
      </c>
      <c r="D93" s="2">
        <f t="shared" si="82"/>
        <v>1</v>
      </c>
      <c r="E93" s="2">
        <f t="shared" si="83"/>
        <v>0</v>
      </c>
      <c r="F93" s="3">
        <f t="shared" si="84"/>
        <v>0</v>
      </c>
      <c r="G93" s="3">
        <f t="shared" si="85"/>
        <v>0</v>
      </c>
      <c r="H93" s="3">
        <f t="shared" si="86"/>
        <v>0</v>
      </c>
      <c r="I93" s="3">
        <f t="shared" si="87"/>
        <v>0</v>
      </c>
      <c r="J93" s="3">
        <f t="shared" si="88"/>
        <v>0</v>
      </c>
      <c r="K93" s="3">
        <f t="shared" si="89"/>
        <v>0</v>
      </c>
      <c r="L93" s="3">
        <f t="shared" si="90"/>
        <v>0</v>
      </c>
      <c r="M93" s="3">
        <f t="shared" si="91"/>
        <v>0</v>
      </c>
      <c r="N93" s="3">
        <f t="shared" si="92"/>
        <v>0</v>
      </c>
      <c r="O93" s="3">
        <f t="shared" si="93"/>
        <v>0</v>
      </c>
      <c r="P93" s="3">
        <f t="shared" si="94"/>
        <v>0</v>
      </c>
      <c r="Q93" s="3">
        <f t="shared" si="95"/>
        <v>0</v>
      </c>
      <c r="R93" s="3">
        <f t="shared" si="96"/>
        <v>0</v>
      </c>
      <c r="S93" s="3">
        <f t="shared" si="97"/>
        <v>0</v>
      </c>
      <c r="T93" s="3">
        <f t="shared" si="98"/>
        <v>0</v>
      </c>
      <c r="U93" s="3">
        <f t="shared" si="99"/>
        <v>0</v>
      </c>
      <c r="V93" s="3">
        <f t="shared" si="100"/>
        <v>0</v>
      </c>
      <c r="W93" s="3">
        <f t="shared" si="101"/>
        <v>0</v>
      </c>
      <c r="X93" s="3">
        <f t="shared" si="102"/>
        <v>0</v>
      </c>
      <c r="Y93" s="3">
        <f t="shared" si="103"/>
        <v>0</v>
      </c>
      <c r="Z93" s="3">
        <f t="shared" si="104"/>
        <v>0</v>
      </c>
      <c r="AA93" s="3">
        <f t="shared" si="105"/>
        <v>0</v>
      </c>
      <c r="AB93" s="3">
        <f t="shared" si="106"/>
        <v>0</v>
      </c>
      <c r="AC93" s="3">
        <f t="shared" si="107"/>
        <v>0</v>
      </c>
      <c r="AD93" s="3">
        <f t="shared" si="108"/>
        <v>0</v>
      </c>
      <c r="AE93" s="3">
        <f t="shared" si="109"/>
        <v>0</v>
      </c>
      <c r="AF93" s="3">
        <f t="shared" si="110"/>
        <v>0</v>
      </c>
      <c r="AG93" s="3">
        <f t="shared" si="111"/>
        <v>0</v>
      </c>
      <c r="AH93" s="3">
        <f t="shared" si="112"/>
        <v>0</v>
      </c>
      <c r="AI93" s="3">
        <f t="shared" si="113"/>
        <v>0</v>
      </c>
      <c r="AJ93" s="3">
        <f t="shared" si="114"/>
        <v>0</v>
      </c>
      <c r="AK93" s="3">
        <f t="shared" si="115"/>
        <v>0</v>
      </c>
      <c r="AL93" s="3">
        <f t="shared" si="116"/>
        <v>0</v>
      </c>
      <c r="AM93" s="3">
        <f t="shared" si="117"/>
        <v>0</v>
      </c>
      <c r="AN93" s="3">
        <f t="shared" si="118"/>
        <v>0</v>
      </c>
      <c r="AO93" s="3">
        <f t="shared" si="119"/>
        <v>0</v>
      </c>
      <c r="AP93" s="3">
        <f t="shared" si="120"/>
        <v>0</v>
      </c>
      <c r="AQ93" s="3">
        <f t="shared" si="121"/>
        <v>0</v>
      </c>
      <c r="AR93" s="3">
        <f t="shared" si="122"/>
        <v>0</v>
      </c>
      <c r="AS93" s="3">
        <f t="shared" si="123"/>
        <v>0</v>
      </c>
      <c r="AT93" s="3">
        <f t="shared" si="124"/>
        <v>0</v>
      </c>
      <c r="AU93" s="3">
        <f t="shared" si="125"/>
        <v>0</v>
      </c>
      <c r="AV93" s="3">
        <f t="shared" si="126"/>
        <v>0</v>
      </c>
      <c r="AW93" s="3">
        <f t="shared" si="127"/>
        <v>0</v>
      </c>
      <c r="AX93" s="3">
        <f t="shared" si="128"/>
        <v>0</v>
      </c>
      <c r="AY93" s="3">
        <f t="shared" si="129"/>
        <v>0</v>
      </c>
      <c r="AZ93" s="3">
        <f t="shared" si="130"/>
        <v>0</v>
      </c>
      <c r="BA93" s="3">
        <f t="shared" si="131"/>
        <v>0</v>
      </c>
    </row>
    <row r="94" spans="1:53">
      <c r="A94" s="2">
        <f>fokonyvi_kivonatot_ide_masolni!A91</f>
        <v>0</v>
      </c>
      <c r="B94" s="3">
        <f>fokonyvi_kivonatot_ide_masolni!I91</f>
        <v>0</v>
      </c>
      <c r="C94" s="3">
        <f>+fokonyvi_kivonatot_ide_masolni!J91</f>
        <v>0</v>
      </c>
      <c r="D94" s="2">
        <f t="shared" si="82"/>
        <v>1</v>
      </c>
      <c r="E94" s="2">
        <f t="shared" si="83"/>
        <v>0</v>
      </c>
      <c r="F94" s="3">
        <f t="shared" si="84"/>
        <v>0</v>
      </c>
      <c r="G94" s="3">
        <f t="shared" si="85"/>
        <v>0</v>
      </c>
      <c r="H94" s="3">
        <f t="shared" si="86"/>
        <v>0</v>
      </c>
      <c r="I94" s="3">
        <f t="shared" si="87"/>
        <v>0</v>
      </c>
      <c r="J94" s="3">
        <f t="shared" si="88"/>
        <v>0</v>
      </c>
      <c r="K94" s="3">
        <f t="shared" si="89"/>
        <v>0</v>
      </c>
      <c r="L94" s="3">
        <f t="shared" si="90"/>
        <v>0</v>
      </c>
      <c r="M94" s="3">
        <f t="shared" si="91"/>
        <v>0</v>
      </c>
      <c r="N94" s="3">
        <f t="shared" si="92"/>
        <v>0</v>
      </c>
      <c r="O94" s="3">
        <f t="shared" si="93"/>
        <v>0</v>
      </c>
      <c r="P94" s="3">
        <f t="shared" si="94"/>
        <v>0</v>
      </c>
      <c r="Q94" s="3">
        <f t="shared" si="95"/>
        <v>0</v>
      </c>
      <c r="R94" s="3">
        <f t="shared" si="96"/>
        <v>0</v>
      </c>
      <c r="S94" s="3">
        <f t="shared" si="97"/>
        <v>0</v>
      </c>
      <c r="T94" s="3">
        <f t="shared" si="98"/>
        <v>0</v>
      </c>
      <c r="U94" s="3">
        <f t="shared" si="99"/>
        <v>0</v>
      </c>
      <c r="V94" s="3">
        <f t="shared" si="100"/>
        <v>0</v>
      </c>
      <c r="W94" s="3">
        <f t="shared" si="101"/>
        <v>0</v>
      </c>
      <c r="X94" s="3">
        <f t="shared" si="102"/>
        <v>0</v>
      </c>
      <c r="Y94" s="3">
        <f t="shared" si="103"/>
        <v>0</v>
      </c>
      <c r="Z94" s="3">
        <f t="shared" si="104"/>
        <v>0</v>
      </c>
      <c r="AA94" s="3">
        <f t="shared" si="105"/>
        <v>0</v>
      </c>
      <c r="AB94" s="3">
        <f t="shared" si="106"/>
        <v>0</v>
      </c>
      <c r="AC94" s="3">
        <f t="shared" si="107"/>
        <v>0</v>
      </c>
      <c r="AD94" s="3">
        <f t="shared" si="108"/>
        <v>0</v>
      </c>
      <c r="AE94" s="3">
        <f t="shared" si="109"/>
        <v>0</v>
      </c>
      <c r="AF94" s="3">
        <f t="shared" si="110"/>
        <v>0</v>
      </c>
      <c r="AG94" s="3">
        <f t="shared" si="111"/>
        <v>0</v>
      </c>
      <c r="AH94" s="3">
        <f t="shared" si="112"/>
        <v>0</v>
      </c>
      <c r="AI94" s="3">
        <f t="shared" si="113"/>
        <v>0</v>
      </c>
      <c r="AJ94" s="3">
        <f t="shared" si="114"/>
        <v>0</v>
      </c>
      <c r="AK94" s="3">
        <f t="shared" si="115"/>
        <v>0</v>
      </c>
      <c r="AL94" s="3">
        <f t="shared" si="116"/>
        <v>0</v>
      </c>
      <c r="AM94" s="3">
        <f t="shared" si="117"/>
        <v>0</v>
      </c>
      <c r="AN94" s="3">
        <f t="shared" si="118"/>
        <v>0</v>
      </c>
      <c r="AO94" s="3">
        <f t="shared" si="119"/>
        <v>0</v>
      </c>
      <c r="AP94" s="3">
        <f t="shared" si="120"/>
        <v>0</v>
      </c>
      <c r="AQ94" s="3">
        <f t="shared" si="121"/>
        <v>0</v>
      </c>
      <c r="AR94" s="3">
        <f t="shared" si="122"/>
        <v>0</v>
      </c>
      <c r="AS94" s="3">
        <f t="shared" si="123"/>
        <v>0</v>
      </c>
      <c r="AT94" s="3">
        <f t="shared" si="124"/>
        <v>0</v>
      </c>
      <c r="AU94" s="3">
        <f t="shared" si="125"/>
        <v>0</v>
      </c>
      <c r="AV94" s="3">
        <f t="shared" si="126"/>
        <v>0</v>
      </c>
      <c r="AW94" s="3">
        <f t="shared" si="127"/>
        <v>0</v>
      </c>
      <c r="AX94" s="3">
        <f t="shared" si="128"/>
        <v>0</v>
      </c>
      <c r="AY94" s="3">
        <f t="shared" si="129"/>
        <v>0</v>
      </c>
      <c r="AZ94" s="3">
        <f t="shared" si="130"/>
        <v>0</v>
      </c>
      <c r="BA94" s="3">
        <f t="shared" si="131"/>
        <v>0</v>
      </c>
    </row>
    <row r="95" spans="1:53">
      <c r="A95" s="2">
        <f>fokonyvi_kivonatot_ide_masolni!A92</f>
        <v>0</v>
      </c>
      <c r="B95" s="3">
        <f>fokonyvi_kivonatot_ide_masolni!I92</f>
        <v>0</v>
      </c>
      <c r="C95" s="3">
        <f>+fokonyvi_kivonatot_ide_masolni!J92</f>
        <v>0</v>
      </c>
      <c r="D95" s="2">
        <f t="shared" si="82"/>
        <v>1</v>
      </c>
      <c r="E95" s="2">
        <f t="shared" si="83"/>
        <v>0</v>
      </c>
      <c r="F95" s="3">
        <f t="shared" si="84"/>
        <v>0</v>
      </c>
      <c r="G95" s="3">
        <f t="shared" si="85"/>
        <v>0</v>
      </c>
      <c r="H95" s="3">
        <f t="shared" si="86"/>
        <v>0</v>
      </c>
      <c r="I95" s="3">
        <f t="shared" si="87"/>
        <v>0</v>
      </c>
      <c r="J95" s="3">
        <f t="shared" si="88"/>
        <v>0</v>
      </c>
      <c r="K95" s="3">
        <f t="shared" si="89"/>
        <v>0</v>
      </c>
      <c r="L95" s="3">
        <f t="shared" si="90"/>
        <v>0</v>
      </c>
      <c r="M95" s="3">
        <f t="shared" si="91"/>
        <v>0</v>
      </c>
      <c r="N95" s="3">
        <f t="shared" si="92"/>
        <v>0</v>
      </c>
      <c r="O95" s="3">
        <f t="shared" si="93"/>
        <v>0</v>
      </c>
      <c r="P95" s="3">
        <f t="shared" si="94"/>
        <v>0</v>
      </c>
      <c r="Q95" s="3">
        <f t="shared" si="95"/>
        <v>0</v>
      </c>
      <c r="R95" s="3">
        <f t="shared" si="96"/>
        <v>0</v>
      </c>
      <c r="S95" s="3">
        <f t="shared" si="97"/>
        <v>0</v>
      </c>
      <c r="T95" s="3">
        <f t="shared" si="98"/>
        <v>0</v>
      </c>
      <c r="U95" s="3">
        <f t="shared" si="99"/>
        <v>0</v>
      </c>
      <c r="V95" s="3">
        <f t="shared" si="100"/>
        <v>0</v>
      </c>
      <c r="W95" s="3">
        <f t="shared" si="101"/>
        <v>0</v>
      </c>
      <c r="X95" s="3">
        <f t="shared" si="102"/>
        <v>0</v>
      </c>
      <c r="Y95" s="3">
        <f t="shared" si="103"/>
        <v>0</v>
      </c>
      <c r="Z95" s="3">
        <f t="shared" si="104"/>
        <v>0</v>
      </c>
      <c r="AA95" s="3">
        <f t="shared" si="105"/>
        <v>0</v>
      </c>
      <c r="AB95" s="3">
        <f t="shared" si="106"/>
        <v>0</v>
      </c>
      <c r="AC95" s="3">
        <f t="shared" si="107"/>
        <v>0</v>
      </c>
      <c r="AD95" s="3">
        <f t="shared" si="108"/>
        <v>0</v>
      </c>
      <c r="AE95" s="3">
        <f t="shared" si="109"/>
        <v>0</v>
      </c>
      <c r="AF95" s="3">
        <f t="shared" si="110"/>
        <v>0</v>
      </c>
      <c r="AG95" s="3">
        <f t="shared" si="111"/>
        <v>0</v>
      </c>
      <c r="AH95" s="3">
        <f t="shared" si="112"/>
        <v>0</v>
      </c>
      <c r="AI95" s="3">
        <f t="shared" si="113"/>
        <v>0</v>
      </c>
      <c r="AJ95" s="3">
        <f t="shared" si="114"/>
        <v>0</v>
      </c>
      <c r="AK95" s="3">
        <f t="shared" si="115"/>
        <v>0</v>
      </c>
      <c r="AL95" s="3">
        <f t="shared" si="116"/>
        <v>0</v>
      </c>
      <c r="AM95" s="3">
        <f t="shared" si="117"/>
        <v>0</v>
      </c>
      <c r="AN95" s="3">
        <f t="shared" si="118"/>
        <v>0</v>
      </c>
      <c r="AO95" s="3">
        <f t="shared" si="119"/>
        <v>0</v>
      </c>
      <c r="AP95" s="3">
        <f t="shared" si="120"/>
        <v>0</v>
      </c>
      <c r="AQ95" s="3">
        <f t="shared" si="121"/>
        <v>0</v>
      </c>
      <c r="AR95" s="3">
        <f t="shared" si="122"/>
        <v>0</v>
      </c>
      <c r="AS95" s="3">
        <f t="shared" si="123"/>
        <v>0</v>
      </c>
      <c r="AT95" s="3">
        <f t="shared" si="124"/>
        <v>0</v>
      </c>
      <c r="AU95" s="3">
        <f t="shared" si="125"/>
        <v>0</v>
      </c>
      <c r="AV95" s="3">
        <f t="shared" si="126"/>
        <v>0</v>
      </c>
      <c r="AW95" s="3">
        <f t="shared" si="127"/>
        <v>0</v>
      </c>
      <c r="AX95" s="3">
        <f t="shared" si="128"/>
        <v>0</v>
      </c>
      <c r="AY95" s="3">
        <f t="shared" si="129"/>
        <v>0</v>
      </c>
      <c r="AZ95" s="3">
        <f t="shared" si="130"/>
        <v>0</v>
      </c>
      <c r="BA95" s="3">
        <f t="shared" si="131"/>
        <v>0</v>
      </c>
    </row>
    <row r="96" spans="1:53">
      <c r="A96" s="2">
        <f>fokonyvi_kivonatot_ide_masolni!A93</f>
        <v>0</v>
      </c>
      <c r="B96" s="3">
        <f>fokonyvi_kivonatot_ide_masolni!I93</f>
        <v>0</v>
      </c>
      <c r="C96" s="3">
        <f>+fokonyvi_kivonatot_ide_masolni!J93</f>
        <v>0</v>
      </c>
      <c r="D96" s="2">
        <f t="shared" si="82"/>
        <v>1</v>
      </c>
      <c r="E96" s="2">
        <f t="shared" si="83"/>
        <v>0</v>
      </c>
      <c r="F96" s="3">
        <f t="shared" si="84"/>
        <v>0</v>
      </c>
      <c r="G96" s="3">
        <f t="shared" si="85"/>
        <v>0</v>
      </c>
      <c r="H96" s="3">
        <f t="shared" si="86"/>
        <v>0</v>
      </c>
      <c r="I96" s="3">
        <f t="shared" si="87"/>
        <v>0</v>
      </c>
      <c r="J96" s="3">
        <f t="shared" si="88"/>
        <v>0</v>
      </c>
      <c r="K96" s="3">
        <f t="shared" si="89"/>
        <v>0</v>
      </c>
      <c r="L96" s="3">
        <f t="shared" si="90"/>
        <v>0</v>
      </c>
      <c r="M96" s="3">
        <f t="shared" si="91"/>
        <v>0</v>
      </c>
      <c r="N96" s="3">
        <f t="shared" si="92"/>
        <v>0</v>
      </c>
      <c r="O96" s="3">
        <f t="shared" si="93"/>
        <v>0</v>
      </c>
      <c r="P96" s="3">
        <f t="shared" si="94"/>
        <v>0</v>
      </c>
      <c r="Q96" s="3">
        <f t="shared" si="95"/>
        <v>0</v>
      </c>
      <c r="R96" s="3">
        <f t="shared" si="96"/>
        <v>0</v>
      </c>
      <c r="S96" s="3">
        <f t="shared" si="97"/>
        <v>0</v>
      </c>
      <c r="T96" s="3">
        <f t="shared" si="98"/>
        <v>0</v>
      </c>
      <c r="U96" s="3">
        <f t="shared" si="99"/>
        <v>0</v>
      </c>
      <c r="V96" s="3">
        <f t="shared" si="100"/>
        <v>0</v>
      </c>
      <c r="W96" s="3">
        <f t="shared" si="101"/>
        <v>0</v>
      </c>
      <c r="X96" s="3">
        <f t="shared" si="102"/>
        <v>0</v>
      </c>
      <c r="Y96" s="3">
        <f t="shared" si="103"/>
        <v>0</v>
      </c>
      <c r="Z96" s="3">
        <f t="shared" si="104"/>
        <v>0</v>
      </c>
      <c r="AA96" s="3">
        <f t="shared" si="105"/>
        <v>0</v>
      </c>
      <c r="AB96" s="3">
        <f t="shared" si="106"/>
        <v>0</v>
      </c>
      <c r="AC96" s="3">
        <f t="shared" si="107"/>
        <v>0</v>
      </c>
      <c r="AD96" s="3">
        <f t="shared" si="108"/>
        <v>0</v>
      </c>
      <c r="AE96" s="3">
        <f t="shared" si="109"/>
        <v>0</v>
      </c>
      <c r="AF96" s="3">
        <f t="shared" si="110"/>
        <v>0</v>
      </c>
      <c r="AG96" s="3">
        <f t="shared" si="111"/>
        <v>0</v>
      </c>
      <c r="AH96" s="3">
        <f t="shared" si="112"/>
        <v>0</v>
      </c>
      <c r="AI96" s="3">
        <f t="shared" si="113"/>
        <v>0</v>
      </c>
      <c r="AJ96" s="3">
        <f t="shared" si="114"/>
        <v>0</v>
      </c>
      <c r="AK96" s="3">
        <f t="shared" si="115"/>
        <v>0</v>
      </c>
      <c r="AL96" s="3">
        <f t="shared" si="116"/>
        <v>0</v>
      </c>
      <c r="AM96" s="3">
        <f t="shared" si="117"/>
        <v>0</v>
      </c>
      <c r="AN96" s="3">
        <f t="shared" si="118"/>
        <v>0</v>
      </c>
      <c r="AO96" s="3">
        <f t="shared" si="119"/>
        <v>0</v>
      </c>
      <c r="AP96" s="3">
        <f t="shared" si="120"/>
        <v>0</v>
      </c>
      <c r="AQ96" s="3">
        <f t="shared" si="121"/>
        <v>0</v>
      </c>
      <c r="AR96" s="3">
        <f t="shared" si="122"/>
        <v>0</v>
      </c>
      <c r="AS96" s="3">
        <f t="shared" si="123"/>
        <v>0</v>
      </c>
      <c r="AT96" s="3">
        <f t="shared" si="124"/>
        <v>0</v>
      </c>
      <c r="AU96" s="3">
        <f t="shared" si="125"/>
        <v>0</v>
      </c>
      <c r="AV96" s="3">
        <f t="shared" si="126"/>
        <v>0</v>
      </c>
      <c r="AW96" s="3">
        <f t="shared" si="127"/>
        <v>0</v>
      </c>
      <c r="AX96" s="3">
        <f t="shared" si="128"/>
        <v>0</v>
      </c>
      <c r="AY96" s="3">
        <f t="shared" si="129"/>
        <v>0</v>
      </c>
      <c r="AZ96" s="3">
        <f t="shared" si="130"/>
        <v>0</v>
      </c>
      <c r="BA96" s="3">
        <f t="shared" si="131"/>
        <v>0</v>
      </c>
    </row>
    <row r="97" spans="1:53">
      <c r="A97" s="2">
        <f>fokonyvi_kivonatot_ide_masolni!A94</f>
        <v>0</v>
      </c>
      <c r="B97" s="3">
        <f>fokonyvi_kivonatot_ide_masolni!I94</f>
        <v>0</v>
      </c>
      <c r="C97" s="3">
        <f>+fokonyvi_kivonatot_ide_masolni!J94</f>
        <v>0</v>
      </c>
      <c r="D97" s="2">
        <f t="shared" si="82"/>
        <v>1</v>
      </c>
      <c r="E97" s="2">
        <f t="shared" si="83"/>
        <v>0</v>
      </c>
      <c r="F97" s="3">
        <f t="shared" si="84"/>
        <v>0</v>
      </c>
      <c r="G97" s="3">
        <f t="shared" si="85"/>
        <v>0</v>
      </c>
      <c r="H97" s="3">
        <f t="shared" si="86"/>
        <v>0</v>
      </c>
      <c r="I97" s="3">
        <f t="shared" si="87"/>
        <v>0</v>
      </c>
      <c r="J97" s="3">
        <f t="shared" si="88"/>
        <v>0</v>
      </c>
      <c r="K97" s="3">
        <f t="shared" si="89"/>
        <v>0</v>
      </c>
      <c r="L97" s="3">
        <f t="shared" si="90"/>
        <v>0</v>
      </c>
      <c r="M97" s="3">
        <f t="shared" si="91"/>
        <v>0</v>
      </c>
      <c r="N97" s="3">
        <f t="shared" si="92"/>
        <v>0</v>
      </c>
      <c r="O97" s="3">
        <f t="shared" si="93"/>
        <v>0</v>
      </c>
      <c r="P97" s="3">
        <f t="shared" si="94"/>
        <v>0</v>
      </c>
      <c r="Q97" s="3">
        <f t="shared" si="95"/>
        <v>0</v>
      </c>
      <c r="R97" s="3">
        <f t="shared" si="96"/>
        <v>0</v>
      </c>
      <c r="S97" s="3">
        <f t="shared" si="97"/>
        <v>0</v>
      </c>
      <c r="T97" s="3">
        <f t="shared" si="98"/>
        <v>0</v>
      </c>
      <c r="U97" s="3">
        <f t="shared" si="99"/>
        <v>0</v>
      </c>
      <c r="V97" s="3">
        <f t="shared" si="100"/>
        <v>0</v>
      </c>
      <c r="W97" s="3">
        <f t="shared" si="101"/>
        <v>0</v>
      </c>
      <c r="X97" s="3">
        <f t="shared" si="102"/>
        <v>0</v>
      </c>
      <c r="Y97" s="3">
        <f t="shared" si="103"/>
        <v>0</v>
      </c>
      <c r="Z97" s="3">
        <f t="shared" si="104"/>
        <v>0</v>
      </c>
      <c r="AA97" s="3">
        <f t="shared" si="105"/>
        <v>0</v>
      </c>
      <c r="AB97" s="3">
        <f t="shared" si="106"/>
        <v>0</v>
      </c>
      <c r="AC97" s="3">
        <f t="shared" si="107"/>
        <v>0</v>
      </c>
      <c r="AD97" s="3">
        <f t="shared" si="108"/>
        <v>0</v>
      </c>
      <c r="AE97" s="3">
        <f t="shared" si="109"/>
        <v>0</v>
      </c>
      <c r="AF97" s="3">
        <f t="shared" si="110"/>
        <v>0</v>
      </c>
      <c r="AG97" s="3">
        <f t="shared" si="111"/>
        <v>0</v>
      </c>
      <c r="AH97" s="3">
        <f t="shared" si="112"/>
        <v>0</v>
      </c>
      <c r="AI97" s="3">
        <f t="shared" si="113"/>
        <v>0</v>
      </c>
      <c r="AJ97" s="3">
        <f t="shared" si="114"/>
        <v>0</v>
      </c>
      <c r="AK97" s="3">
        <f t="shared" si="115"/>
        <v>0</v>
      </c>
      <c r="AL97" s="3">
        <f t="shared" si="116"/>
        <v>0</v>
      </c>
      <c r="AM97" s="3">
        <f t="shared" si="117"/>
        <v>0</v>
      </c>
      <c r="AN97" s="3">
        <f t="shared" si="118"/>
        <v>0</v>
      </c>
      <c r="AO97" s="3">
        <f t="shared" si="119"/>
        <v>0</v>
      </c>
      <c r="AP97" s="3">
        <f t="shared" si="120"/>
        <v>0</v>
      </c>
      <c r="AQ97" s="3">
        <f t="shared" si="121"/>
        <v>0</v>
      </c>
      <c r="AR97" s="3">
        <f t="shared" si="122"/>
        <v>0</v>
      </c>
      <c r="AS97" s="3">
        <f t="shared" si="123"/>
        <v>0</v>
      </c>
      <c r="AT97" s="3">
        <f t="shared" si="124"/>
        <v>0</v>
      </c>
      <c r="AU97" s="3">
        <f t="shared" si="125"/>
        <v>0</v>
      </c>
      <c r="AV97" s="3">
        <f t="shared" si="126"/>
        <v>0</v>
      </c>
      <c r="AW97" s="3">
        <f t="shared" si="127"/>
        <v>0</v>
      </c>
      <c r="AX97" s="3">
        <f t="shared" si="128"/>
        <v>0</v>
      </c>
      <c r="AY97" s="3">
        <f t="shared" si="129"/>
        <v>0</v>
      </c>
      <c r="AZ97" s="3">
        <f t="shared" si="130"/>
        <v>0</v>
      </c>
      <c r="BA97" s="3">
        <f t="shared" si="131"/>
        <v>0</v>
      </c>
    </row>
    <row r="98" spans="1:53">
      <c r="A98" s="2">
        <f>fokonyvi_kivonatot_ide_masolni!A95</f>
        <v>0</v>
      </c>
      <c r="B98" s="3">
        <f>fokonyvi_kivonatot_ide_masolni!I95</f>
        <v>0</v>
      </c>
      <c r="C98" s="3">
        <f>+fokonyvi_kivonatot_ide_masolni!J95</f>
        <v>0</v>
      </c>
      <c r="D98" s="2">
        <f t="shared" si="82"/>
        <v>1</v>
      </c>
      <c r="E98" s="2">
        <f t="shared" si="83"/>
        <v>0</v>
      </c>
      <c r="F98" s="3">
        <f t="shared" si="84"/>
        <v>0</v>
      </c>
      <c r="G98" s="3">
        <f t="shared" si="85"/>
        <v>0</v>
      </c>
      <c r="H98" s="3">
        <f t="shared" si="86"/>
        <v>0</v>
      </c>
      <c r="I98" s="3">
        <f t="shared" si="87"/>
        <v>0</v>
      </c>
      <c r="J98" s="3">
        <f t="shared" si="88"/>
        <v>0</v>
      </c>
      <c r="K98" s="3">
        <f t="shared" si="89"/>
        <v>0</v>
      </c>
      <c r="L98" s="3">
        <f t="shared" si="90"/>
        <v>0</v>
      </c>
      <c r="M98" s="3">
        <f t="shared" si="91"/>
        <v>0</v>
      </c>
      <c r="N98" s="3">
        <f t="shared" si="92"/>
        <v>0</v>
      </c>
      <c r="O98" s="3">
        <f t="shared" si="93"/>
        <v>0</v>
      </c>
      <c r="P98" s="3">
        <f t="shared" si="94"/>
        <v>0</v>
      </c>
      <c r="Q98" s="3">
        <f t="shared" si="95"/>
        <v>0</v>
      </c>
      <c r="R98" s="3">
        <f t="shared" si="96"/>
        <v>0</v>
      </c>
      <c r="S98" s="3">
        <f t="shared" si="97"/>
        <v>0</v>
      </c>
      <c r="T98" s="3">
        <f t="shared" si="98"/>
        <v>0</v>
      </c>
      <c r="U98" s="3">
        <f t="shared" si="99"/>
        <v>0</v>
      </c>
      <c r="V98" s="3">
        <f t="shared" si="100"/>
        <v>0</v>
      </c>
      <c r="W98" s="3">
        <f t="shared" si="101"/>
        <v>0</v>
      </c>
      <c r="X98" s="3">
        <f t="shared" si="102"/>
        <v>0</v>
      </c>
      <c r="Y98" s="3">
        <f t="shared" si="103"/>
        <v>0</v>
      </c>
      <c r="Z98" s="3">
        <f t="shared" si="104"/>
        <v>0</v>
      </c>
      <c r="AA98" s="3">
        <f t="shared" si="105"/>
        <v>0</v>
      </c>
      <c r="AB98" s="3">
        <f t="shared" si="106"/>
        <v>0</v>
      </c>
      <c r="AC98" s="3">
        <f t="shared" si="107"/>
        <v>0</v>
      </c>
      <c r="AD98" s="3">
        <f t="shared" si="108"/>
        <v>0</v>
      </c>
      <c r="AE98" s="3">
        <f t="shared" si="109"/>
        <v>0</v>
      </c>
      <c r="AF98" s="3">
        <f t="shared" si="110"/>
        <v>0</v>
      </c>
      <c r="AG98" s="3">
        <f t="shared" si="111"/>
        <v>0</v>
      </c>
      <c r="AH98" s="3">
        <f t="shared" si="112"/>
        <v>0</v>
      </c>
      <c r="AI98" s="3">
        <f t="shared" si="113"/>
        <v>0</v>
      </c>
      <c r="AJ98" s="3">
        <f t="shared" si="114"/>
        <v>0</v>
      </c>
      <c r="AK98" s="3">
        <f t="shared" si="115"/>
        <v>0</v>
      </c>
      <c r="AL98" s="3">
        <f t="shared" si="116"/>
        <v>0</v>
      </c>
      <c r="AM98" s="3">
        <f t="shared" si="117"/>
        <v>0</v>
      </c>
      <c r="AN98" s="3">
        <f t="shared" si="118"/>
        <v>0</v>
      </c>
      <c r="AO98" s="3">
        <f t="shared" si="119"/>
        <v>0</v>
      </c>
      <c r="AP98" s="3">
        <f t="shared" si="120"/>
        <v>0</v>
      </c>
      <c r="AQ98" s="3">
        <f t="shared" si="121"/>
        <v>0</v>
      </c>
      <c r="AR98" s="3">
        <f t="shared" si="122"/>
        <v>0</v>
      </c>
      <c r="AS98" s="3">
        <f t="shared" si="123"/>
        <v>0</v>
      </c>
      <c r="AT98" s="3">
        <f t="shared" si="124"/>
        <v>0</v>
      </c>
      <c r="AU98" s="3">
        <f t="shared" si="125"/>
        <v>0</v>
      </c>
      <c r="AV98" s="3">
        <f t="shared" si="126"/>
        <v>0</v>
      </c>
      <c r="AW98" s="3">
        <f t="shared" si="127"/>
        <v>0</v>
      </c>
      <c r="AX98" s="3">
        <f t="shared" si="128"/>
        <v>0</v>
      </c>
      <c r="AY98" s="3">
        <f t="shared" si="129"/>
        <v>0</v>
      </c>
      <c r="AZ98" s="3">
        <f t="shared" si="130"/>
        <v>0</v>
      </c>
      <c r="BA98" s="3">
        <f t="shared" si="131"/>
        <v>0</v>
      </c>
    </row>
    <row r="99" spans="1:53">
      <c r="A99" s="2">
        <f>fokonyvi_kivonatot_ide_masolni!A96</f>
        <v>0</v>
      </c>
      <c r="B99" s="3">
        <f>fokonyvi_kivonatot_ide_masolni!I96</f>
        <v>0</v>
      </c>
      <c r="C99" s="3">
        <f>+fokonyvi_kivonatot_ide_masolni!J96</f>
        <v>0</v>
      </c>
      <c r="D99" s="2">
        <f t="shared" si="82"/>
        <v>1</v>
      </c>
      <c r="E99" s="2">
        <f t="shared" si="83"/>
        <v>0</v>
      </c>
      <c r="F99" s="3">
        <f t="shared" si="84"/>
        <v>0</v>
      </c>
      <c r="G99" s="3">
        <f t="shared" si="85"/>
        <v>0</v>
      </c>
      <c r="H99" s="3">
        <f t="shared" si="86"/>
        <v>0</v>
      </c>
      <c r="I99" s="3">
        <f t="shared" si="87"/>
        <v>0</v>
      </c>
      <c r="J99" s="3">
        <f t="shared" si="88"/>
        <v>0</v>
      </c>
      <c r="K99" s="3">
        <f t="shared" si="89"/>
        <v>0</v>
      </c>
      <c r="L99" s="3">
        <f t="shared" si="90"/>
        <v>0</v>
      </c>
      <c r="M99" s="3">
        <f t="shared" si="91"/>
        <v>0</v>
      </c>
      <c r="N99" s="3">
        <f t="shared" si="92"/>
        <v>0</v>
      </c>
      <c r="O99" s="3">
        <f t="shared" si="93"/>
        <v>0</v>
      </c>
      <c r="P99" s="3">
        <f t="shared" si="94"/>
        <v>0</v>
      </c>
      <c r="Q99" s="3">
        <f t="shared" si="95"/>
        <v>0</v>
      </c>
      <c r="R99" s="3">
        <f t="shared" si="96"/>
        <v>0</v>
      </c>
      <c r="S99" s="3">
        <f t="shared" si="97"/>
        <v>0</v>
      </c>
      <c r="T99" s="3">
        <f t="shared" si="98"/>
        <v>0</v>
      </c>
      <c r="U99" s="3">
        <f t="shared" si="99"/>
        <v>0</v>
      </c>
      <c r="V99" s="3">
        <f t="shared" si="100"/>
        <v>0</v>
      </c>
      <c r="W99" s="3">
        <f t="shared" si="101"/>
        <v>0</v>
      </c>
      <c r="X99" s="3">
        <f t="shared" si="102"/>
        <v>0</v>
      </c>
      <c r="Y99" s="3">
        <f t="shared" si="103"/>
        <v>0</v>
      </c>
      <c r="Z99" s="3">
        <f t="shared" si="104"/>
        <v>0</v>
      </c>
      <c r="AA99" s="3">
        <f t="shared" si="105"/>
        <v>0</v>
      </c>
      <c r="AB99" s="3">
        <f t="shared" si="106"/>
        <v>0</v>
      </c>
      <c r="AC99" s="3">
        <f t="shared" si="107"/>
        <v>0</v>
      </c>
      <c r="AD99" s="3">
        <f t="shared" si="108"/>
        <v>0</v>
      </c>
      <c r="AE99" s="3">
        <f t="shared" si="109"/>
        <v>0</v>
      </c>
      <c r="AF99" s="3">
        <f t="shared" si="110"/>
        <v>0</v>
      </c>
      <c r="AG99" s="3">
        <f t="shared" si="111"/>
        <v>0</v>
      </c>
      <c r="AH99" s="3">
        <f t="shared" si="112"/>
        <v>0</v>
      </c>
      <c r="AI99" s="3">
        <f t="shared" si="113"/>
        <v>0</v>
      </c>
      <c r="AJ99" s="3">
        <f t="shared" si="114"/>
        <v>0</v>
      </c>
      <c r="AK99" s="3">
        <f t="shared" si="115"/>
        <v>0</v>
      </c>
      <c r="AL99" s="3">
        <f t="shared" si="116"/>
        <v>0</v>
      </c>
      <c r="AM99" s="3">
        <f t="shared" si="117"/>
        <v>0</v>
      </c>
      <c r="AN99" s="3">
        <f t="shared" si="118"/>
        <v>0</v>
      </c>
      <c r="AO99" s="3">
        <f t="shared" si="119"/>
        <v>0</v>
      </c>
      <c r="AP99" s="3">
        <f t="shared" si="120"/>
        <v>0</v>
      </c>
      <c r="AQ99" s="3">
        <f t="shared" si="121"/>
        <v>0</v>
      </c>
      <c r="AR99" s="3">
        <f t="shared" si="122"/>
        <v>0</v>
      </c>
      <c r="AS99" s="3">
        <f t="shared" si="123"/>
        <v>0</v>
      </c>
      <c r="AT99" s="3">
        <f t="shared" si="124"/>
        <v>0</v>
      </c>
      <c r="AU99" s="3">
        <f t="shared" si="125"/>
        <v>0</v>
      </c>
      <c r="AV99" s="3">
        <f t="shared" si="126"/>
        <v>0</v>
      </c>
      <c r="AW99" s="3">
        <f t="shared" si="127"/>
        <v>0</v>
      </c>
      <c r="AX99" s="3">
        <f t="shared" si="128"/>
        <v>0</v>
      </c>
      <c r="AY99" s="3">
        <f t="shared" si="129"/>
        <v>0</v>
      </c>
      <c r="AZ99" s="3">
        <f t="shared" si="130"/>
        <v>0</v>
      </c>
      <c r="BA99" s="3">
        <f t="shared" si="131"/>
        <v>0</v>
      </c>
    </row>
    <row r="100" spans="1:53">
      <c r="A100" s="2">
        <f>fokonyvi_kivonatot_ide_masolni!A97</f>
        <v>0</v>
      </c>
      <c r="B100" s="3">
        <f>fokonyvi_kivonatot_ide_masolni!I97</f>
        <v>0</v>
      </c>
      <c r="C100" s="3">
        <f>+fokonyvi_kivonatot_ide_masolni!J97</f>
        <v>0</v>
      </c>
      <c r="D100" s="2">
        <f t="shared" si="82"/>
        <v>1</v>
      </c>
      <c r="E100" s="2">
        <f t="shared" si="83"/>
        <v>0</v>
      </c>
      <c r="F100" s="3">
        <f t="shared" si="84"/>
        <v>0</v>
      </c>
      <c r="G100" s="3">
        <f t="shared" si="85"/>
        <v>0</v>
      </c>
      <c r="H100" s="3">
        <f t="shared" si="86"/>
        <v>0</v>
      </c>
      <c r="I100" s="3">
        <f t="shared" si="87"/>
        <v>0</v>
      </c>
      <c r="J100" s="3">
        <f t="shared" si="88"/>
        <v>0</v>
      </c>
      <c r="K100" s="3">
        <f t="shared" si="89"/>
        <v>0</v>
      </c>
      <c r="L100" s="3">
        <f t="shared" si="90"/>
        <v>0</v>
      </c>
      <c r="M100" s="3">
        <f t="shared" si="91"/>
        <v>0</v>
      </c>
      <c r="N100" s="3">
        <f t="shared" si="92"/>
        <v>0</v>
      </c>
      <c r="O100" s="3">
        <f t="shared" si="93"/>
        <v>0</v>
      </c>
      <c r="P100" s="3">
        <f t="shared" si="94"/>
        <v>0</v>
      </c>
      <c r="Q100" s="3">
        <f t="shared" si="95"/>
        <v>0</v>
      </c>
      <c r="R100" s="3">
        <f t="shared" si="96"/>
        <v>0</v>
      </c>
      <c r="S100" s="3">
        <f t="shared" si="97"/>
        <v>0</v>
      </c>
      <c r="T100" s="3">
        <f t="shared" si="98"/>
        <v>0</v>
      </c>
      <c r="U100" s="3">
        <f t="shared" si="99"/>
        <v>0</v>
      </c>
      <c r="V100" s="3">
        <f t="shared" si="100"/>
        <v>0</v>
      </c>
      <c r="W100" s="3">
        <f t="shared" si="101"/>
        <v>0</v>
      </c>
      <c r="X100" s="3">
        <f t="shared" si="102"/>
        <v>0</v>
      </c>
      <c r="Y100" s="3">
        <f t="shared" si="103"/>
        <v>0</v>
      </c>
      <c r="Z100" s="3">
        <f t="shared" si="104"/>
        <v>0</v>
      </c>
      <c r="AA100" s="3">
        <f t="shared" si="105"/>
        <v>0</v>
      </c>
      <c r="AB100" s="3">
        <f t="shared" si="106"/>
        <v>0</v>
      </c>
      <c r="AC100" s="3">
        <f t="shared" si="107"/>
        <v>0</v>
      </c>
      <c r="AD100" s="3">
        <f t="shared" si="108"/>
        <v>0</v>
      </c>
      <c r="AE100" s="3">
        <f t="shared" si="109"/>
        <v>0</v>
      </c>
      <c r="AF100" s="3">
        <f t="shared" si="110"/>
        <v>0</v>
      </c>
      <c r="AG100" s="3">
        <f t="shared" si="111"/>
        <v>0</v>
      </c>
      <c r="AH100" s="3">
        <f t="shared" si="112"/>
        <v>0</v>
      </c>
      <c r="AI100" s="3">
        <f t="shared" si="113"/>
        <v>0</v>
      </c>
      <c r="AJ100" s="3">
        <f t="shared" si="114"/>
        <v>0</v>
      </c>
      <c r="AK100" s="3">
        <f t="shared" si="115"/>
        <v>0</v>
      </c>
      <c r="AL100" s="3">
        <f t="shared" si="116"/>
        <v>0</v>
      </c>
      <c r="AM100" s="3">
        <f t="shared" si="117"/>
        <v>0</v>
      </c>
      <c r="AN100" s="3">
        <f t="shared" si="118"/>
        <v>0</v>
      </c>
      <c r="AO100" s="3">
        <f t="shared" si="119"/>
        <v>0</v>
      </c>
      <c r="AP100" s="3">
        <f t="shared" si="120"/>
        <v>0</v>
      </c>
      <c r="AQ100" s="3">
        <f t="shared" si="121"/>
        <v>0</v>
      </c>
      <c r="AR100" s="3">
        <f t="shared" si="122"/>
        <v>0</v>
      </c>
      <c r="AS100" s="3">
        <f t="shared" si="123"/>
        <v>0</v>
      </c>
      <c r="AT100" s="3">
        <f t="shared" si="124"/>
        <v>0</v>
      </c>
      <c r="AU100" s="3">
        <f t="shared" si="125"/>
        <v>0</v>
      </c>
      <c r="AV100" s="3">
        <f t="shared" si="126"/>
        <v>0</v>
      </c>
      <c r="AW100" s="3">
        <f t="shared" si="127"/>
        <v>0</v>
      </c>
      <c r="AX100" s="3">
        <f t="shared" si="128"/>
        <v>0</v>
      </c>
      <c r="AY100" s="3">
        <f t="shared" si="129"/>
        <v>0</v>
      </c>
      <c r="AZ100" s="3">
        <f t="shared" si="130"/>
        <v>0</v>
      </c>
      <c r="BA100" s="3">
        <f t="shared" si="131"/>
        <v>0</v>
      </c>
    </row>
    <row r="101" spans="1:53">
      <c r="A101" s="2">
        <f>fokonyvi_kivonatot_ide_masolni!A98</f>
        <v>0</v>
      </c>
      <c r="B101" s="3">
        <f>fokonyvi_kivonatot_ide_masolni!I98</f>
        <v>0</v>
      </c>
      <c r="C101" s="3">
        <f>+fokonyvi_kivonatot_ide_masolni!J98</f>
        <v>0</v>
      </c>
      <c r="D101" s="2">
        <f t="shared" si="82"/>
        <v>1</v>
      </c>
      <c r="E101" s="2">
        <f t="shared" si="83"/>
        <v>0</v>
      </c>
      <c r="F101" s="3">
        <f t="shared" si="84"/>
        <v>0</v>
      </c>
      <c r="G101" s="3">
        <f t="shared" si="85"/>
        <v>0</v>
      </c>
      <c r="H101" s="3">
        <f t="shared" si="86"/>
        <v>0</v>
      </c>
      <c r="I101" s="3">
        <f t="shared" si="87"/>
        <v>0</v>
      </c>
      <c r="J101" s="3">
        <f t="shared" si="88"/>
        <v>0</v>
      </c>
      <c r="K101" s="3">
        <f t="shared" si="89"/>
        <v>0</v>
      </c>
      <c r="L101" s="3">
        <f t="shared" si="90"/>
        <v>0</v>
      </c>
      <c r="M101" s="3">
        <f t="shared" si="91"/>
        <v>0</v>
      </c>
      <c r="N101" s="3">
        <f t="shared" si="92"/>
        <v>0</v>
      </c>
      <c r="O101" s="3">
        <f t="shared" si="93"/>
        <v>0</v>
      </c>
      <c r="P101" s="3">
        <f t="shared" si="94"/>
        <v>0</v>
      </c>
      <c r="Q101" s="3">
        <f t="shared" si="95"/>
        <v>0</v>
      </c>
      <c r="R101" s="3">
        <f t="shared" si="96"/>
        <v>0</v>
      </c>
      <c r="S101" s="3">
        <f t="shared" si="97"/>
        <v>0</v>
      </c>
      <c r="T101" s="3">
        <f t="shared" si="98"/>
        <v>0</v>
      </c>
      <c r="U101" s="3">
        <f t="shared" si="99"/>
        <v>0</v>
      </c>
      <c r="V101" s="3">
        <f t="shared" si="100"/>
        <v>0</v>
      </c>
      <c r="W101" s="3">
        <f t="shared" si="101"/>
        <v>0</v>
      </c>
      <c r="X101" s="3">
        <f t="shared" si="102"/>
        <v>0</v>
      </c>
      <c r="Y101" s="3">
        <f t="shared" si="103"/>
        <v>0</v>
      </c>
      <c r="Z101" s="3">
        <f t="shared" si="104"/>
        <v>0</v>
      </c>
      <c r="AA101" s="3">
        <f t="shared" si="105"/>
        <v>0</v>
      </c>
      <c r="AB101" s="3">
        <f t="shared" si="106"/>
        <v>0</v>
      </c>
      <c r="AC101" s="3">
        <f t="shared" si="107"/>
        <v>0</v>
      </c>
      <c r="AD101" s="3">
        <f t="shared" si="108"/>
        <v>0</v>
      </c>
      <c r="AE101" s="3">
        <f t="shared" si="109"/>
        <v>0</v>
      </c>
      <c r="AF101" s="3">
        <f t="shared" si="110"/>
        <v>0</v>
      </c>
      <c r="AG101" s="3">
        <f t="shared" si="111"/>
        <v>0</v>
      </c>
      <c r="AH101" s="3">
        <f t="shared" si="112"/>
        <v>0</v>
      </c>
      <c r="AI101" s="3">
        <f t="shared" si="113"/>
        <v>0</v>
      </c>
      <c r="AJ101" s="3">
        <f t="shared" si="114"/>
        <v>0</v>
      </c>
      <c r="AK101" s="3">
        <f t="shared" si="115"/>
        <v>0</v>
      </c>
      <c r="AL101" s="3">
        <f t="shared" si="116"/>
        <v>0</v>
      </c>
      <c r="AM101" s="3">
        <f t="shared" si="117"/>
        <v>0</v>
      </c>
      <c r="AN101" s="3">
        <f t="shared" si="118"/>
        <v>0</v>
      </c>
      <c r="AO101" s="3">
        <f t="shared" si="119"/>
        <v>0</v>
      </c>
      <c r="AP101" s="3">
        <f t="shared" si="120"/>
        <v>0</v>
      </c>
      <c r="AQ101" s="3">
        <f t="shared" si="121"/>
        <v>0</v>
      </c>
      <c r="AR101" s="3">
        <f t="shared" si="122"/>
        <v>0</v>
      </c>
      <c r="AS101" s="3">
        <f t="shared" si="123"/>
        <v>0</v>
      </c>
      <c r="AT101" s="3">
        <f t="shared" si="124"/>
        <v>0</v>
      </c>
      <c r="AU101" s="3">
        <f t="shared" si="125"/>
        <v>0</v>
      </c>
      <c r="AV101" s="3">
        <f t="shared" si="126"/>
        <v>0</v>
      </c>
      <c r="AW101" s="3">
        <f t="shared" si="127"/>
        <v>0</v>
      </c>
      <c r="AX101" s="3">
        <f t="shared" si="128"/>
        <v>0</v>
      </c>
      <c r="AY101" s="3">
        <f t="shared" si="129"/>
        <v>0</v>
      </c>
      <c r="AZ101" s="3">
        <f t="shared" si="130"/>
        <v>0</v>
      </c>
      <c r="BA101" s="3">
        <f t="shared" si="131"/>
        <v>0</v>
      </c>
    </row>
    <row r="102" spans="1:53">
      <c r="A102" s="2">
        <f>fokonyvi_kivonatot_ide_masolni!A99</f>
        <v>0</v>
      </c>
      <c r="B102" s="3">
        <f>fokonyvi_kivonatot_ide_masolni!I99</f>
        <v>0</v>
      </c>
      <c r="C102" s="3">
        <f>+fokonyvi_kivonatot_ide_masolni!J99</f>
        <v>0</v>
      </c>
      <c r="D102" s="2">
        <f t="shared" si="82"/>
        <v>1</v>
      </c>
      <c r="E102" s="2">
        <f t="shared" si="83"/>
        <v>0</v>
      </c>
      <c r="F102" s="3">
        <f t="shared" si="84"/>
        <v>0</v>
      </c>
      <c r="G102" s="3">
        <f t="shared" si="85"/>
        <v>0</v>
      </c>
      <c r="H102" s="3">
        <f t="shared" si="86"/>
        <v>0</v>
      </c>
      <c r="I102" s="3">
        <f t="shared" si="87"/>
        <v>0</v>
      </c>
      <c r="J102" s="3">
        <f t="shared" si="88"/>
        <v>0</v>
      </c>
      <c r="K102" s="3">
        <f t="shared" si="89"/>
        <v>0</v>
      </c>
      <c r="L102" s="3">
        <f t="shared" si="90"/>
        <v>0</v>
      </c>
      <c r="M102" s="3">
        <f t="shared" si="91"/>
        <v>0</v>
      </c>
      <c r="N102" s="3">
        <f t="shared" si="92"/>
        <v>0</v>
      </c>
      <c r="O102" s="3">
        <f t="shared" si="93"/>
        <v>0</v>
      </c>
      <c r="P102" s="3">
        <f t="shared" si="94"/>
        <v>0</v>
      </c>
      <c r="Q102" s="3">
        <f t="shared" si="95"/>
        <v>0</v>
      </c>
      <c r="R102" s="3">
        <f t="shared" si="96"/>
        <v>0</v>
      </c>
      <c r="S102" s="3">
        <f t="shared" si="97"/>
        <v>0</v>
      </c>
      <c r="T102" s="3">
        <f t="shared" si="98"/>
        <v>0</v>
      </c>
      <c r="U102" s="3">
        <f t="shared" si="99"/>
        <v>0</v>
      </c>
      <c r="V102" s="3">
        <f t="shared" si="100"/>
        <v>0</v>
      </c>
      <c r="W102" s="3">
        <f t="shared" si="101"/>
        <v>0</v>
      </c>
      <c r="X102" s="3">
        <f t="shared" si="102"/>
        <v>0</v>
      </c>
      <c r="Y102" s="3">
        <f t="shared" si="103"/>
        <v>0</v>
      </c>
      <c r="Z102" s="3">
        <f t="shared" si="104"/>
        <v>0</v>
      </c>
      <c r="AA102" s="3">
        <f t="shared" si="105"/>
        <v>0</v>
      </c>
      <c r="AB102" s="3">
        <f t="shared" si="106"/>
        <v>0</v>
      </c>
      <c r="AC102" s="3">
        <f t="shared" si="107"/>
        <v>0</v>
      </c>
      <c r="AD102" s="3">
        <f t="shared" si="108"/>
        <v>0</v>
      </c>
      <c r="AE102" s="3">
        <f t="shared" si="109"/>
        <v>0</v>
      </c>
      <c r="AF102" s="3">
        <f t="shared" si="110"/>
        <v>0</v>
      </c>
      <c r="AG102" s="3">
        <f t="shared" si="111"/>
        <v>0</v>
      </c>
      <c r="AH102" s="3">
        <f t="shared" si="112"/>
        <v>0</v>
      </c>
      <c r="AI102" s="3">
        <f t="shared" si="113"/>
        <v>0</v>
      </c>
      <c r="AJ102" s="3">
        <f t="shared" si="114"/>
        <v>0</v>
      </c>
      <c r="AK102" s="3">
        <f t="shared" si="115"/>
        <v>0</v>
      </c>
      <c r="AL102" s="3">
        <f t="shared" si="116"/>
        <v>0</v>
      </c>
      <c r="AM102" s="3">
        <f t="shared" si="117"/>
        <v>0</v>
      </c>
      <c r="AN102" s="3">
        <f t="shared" si="118"/>
        <v>0</v>
      </c>
      <c r="AO102" s="3">
        <f t="shared" si="119"/>
        <v>0</v>
      </c>
      <c r="AP102" s="3">
        <f t="shared" si="120"/>
        <v>0</v>
      </c>
      <c r="AQ102" s="3">
        <f t="shared" si="121"/>
        <v>0</v>
      </c>
      <c r="AR102" s="3">
        <f t="shared" si="122"/>
        <v>0</v>
      </c>
      <c r="AS102" s="3">
        <f t="shared" si="123"/>
        <v>0</v>
      </c>
      <c r="AT102" s="3">
        <f t="shared" si="124"/>
        <v>0</v>
      </c>
      <c r="AU102" s="3">
        <f t="shared" si="125"/>
        <v>0</v>
      </c>
      <c r="AV102" s="3">
        <f t="shared" si="126"/>
        <v>0</v>
      </c>
      <c r="AW102" s="3">
        <f t="shared" si="127"/>
        <v>0</v>
      </c>
      <c r="AX102" s="3">
        <f t="shared" si="128"/>
        <v>0</v>
      </c>
      <c r="AY102" s="3">
        <f t="shared" si="129"/>
        <v>0</v>
      </c>
      <c r="AZ102" s="3">
        <f t="shared" si="130"/>
        <v>0</v>
      </c>
      <c r="BA102" s="3">
        <f t="shared" si="131"/>
        <v>0</v>
      </c>
    </row>
    <row r="103" spans="1:53">
      <c r="A103" s="2">
        <f>fokonyvi_kivonatot_ide_masolni!A100</f>
        <v>0</v>
      </c>
      <c r="B103" s="3">
        <f>fokonyvi_kivonatot_ide_masolni!I100</f>
        <v>0</v>
      </c>
      <c r="C103" s="3">
        <f>+fokonyvi_kivonatot_ide_masolni!J100</f>
        <v>0</v>
      </c>
      <c r="D103" s="2">
        <f t="shared" si="82"/>
        <v>1</v>
      </c>
      <c r="E103" s="2">
        <f t="shared" si="83"/>
        <v>0</v>
      </c>
      <c r="F103" s="3">
        <f t="shared" si="84"/>
        <v>0</v>
      </c>
      <c r="G103" s="3">
        <f t="shared" si="85"/>
        <v>0</v>
      </c>
      <c r="H103" s="3">
        <f t="shared" si="86"/>
        <v>0</v>
      </c>
      <c r="I103" s="3">
        <f t="shared" si="87"/>
        <v>0</v>
      </c>
      <c r="J103" s="3">
        <f t="shared" si="88"/>
        <v>0</v>
      </c>
      <c r="K103" s="3">
        <f t="shared" si="89"/>
        <v>0</v>
      </c>
      <c r="L103" s="3">
        <f t="shared" si="90"/>
        <v>0</v>
      </c>
      <c r="M103" s="3">
        <f t="shared" si="91"/>
        <v>0</v>
      </c>
      <c r="N103" s="3">
        <f t="shared" si="92"/>
        <v>0</v>
      </c>
      <c r="O103" s="3">
        <f t="shared" si="93"/>
        <v>0</v>
      </c>
      <c r="P103" s="3">
        <f t="shared" si="94"/>
        <v>0</v>
      </c>
      <c r="Q103" s="3">
        <f t="shared" si="95"/>
        <v>0</v>
      </c>
      <c r="R103" s="3">
        <f t="shared" si="96"/>
        <v>0</v>
      </c>
      <c r="S103" s="3">
        <f t="shared" si="97"/>
        <v>0</v>
      </c>
      <c r="T103" s="3">
        <f t="shared" si="98"/>
        <v>0</v>
      </c>
      <c r="U103" s="3">
        <f t="shared" si="99"/>
        <v>0</v>
      </c>
      <c r="V103" s="3">
        <f t="shared" si="100"/>
        <v>0</v>
      </c>
      <c r="W103" s="3">
        <f t="shared" si="101"/>
        <v>0</v>
      </c>
      <c r="X103" s="3">
        <f t="shared" si="102"/>
        <v>0</v>
      </c>
      <c r="Y103" s="3">
        <f t="shared" si="103"/>
        <v>0</v>
      </c>
      <c r="Z103" s="3">
        <f t="shared" si="104"/>
        <v>0</v>
      </c>
      <c r="AA103" s="3">
        <f t="shared" si="105"/>
        <v>0</v>
      </c>
      <c r="AB103" s="3">
        <f t="shared" si="106"/>
        <v>0</v>
      </c>
      <c r="AC103" s="3">
        <f t="shared" si="107"/>
        <v>0</v>
      </c>
      <c r="AD103" s="3">
        <f t="shared" si="108"/>
        <v>0</v>
      </c>
      <c r="AE103" s="3">
        <f t="shared" si="109"/>
        <v>0</v>
      </c>
      <c r="AF103" s="3">
        <f t="shared" si="110"/>
        <v>0</v>
      </c>
      <c r="AG103" s="3">
        <f t="shared" si="111"/>
        <v>0</v>
      </c>
      <c r="AH103" s="3">
        <f t="shared" si="112"/>
        <v>0</v>
      </c>
      <c r="AI103" s="3">
        <f t="shared" si="113"/>
        <v>0</v>
      </c>
      <c r="AJ103" s="3">
        <f t="shared" si="114"/>
        <v>0</v>
      </c>
      <c r="AK103" s="3">
        <f t="shared" si="115"/>
        <v>0</v>
      </c>
      <c r="AL103" s="3">
        <f t="shared" si="116"/>
        <v>0</v>
      </c>
      <c r="AM103" s="3">
        <f t="shared" si="117"/>
        <v>0</v>
      </c>
      <c r="AN103" s="3">
        <f t="shared" si="118"/>
        <v>0</v>
      </c>
      <c r="AO103" s="3">
        <f t="shared" si="119"/>
        <v>0</v>
      </c>
      <c r="AP103" s="3">
        <f t="shared" si="120"/>
        <v>0</v>
      </c>
      <c r="AQ103" s="3">
        <f t="shared" si="121"/>
        <v>0</v>
      </c>
      <c r="AR103" s="3">
        <f t="shared" si="122"/>
        <v>0</v>
      </c>
      <c r="AS103" s="3">
        <f t="shared" si="123"/>
        <v>0</v>
      </c>
      <c r="AT103" s="3">
        <f t="shared" si="124"/>
        <v>0</v>
      </c>
      <c r="AU103" s="3">
        <f t="shared" si="125"/>
        <v>0</v>
      </c>
      <c r="AV103" s="3">
        <f t="shared" si="126"/>
        <v>0</v>
      </c>
      <c r="AW103" s="3">
        <f t="shared" si="127"/>
        <v>0</v>
      </c>
      <c r="AX103" s="3">
        <f t="shared" si="128"/>
        <v>0</v>
      </c>
      <c r="AY103" s="3">
        <f t="shared" si="129"/>
        <v>0</v>
      </c>
      <c r="AZ103" s="3">
        <f t="shared" si="130"/>
        <v>0</v>
      </c>
      <c r="BA103" s="3">
        <f t="shared" si="131"/>
        <v>0</v>
      </c>
    </row>
    <row r="104" spans="1:53">
      <c r="A104" s="2">
        <f>fokonyvi_kivonatot_ide_masolni!A101</f>
        <v>0</v>
      </c>
      <c r="B104" s="3">
        <f>fokonyvi_kivonatot_ide_masolni!I101</f>
        <v>0</v>
      </c>
      <c r="C104" s="3">
        <f>+fokonyvi_kivonatot_ide_masolni!J101</f>
        <v>0</v>
      </c>
      <c r="D104" s="2">
        <f t="shared" si="82"/>
        <v>1</v>
      </c>
      <c r="E104" s="2">
        <f t="shared" si="83"/>
        <v>0</v>
      </c>
      <c r="F104" s="3">
        <f t="shared" si="84"/>
        <v>0</v>
      </c>
      <c r="G104" s="3">
        <f t="shared" si="85"/>
        <v>0</v>
      </c>
      <c r="H104" s="3">
        <f t="shared" si="86"/>
        <v>0</v>
      </c>
      <c r="I104" s="3">
        <f t="shared" si="87"/>
        <v>0</v>
      </c>
      <c r="J104" s="3">
        <f t="shared" si="88"/>
        <v>0</v>
      </c>
      <c r="K104" s="3">
        <f t="shared" si="89"/>
        <v>0</v>
      </c>
      <c r="L104" s="3">
        <f t="shared" si="90"/>
        <v>0</v>
      </c>
      <c r="M104" s="3">
        <f t="shared" si="91"/>
        <v>0</v>
      </c>
      <c r="N104" s="3">
        <f t="shared" si="92"/>
        <v>0</v>
      </c>
      <c r="O104" s="3">
        <f t="shared" si="93"/>
        <v>0</v>
      </c>
      <c r="P104" s="3">
        <f t="shared" si="94"/>
        <v>0</v>
      </c>
      <c r="Q104" s="3">
        <f t="shared" si="95"/>
        <v>0</v>
      </c>
      <c r="R104" s="3">
        <f t="shared" si="96"/>
        <v>0</v>
      </c>
      <c r="S104" s="3">
        <f t="shared" si="97"/>
        <v>0</v>
      </c>
      <c r="T104" s="3">
        <f t="shared" si="98"/>
        <v>0</v>
      </c>
      <c r="U104" s="3">
        <f t="shared" si="99"/>
        <v>0</v>
      </c>
      <c r="V104" s="3">
        <f t="shared" si="100"/>
        <v>0</v>
      </c>
      <c r="W104" s="3">
        <f t="shared" si="101"/>
        <v>0</v>
      </c>
      <c r="X104" s="3">
        <f t="shared" si="102"/>
        <v>0</v>
      </c>
      <c r="Y104" s="3">
        <f t="shared" si="103"/>
        <v>0</v>
      </c>
      <c r="Z104" s="3">
        <f t="shared" si="104"/>
        <v>0</v>
      </c>
      <c r="AA104" s="3">
        <f t="shared" si="105"/>
        <v>0</v>
      </c>
      <c r="AB104" s="3">
        <f t="shared" si="106"/>
        <v>0</v>
      </c>
      <c r="AC104" s="3">
        <f t="shared" si="107"/>
        <v>0</v>
      </c>
      <c r="AD104" s="3">
        <f t="shared" si="108"/>
        <v>0</v>
      </c>
      <c r="AE104" s="3">
        <f t="shared" si="109"/>
        <v>0</v>
      </c>
      <c r="AF104" s="3">
        <f t="shared" si="110"/>
        <v>0</v>
      </c>
      <c r="AG104" s="3">
        <f t="shared" si="111"/>
        <v>0</v>
      </c>
      <c r="AH104" s="3">
        <f t="shared" si="112"/>
        <v>0</v>
      </c>
      <c r="AI104" s="3">
        <f t="shared" si="113"/>
        <v>0</v>
      </c>
      <c r="AJ104" s="3">
        <f t="shared" si="114"/>
        <v>0</v>
      </c>
      <c r="AK104" s="3">
        <f t="shared" si="115"/>
        <v>0</v>
      </c>
      <c r="AL104" s="3">
        <f t="shared" si="116"/>
        <v>0</v>
      </c>
      <c r="AM104" s="3">
        <f t="shared" si="117"/>
        <v>0</v>
      </c>
      <c r="AN104" s="3">
        <f t="shared" si="118"/>
        <v>0</v>
      </c>
      <c r="AO104" s="3">
        <f t="shared" si="119"/>
        <v>0</v>
      </c>
      <c r="AP104" s="3">
        <f t="shared" si="120"/>
        <v>0</v>
      </c>
      <c r="AQ104" s="3">
        <f t="shared" si="121"/>
        <v>0</v>
      </c>
      <c r="AR104" s="3">
        <f t="shared" si="122"/>
        <v>0</v>
      </c>
      <c r="AS104" s="3">
        <f t="shared" si="123"/>
        <v>0</v>
      </c>
      <c r="AT104" s="3">
        <f t="shared" si="124"/>
        <v>0</v>
      </c>
      <c r="AU104" s="3">
        <f t="shared" si="125"/>
        <v>0</v>
      </c>
      <c r="AV104" s="3">
        <f t="shared" si="126"/>
        <v>0</v>
      </c>
      <c r="AW104" s="3">
        <f t="shared" si="127"/>
        <v>0</v>
      </c>
      <c r="AX104" s="3">
        <f t="shared" si="128"/>
        <v>0</v>
      </c>
      <c r="AY104" s="3">
        <f t="shared" si="129"/>
        <v>0</v>
      </c>
      <c r="AZ104" s="3">
        <f t="shared" si="130"/>
        <v>0</v>
      </c>
      <c r="BA104" s="3">
        <f t="shared" si="131"/>
        <v>0</v>
      </c>
    </row>
    <row r="105" spans="1:53">
      <c r="A105" s="2">
        <f>fokonyvi_kivonatot_ide_masolni!A102</f>
        <v>0</v>
      </c>
      <c r="B105" s="3">
        <f>fokonyvi_kivonatot_ide_masolni!I102</f>
        <v>0</v>
      </c>
      <c r="C105" s="3">
        <f>+fokonyvi_kivonatot_ide_masolni!J102</f>
        <v>0</v>
      </c>
      <c r="D105" s="2">
        <f t="shared" si="82"/>
        <v>1</v>
      </c>
      <c r="E105" s="2">
        <f t="shared" si="83"/>
        <v>0</v>
      </c>
      <c r="F105" s="3">
        <f t="shared" si="84"/>
        <v>0</v>
      </c>
      <c r="G105" s="3">
        <f t="shared" si="85"/>
        <v>0</v>
      </c>
      <c r="H105" s="3">
        <f t="shared" si="86"/>
        <v>0</v>
      </c>
      <c r="I105" s="3">
        <f t="shared" si="87"/>
        <v>0</v>
      </c>
      <c r="J105" s="3">
        <f t="shared" si="88"/>
        <v>0</v>
      </c>
      <c r="K105" s="3">
        <f t="shared" si="89"/>
        <v>0</v>
      </c>
      <c r="L105" s="3">
        <f t="shared" si="90"/>
        <v>0</v>
      </c>
      <c r="M105" s="3">
        <f t="shared" si="91"/>
        <v>0</v>
      </c>
      <c r="N105" s="3">
        <f t="shared" si="92"/>
        <v>0</v>
      </c>
      <c r="O105" s="3">
        <f t="shared" si="93"/>
        <v>0</v>
      </c>
      <c r="P105" s="3">
        <f t="shared" si="94"/>
        <v>0</v>
      </c>
      <c r="Q105" s="3">
        <f t="shared" si="95"/>
        <v>0</v>
      </c>
      <c r="R105" s="3">
        <f t="shared" si="96"/>
        <v>0</v>
      </c>
      <c r="S105" s="3">
        <f t="shared" si="97"/>
        <v>0</v>
      </c>
      <c r="T105" s="3">
        <f t="shared" si="98"/>
        <v>0</v>
      </c>
      <c r="U105" s="3">
        <f t="shared" si="99"/>
        <v>0</v>
      </c>
      <c r="V105" s="3">
        <f t="shared" si="100"/>
        <v>0</v>
      </c>
      <c r="W105" s="3">
        <f t="shared" si="101"/>
        <v>0</v>
      </c>
      <c r="X105" s="3">
        <f t="shared" si="102"/>
        <v>0</v>
      </c>
      <c r="Y105" s="3">
        <f t="shared" si="103"/>
        <v>0</v>
      </c>
      <c r="Z105" s="3">
        <f t="shared" si="104"/>
        <v>0</v>
      </c>
      <c r="AA105" s="3">
        <f t="shared" si="105"/>
        <v>0</v>
      </c>
      <c r="AB105" s="3">
        <f t="shared" si="106"/>
        <v>0</v>
      </c>
      <c r="AC105" s="3">
        <f t="shared" si="107"/>
        <v>0</v>
      </c>
      <c r="AD105" s="3">
        <f t="shared" si="108"/>
        <v>0</v>
      </c>
      <c r="AE105" s="3">
        <f t="shared" si="109"/>
        <v>0</v>
      </c>
      <c r="AF105" s="3">
        <f t="shared" si="110"/>
        <v>0</v>
      </c>
      <c r="AG105" s="3">
        <f t="shared" si="111"/>
        <v>0</v>
      </c>
      <c r="AH105" s="3">
        <f t="shared" si="112"/>
        <v>0</v>
      </c>
      <c r="AI105" s="3">
        <f t="shared" si="113"/>
        <v>0</v>
      </c>
      <c r="AJ105" s="3">
        <f t="shared" si="114"/>
        <v>0</v>
      </c>
      <c r="AK105" s="3">
        <f t="shared" si="115"/>
        <v>0</v>
      </c>
      <c r="AL105" s="3">
        <f t="shared" si="116"/>
        <v>0</v>
      </c>
      <c r="AM105" s="3">
        <f t="shared" si="117"/>
        <v>0</v>
      </c>
      <c r="AN105" s="3">
        <f t="shared" si="118"/>
        <v>0</v>
      </c>
      <c r="AO105" s="3">
        <f t="shared" si="119"/>
        <v>0</v>
      </c>
      <c r="AP105" s="3">
        <f t="shared" si="120"/>
        <v>0</v>
      </c>
      <c r="AQ105" s="3">
        <f t="shared" si="121"/>
        <v>0</v>
      </c>
      <c r="AR105" s="3">
        <f t="shared" si="122"/>
        <v>0</v>
      </c>
      <c r="AS105" s="3">
        <f t="shared" si="123"/>
        <v>0</v>
      </c>
      <c r="AT105" s="3">
        <f t="shared" si="124"/>
        <v>0</v>
      </c>
      <c r="AU105" s="3">
        <f t="shared" si="125"/>
        <v>0</v>
      </c>
      <c r="AV105" s="3">
        <f t="shared" si="126"/>
        <v>0</v>
      </c>
      <c r="AW105" s="3">
        <f t="shared" si="127"/>
        <v>0</v>
      </c>
      <c r="AX105" s="3">
        <f t="shared" si="128"/>
        <v>0</v>
      </c>
      <c r="AY105" s="3">
        <f t="shared" si="129"/>
        <v>0</v>
      </c>
      <c r="AZ105" s="3">
        <f t="shared" si="130"/>
        <v>0</v>
      </c>
      <c r="BA105" s="3">
        <f t="shared" si="131"/>
        <v>0</v>
      </c>
    </row>
    <row r="106" spans="1:53">
      <c r="A106" s="2">
        <f>fokonyvi_kivonatot_ide_masolni!A103</f>
        <v>0</v>
      </c>
      <c r="B106" s="3">
        <f>fokonyvi_kivonatot_ide_masolni!I103</f>
        <v>0</v>
      </c>
      <c r="C106" s="3">
        <f>+fokonyvi_kivonatot_ide_masolni!J103</f>
        <v>0</v>
      </c>
      <c r="D106" s="2">
        <f t="shared" si="82"/>
        <v>1</v>
      </c>
      <c r="E106" s="2">
        <f t="shared" si="83"/>
        <v>0</v>
      </c>
      <c r="F106" s="3">
        <f t="shared" si="84"/>
        <v>0</v>
      </c>
      <c r="G106" s="3">
        <f t="shared" si="85"/>
        <v>0</v>
      </c>
      <c r="H106" s="3">
        <f t="shared" si="86"/>
        <v>0</v>
      </c>
      <c r="I106" s="3">
        <f t="shared" si="87"/>
        <v>0</v>
      </c>
      <c r="J106" s="3">
        <f t="shared" si="88"/>
        <v>0</v>
      </c>
      <c r="K106" s="3">
        <f t="shared" si="89"/>
        <v>0</v>
      </c>
      <c r="L106" s="3">
        <f t="shared" si="90"/>
        <v>0</v>
      </c>
      <c r="M106" s="3">
        <f t="shared" si="91"/>
        <v>0</v>
      </c>
      <c r="N106" s="3">
        <f t="shared" si="92"/>
        <v>0</v>
      </c>
      <c r="O106" s="3">
        <f t="shared" si="93"/>
        <v>0</v>
      </c>
      <c r="P106" s="3">
        <f t="shared" si="94"/>
        <v>0</v>
      </c>
      <c r="Q106" s="3">
        <f t="shared" si="95"/>
        <v>0</v>
      </c>
      <c r="R106" s="3">
        <f t="shared" si="96"/>
        <v>0</v>
      </c>
      <c r="S106" s="3">
        <f t="shared" si="97"/>
        <v>0</v>
      </c>
      <c r="T106" s="3">
        <f t="shared" si="98"/>
        <v>0</v>
      </c>
      <c r="U106" s="3">
        <f t="shared" si="99"/>
        <v>0</v>
      </c>
      <c r="V106" s="3">
        <f t="shared" si="100"/>
        <v>0</v>
      </c>
      <c r="W106" s="3">
        <f t="shared" si="101"/>
        <v>0</v>
      </c>
      <c r="X106" s="3">
        <f t="shared" si="102"/>
        <v>0</v>
      </c>
      <c r="Y106" s="3">
        <f t="shared" si="103"/>
        <v>0</v>
      </c>
      <c r="Z106" s="3">
        <f t="shared" si="104"/>
        <v>0</v>
      </c>
      <c r="AA106" s="3">
        <f t="shared" si="105"/>
        <v>0</v>
      </c>
      <c r="AB106" s="3">
        <f t="shared" si="106"/>
        <v>0</v>
      </c>
      <c r="AC106" s="3">
        <f t="shared" si="107"/>
        <v>0</v>
      </c>
      <c r="AD106" s="3">
        <f t="shared" si="108"/>
        <v>0</v>
      </c>
      <c r="AE106" s="3">
        <f t="shared" si="109"/>
        <v>0</v>
      </c>
      <c r="AF106" s="3">
        <f t="shared" si="110"/>
        <v>0</v>
      </c>
      <c r="AG106" s="3">
        <f t="shared" si="111"/>
        <v>0</v>
      </c>
      <c r="AH106" s="3">
        <f t="shared" si="112"/>
        <v>0</v>
      </c>
      <c r="AI106" s="3">
        <f t="shared" si="113"/>
        <v>0</v>
      </c>
      <c r="AJ106" s="3">
        <f t="shared" si="114"/>
        <v>0</v>
      </c>
      <c r="AK106" s="3">
        <f t="shared" si="115"/>
        <v>0</v>
      </c>
      <c r="AL106" s="3">
        <f t="shared" si="116"/>
        <v>0</v>
      </c>
      <c r="AM106" s="3">
        <f t="shared" si="117"/>
        <v>0</v>
      </c>
      <c r="AN106" s="3">
        <f t="shared" si="118"/>
        <v>0</v>
      </c>
      <c r="AO106" s="3">
        <f t="shared" si="119"/>
        <v>0</v>
      </c>
      <c r="AP106" s="3">
        <f t="shared" si="120"/>
        <v>0</v>
      </c>
      <c r="AQ106" s="3">
        <f t="shared" si="121"/>
        <v>0</v>
      </c>
      <c r="AR106" s="3">
        <f t="shared" si="122"/>
        <v>0</v>
      </c>
      <c r="AS106" s="3">
        <f t="shared" si="123"/>
        <v>0</v>
      </c>
      <c r="AT106" s="3">
        <f t="shared" si="124"/>
        <v>0</v>
      </c>
      <c r="AU106" s="3">
        <f t="shared" si="125"/>
        <v>0</v>
      </c>
      <c r="AV106" s="3">
        <f t="shared" si="126"/>
        <v>0</v>
      </c>
      <c r="AW106" s="3">
        <f t="shared" si="127"/>
        <v>0</v>
      </c>
      <c r="AX106" s="3">
        <f t="shared" si="128"/>
        <v>0</v>
      </c>
      <c r="AY106" s="3">
        <f t="shared" si="129"/>
        <v>0</v>
      </c>
      <c r="AZ106" s="3">
        <f t="shared" si="130"/>
        <v>0</v>
      </c>
      <c r="BA106" s="3">
        <f t="shared" si="131"/>
        <v>0</v>
      </c>
    </row>
    <row r="107" spans="1:53">
      <c r="A107" s="2">
        <f>fokonyvi_kivonatot_ide_masolni!A104</f>
        <v>0</v>
      </c>
      <c r="B107" s="3">
        <f>fokonyvi_kivonatot_ide_masolni!I104</f>
        <v>0</v>
      </c>
      <c r="C107" s="3">
        <f>+fokonyvi_kivonatot_ide_masolni!J104</f>
        <v>0</v>
      </c>
      <c r="D107" s="2">
        <f t="shared" si="82"/>
        <v>1</v>
      </c>
      <c r="E107" s="2">
        <f t="shared" si="83"/>
        <v>0</v>
      </c>
      <c r="F107" s="3">
        <f t="shared" si="84"/>
        <v>0</v>
      </c>
      <c r="G107" s="3">
        <f t="shared" si="85"/>
        <v>0</v>
      </c>
      <c r="H107" s="3">
        <f t="shared" si="86"/>
        <v>0</v>
      </c>
      <c r="I107" s="3">
        <f t="shared" si="87"/>
        <v>0</v>
      </c>
      <c r="J107" s="3">
        <f t="shared" si="88"/>
        <v>0</v>
      </c>
      <c r="K107" s="3">
        <f t="shared" si="89"/>
        <v>0</v>
      </c>
      <c r="L107" s="3">
        <f t="shared" si="90"/>
        <v>0</v>
      </c>
      <c r="M107" s="3">
        <f t="shared" si="91"/>
        <v>0</v>
      </c>
      <c r="N107" s="3">
        <f t="shared" si="92"/>
        <v>0</v>
      </c>
      <c r="O107" s="3">
        <f t="shared" si="93"/>
        <v>0</v>
      </c>
      <c r="P107" s="3">
        <f t="shared" si="94"/>
        <v>0</v>
      </c>
      <c r="Q107" s="3">
        <f t="shared" si="95"/>
        <v>0</v>
      </c>
      <c r="R107" s="3">
        <f t="shared" si="96"/>
        <v>0</v>
      </c>
      <c r="S107" s="3">
        <f t="shared" si="97"/>
        <v>0</v>
      </c>
      <c r="T107" s="3">
        <f t="shared" si="98"/>
        <v>0</v>
      </c>
      <c r="U107" s="3">
        <f t="shared" si="99"/>
        <v>0</v>
      </c>
      <c r="V107" s="3">
        <f t="shared" si="100"/>
        <v>0</v>
      </c>
      <c r="W107" s="3">
        <f t="shared" si="101"/>
        <v>0</v>
      </c>
      <c r="X107" s="3">
        <f t="shared" si="102"/>
        <v>0</v>
      </c>
      <c r="Y107" s="3">
        <f t="shared" si="103"/>
        <v>0</v>
      </c>
      <c r="Z107" s="3">
        <f t="shared" si="104"/>
        <v>0</v>
      </c>
      <c r="AA107" s="3">
        <f t="shared" si="105"/>
        <v>0</v>
      </c>
      <c r="AB107" s="3">
        <f t="shared" si="106"/>
        <v>0</v>
      </c>
      <c r="AC107" s="3">
        <f t="shared" si="107"/>
        <v>0</v>
      </c>
      <c r="AD107" s="3">
        <f t="shared" si="108"/>
        <v>0</v>
      </c>
      <c r="AE107" s="3">
        <f t="shared" si="109"/>
        <v>0</v>
      </c>
      <c r="AF107" s="3">
        <f t="shared" si="110"/>
        <v>0</v>
      </c>
      <c r="AG107" s="3">
        <f t="shared" si="111"/>
        <v>0</v>
      </c>
      <c r="AH107" s="3">
        <f t="shared" si="112"/>
        <v>0</v>
      </c>
      <c r="AI107" s="3">
        <f t="shared" si="113"/>
        <v>0</v>
      </c>
      <c r="AJ107" s="3">
        <f t="shared" si="114"/>
        <v>0</v>
      </c>
      <c r="AK107" s="3">
        <f t="shared" si="115"/>
        <v>0</v>
      </c>
      <c r="AL107" s="3">
        <f t="shared" si="116"/>
        <v>0</v>
      </c>
      <c r="AM107" s="3">
        <f t="shared" si="117"/>
        <v>0</v>
      </c>
      <c r="AN107" s="3">
        <f t="shared" si="118"/>
        <v>0</v>
      </c>
      <c r="AO107" s="3">
        <f t="shared" si="119"/>
        <v>0</v>
      </c>
      <c r="AP107" s="3">
        <f t="shared" si="120"/>
        <v>0</v>
      </c>
      <c r="AQ107" s="3">
        <f t="shared" si="121"/>
        <v>0</v>
      </c>
      <c r="AR107" s="3">
        <f t="shared" si="122"/>
        <v>0</v>
      </c>
      <c r="AS107" s="3">
        <f t="shared" si="123"/>
        <v>0</v>
      </c>
      <c r="AT107" s="3">
        <f t="shared" si="124"/>
        <v>0</v>
      </c>
      <c r="AU107" s="3">
        <f t="shared" si="125"/>
        <v>0</v>
      </c>
      <c r="AV107" s="3">
        <f t="shared" si="126"/>
        <v>0</v>
      </c>
      <c r="AW107" s="3">
        <f t="shared" si="127"/>
        <v>0</v>
      </c>
      <c r="AX107" s="3">
        <f t="shared" si="128"/>
        <v>0</v>
      </c>
      <c r="AY107" s="3">
        <f t="shared" si="129"/>
        <v>0</v>
      </c>
      <c r="AZ107" s="3">
        <f t="shared" si="130"/>
        <v>0</v>
      </c>
      <c r="BA107" s="3">
        <f t="shared" si="131"/>
        <v>0</v>
      </c>
    </row>
    <row r="108" spans="1:53">
      <c r="A108" s="2">
        <f>fokonyvi_kivonatot_ide_masolni!A105</f>
        <v>0</v>
      </c>
      <c r="B108" s="3">
        <f>fokonyvi_kivonatot_ide_masolni!I105</f>
        <v>0</v>
      </c>
      <c r="C108" s="3">
        <f>+fokonyvi_kivonatot_ide_masolni!J105</f>
        <v>0</v>
      </c>
      <c r="D108" s="2">
        <f t="shared" si="82"/>
        <v>1</v>
      </c>
      <c r="E108" s="2">
        <f t="shared" si="83"/>
        <v>0</v>
      </c>
      <c r="F108" s="3">
        <f t="shared" si="84"/>
        <v>0</v>
      </c>
      <c r="G108" s="3">
        <f t="shared" si="85"/>
        <v>0</v>
      </c>
      <c r="H108" s="3">
        <f t="shared" si="86"/>
        <v>0</v>
      </c>
      <c r="I108" s="3">
        <f t="shared" si="87"/>
        <v>0</v>
      </c>
      <c r="J108" s="3">
        <f t="shared" si="88"/>
        <v>0</v>
      </c>
      <c r="K108" s="3">
        <f t="shared" si="89"/>
        <v>0</v>
      </c>
      <c r="L108" s="3">
        <f t="shared" si="90"/>
        <v>0</v>
      </c>
      <c r="M108" s="3">
        <f t="shared" si="91"/>
        <v>0</v>
      </c>
      <c r="N108" s="3">
        <f t="shared" si="92"/>
        <v>0</v>
      </c>
      <c r="O108" s="3">
        <f t="shared" si="93"/>
        <v>0</v>
      </c>
      <c r="P108" s="3">
        <f t="shared" si="94"/>
        <v>0</v>
      </c>
      <c r="Q108" s="3">
        <f t="shared" si="95"/>
        <v>0</v>
      </c>
      <c r="R108" s="3">
        <f t="shared" si="96"/>
        <v>0</v>
      </c>
      <c r="S108" s="3">
        <f t="shared" si="97"/>
        <v>0</v>
      </c>
      <c r="T108" s="3">
        <f t="shared" si="98"/>
        <v>0</v>
      </c>
      <c r="U108" s="3">
        <f t="shared" si="99"/>
        <v>0</v>
      </c>
      <c r="V108" s="3">
        <f t="shared" si="100"/>
        <v>0</v>
      </c>
      <c r="W108" s="3">
        <f t="shared" si="101"/>
        <v>0</v>
      </c>
      <c r="X108" s="3">
        <f t="shared" si="102"/>
        <v>0</v>
      </c>
      <c r="Y108" s="3">
        <f t="shared" si="103"/>
        <v>0</v>
      </c>
      <c r="Z108" s="3">
        <f t="shared" si="104"/>
        <v>0</v>
      </c>
      <c r="AA108" s="3">
        <f t="shared" si="105"/>
        <v>0</v>
      </c>
      <c r="AB108" s="3">
        <f t="shared" si="106"/>
        <v>0</v>
      </c>
      <c r="AC108" s="3">
        <f t="shared" si="107"/>
        <v>0</v>
      </c>
      <c r="AD108" s="3">
        <f t="shared" si="108"/>
        <v>0</v>
      </c>
      <c r="AE108" s="3">
        <f t="shared" si="109"/>
        <v>0</v>
      </c>
      <c r="AF108" s="3">
        <f t="shared" si="110"/>
        <v>0</v>
      </c>
      <c r="AG108" s="3">
        <f t="shared" si="111"/>
        <v>0</v>
      </c>
      <c r="AH108" s="3">
        <f t="shared" si="112"/>
        <v>0</v>
      </c>
      <c r="AI108" s="3">
        <f t="shared" si="113"/>
        <v>0</v>
      </c>
      <c r="AJ108" s="3">
        <f t="shared" si="114"/>
        <v>0</v>
      </c>
      <c r="AK108" s="3">
        <f t="shared" si="115"/>
        <v>0</v>
      </c>
      <c r="AL108" s="3">
        <f t="shared" si="116"/>
        <v>0</v>
      </c>
      <c r="AM108" s="3">
        <f t="shared" si="117"/>
        <v>0</v>
      </c>
      <c r="AN108" s="3">
        <f t="shared" si="118"/>
        <v>0</v>
      </c>
      <c r="AO108" s="3">
        <f t="shared" si="119"/>
        <v>0</v>
      </c>
      <c r="AP108" s="3">
        <f t="shared" si="120"/>
        <v>0</v>
      </c>
      <c r="AQ108" s="3">
        <f t="shared" si="121"/>
        <v>0</v>
      </c>
      <c r="AR108" s="3">
        <f t="shared" si="122"/>
        <v>0</v>
      </c>
      <c r="AS108" s="3">
        <f t="shared" si="123"/>
        <v>0</v>
      </c>
      <c r="AT108" s="3">
        <f t="shared" si="124"/>
        <v>0</v>
      </c>
      <c r="AU108" s="3">
        <f t="shared" si="125"/>
        <v>0</v>
      </c>
      <c r="AV108" s="3">
        <f t="shared" si="126"/>
        <v>0</v>
      </c>
      <c r="AW108" s="3">
        <f t="shared" si="127"/>
        <v>0</v>
      </c>
      <c r="AX108" s="3">
        <f t="shared" si="128"/>
        <v>0</v>
      </c>
      <c r="AY108" s="3">
        <f t="shared" si="129"/>
        <v>0</v>
      </c>
      <c r="AZ108" s="3">
        <f t="shared" si="130"/>
        <v>0</v>
      </c>
      <c r="BA108" s="3">
        <f t="shared" si="131"/>
        <v>0</v>
      </c>
    </row>
    <row r="109" spans="1:53">
      <c r="A109" s="2">
        <f>fokonyvi_kivonatot_ide_masolni!A106</f>
        <v>0</v>
      </c>
      <c r="B109" s="3">
        <f>fokonyvi_kivonatot_ide_masolni!I106</f>
        <v>0</v>
      </c>
      <c r="C109" s="3">
        <f>+fokonyvi_kivonatot_ide_masolni!J106</f>
        <v>0</v>
      </c>
      <c r="D109" s="2">
        <f t="shared" si="82"/>
        <v>1</v>
      </c>
      <c r="E109" s="2">
        <f t="shared" si="83"/>
        <v>0</v>
      </c>
      <c r="F109" s="3">
        <f t="shared" si="84"/>
        <v>0</v>
      </c>
      <c r="G109" s="3">
        <f t="shared" si="85"/>
        <v>0</v>
      </c>
      <c r="H109" s="3">
        <f t="shared" si="86"/>
        <v>0</v>
      </c>
      <c r="I109" s="3">
        <f t="shared" si="87"/>
        <v>0</v>
      </c>
      <c r="J109" s="3">
        <f t="shared" si="88"/>
        <v>0</v>
      </c>
      <c r="K109" s="3">
        <f t="shared" si="89"/>
        <v>0</v>
      </c>
      <c r="L109" s="3">
        <f t="shared" si="90"/>
        <v>0</v>
      </c>
      <c r="M109" s="3">
        <f t="shared" si="91"/>
        <v>0</v>
      </c>
      <c r="N109" s="3">
        <f t="shared" si="92"/>
        <v>0</v>
      </c>
      <c r="O109" s="3">
        <f t="shared" si="93"/>
        <v>0</v>
      </c>
      <c r="P109" s="3">
        <f t="shared" si="94"/>
        <v>0</v>
      </c>
      <c r="Q109" s="3">
        <f t="shared" si="95"/>
        <v>0</v>
      </c>
      <c r="R109" s="3">
        <f t="shared" si="96"/>
        <v>0</v>
      </c>
      <c r="S109" s="3">
        <f t="shared" si="97"/>
        <v>0</v>
      </c>
      <c r="T109" s="3">
        <f t="shared" si="98"/>
        <v>0</v>
      </c>
      <c r="U109" s="3">
        <f t="shared" si="99"/>
        <v>0</v>
      </c>
      <c r="V109" s="3">
        <f t="shared" si="100"/>
        <v>0</v>
      </c>
      <c r="W109" s="3">
        <f t="shared" si="101"/>
        <v>0</v>
      </c>
      <c r="X109" s="3">
        <f t="shared" si="102"/>
        <v>0</v>
      </c>
      <c r="Y109" s="3">
        <f t="shared" si="103"/>
        <v>0</v>
      </c>
      <c r="Z109" s="3">
        <f t="shared" si="104"/>
        <v>0</v>
      </c>
      <c r="AA109" s="3">
        <f t="shared" si="105"/>
        <v>0</v>
      </c>
      <c r="AB109" s="3">
        <f t="shared" si="106"/>
        <v>0</v>
      </c>
      <c r="AC109" s="3">
        <f t="shared" si="107"/>
        <v>0</v>
      </c>
      <c r="AD109" s="3">
        <f t="shared" si="108"/>
        <v>0</v>
      </c>
      <c r="AE109" s="3">
        <f t="shared" si="109"/>
        <v>0</v>
      </c>
      <c r="AF109" s="3">
        <f t="shared" si="110"/>
        <v>0</v>
      </c>
      <c r="AG109" s="3">
        <f t="shared" si="111"/>
        <v>0</v>
      </c>
      <c r="AH109" s="3">
        <f t="shared" si="112"/>
        <v>0</v>
      </c>
      <c r="AI109" s="3">
        <f t="shared" si="113"/>
        <v>0</v>
      </c>
      <c r="AJ109" s="3">
        <f t="shared" si="114"/>
        <v>0</v>
      </c>
      <c r="AK109" s="3">
        <f t="shared" si="115"/>
        <v>0</v>
      </c>
      <c r="AL109" s="3">
        <f t="shared" si="116"/>
        <v>0</v>
      </c>
      <c r="AM109" s="3">
        <f t="shared" si="117"/>
        <v>0</v>
      </c>
      <c r="AN109" s="3">
        <f t="shared" si="118"/>
        <v>0</v>
      </c>
      <c r="AO109" s="3">
        <f t="shared" si="119"/>
        <v>0</v>
      </c>
      <c r="AP109" s="3">
        <f t="shared" si="120"/>
        <v>0</v>
      </c>
      <c r="AQ109" s="3">
        <f t="shared" si="121"/>
        <v>0</v>
      </c>
      <c r="AR109" s="3">
        <f t="shared" si="122"/>
        <v>0</v>
      </c>
      <c r="AS109" s="3">
        <f t="shared" si="123"/>
        <v>0</v>
      </c>
      <c r="AT109" s="3">
        <f t="shared" si="124"/>
        <v>0</v>
      </c>
      <c r="AU109" s="3">
        <f t="shared" si="125"/>
        <v>0</v>
      </c>
      <c r="AV109" s="3">
        <f t="shared" si="126"/>
        <v>0</v>
      </c>
      <c r="AW109" s="3">
        <f t="shared" si="127"/>
        <v>0</v>
      </c>
      <c r="AX109" s="3">
        <f t="shared" si="128"/>
        <v>0</v>
      </c>
      <c r="AY109" s="3">
        <f t="shared" si="129"/>
        <v>0</v>
      </c>
      <c r="AZ109" s="3">
        <f t="shared" si="130"/>
        <v>0</v>
      </c>
      <c r="BA109" s="3">
        <f t="shared" si="131"/>
        <v>0</v>
      </c>
    </row>
    <row r="110" spans="1:53">
      <c r="A110" s="2">
        <f>fokonyvi_kivonatot_ide_masolni!A107</f>
        <v>0</v>
      </c>
      <c r="B110" s="3">
        <f>fokonyvi_kivonatot_ide_masolni!I107</f>
        <v>0</v>
      </c>
      <c r="C110" s="3">
        <f>+fokonyvi_kivonatot_ide_masolni!J107</f>
        <v>0</v>
      </c>
      <c r="D110" s="2">
        <f t="shared" si="82"/>
        <v>1</v>
      </c>
      <c r="E110" s="2">
        <f t="shared" si="83"/>
        <v>0</v>
      </c>
      <c r="F110" s="3">
        <f t="shared" si="84"/>
        <v>0</v>
      </c>
      <c r="G110" s="3">
        <f t="shared" si="85"/>
        <v>0</v>
      </c>
      <c r="H110" s="3">
        <f t="shared" si="86"/>
        <v>0</v>
      </c>
      <c r="I110" s="3">
        <f t="shared" si="87"/>
        <v>0</v>
      </c>
      <c r="J110" s="3">
        <f t="shared" si="88"/>
        <v>0</v>
      </c>
      <c r="K110" s="3">
        <f t="shared" si="89"/>
        <v>0</v>
      </c>
      <c r="L110" s="3">
        <f t="shared" si="90"/>
        <v>0</v>
      </c>
      <c r="M110" s="3">
        <f t="shared" si="91"/>
        <v>0</v>
      </c>
      <c r="N110" s="3">
        <f t="shared" si="92"/>
        <v>0</v>
      </c>
      <c r="O110" s="3">
        <f t="shared" si="93"/>
        <v>0</v>
      </c>
      <c r="P110" s="3">
        <f t="shared" si="94"/>
        <v>0</v>
      </c>
      <c r="Q110" s="3">
        <f t="shared" si="95"/>
        <v>0</v>
      </c>
      <c r="R110" s="3">
        <f t="shared" si="96"/>
        <v>0</v>
      </c>
      <c r="S110" s="3">
        <f t="shared" si="97"/>
        <v>0</v>
      </c>
      <c r="T110" s="3">
        <f t="shared" si="98"/>
        <v>0</v>
      </c>
      <c r="U110" s="3">
        <f t="shared" si="99"/>
        <v>0</v>
      </c>
      <c r="V110" s="3">
        <f t="shared" si="100"/>
        <v>0</v>
      </c>
      <c r="W110" s="3">
        <f t="shared" si="101"/>
        <v>0</v>
      </c>
      <c r="X110" s="3">
        <f t="shared" si="102"/>
        <v>0</v>
      </c>
      <c r="Y110" s="3">
        <f t="shared" si="103"/>
        <v>0</v>
      </c>
      <c r="Z110" s="3">
        <f t="shared" si="104"/>
        <v>0</v>
      </c>
      <c r="AA110" s="3">
        <f t="shared" si="105"/>
        <v>0</v>
      </c>
      <c r="AB110" s="3">
        <f t="shared" si="106"/>
        <v>0</v>
      </c>
      <c r="AC110" s="3">
        <f t="shared" si="107"/>
        <v>0</v>
      </c>
      <c r="AD110" s="3">
        <f t="shared" si="108"/>
        <v>0</v>
      </c>
      <c r="AE110" s="3">
        <f t="shared" si="109"/>
        <v>0</v>
      </c>
      <c r="AF110" s="3">
        <f t="shared" si="110"/>
        <v>0</v>
      </c>
      <c r="AG110" s="3">
        <f t="shared" si="111"/>
        <v>0</v>
      </c>
      <c r="AH110" s="3">
        <f t="shared" si="112"/>
        <v>0</v>
      </c>
      <c r="AI110" s="3">
        <f t="shared" si="113"/>
        <v>0</v>
      </c>
      <c r="AJ110" s="3">
        <f t="shared" si="114"/>
        <v>0</v>
      </c>
      <c r="AK110" s="3">
        <f t="shared" si="115"/>
        <v>0</v>
      </c>
      <c r="AL110" s="3">
        <f t="shared" si="116"/>
        <v>0</v>
      </c>
      <c r="AM110" s="3">
        <f t="shared" si="117"/>
        <v>0</v>
      </c>
      <c r="AN110" s="3">
        <f t="shared" si="118"/>
        <v>0</v>
      </c>
      <c r="AO110" s="3">
        <f t="shared" si="119"/>
        <v>0</v>
      </c>
      <c r="AP110" s="3">
        <f t="shared" si="120"/>
        <v>0</v>
      </c>
      <c r="AQ110" s="3">
        <f t="shared" si="121"/>
        <v>0</v>
      </c>
      <c r="AR110" s="3">
        <f t="shared" si="122"/>
        <v>0</v>
      </c>
      <c r="AS110" s="3">
        <f t="shared" si="123"/>
        <v>0</v>
      </c>
      <c r="AT110" s="3">
        <f t="shared" si="124"/>
        <v>0</v>
      </c>
      <c r="AU110" s="3">
        <f t="shared" si="125"/>
        <v>0</v>
      </c>
      <c r="AV110" s="3">
        <f t="shared" si="126"/>
        <v>0</v>
      </c>
      <c r="AW110" s="3">
        <f t="shared" si="127"/>
        <v>0</v>
      </c>
      <c r="AX110" s="3">
        <f t="shared" si="128"/>
        <v>0</v>
      </c>
      <c r="AY110" s="3">
        <f t="shared" si="129"/>
        <v>0</v>
      </c>
      <c r="AZ110" s="3">
        <f t="shared" si="130"/>
        <v>0</v>
      </c>
      <c r="BA110" s="3">
        <f t="shared" si="131"/>
        <v>0</v>
      </c>
    </row>
    <row r="111" spans="1:53">
      <c r="A111" s="2">
        <f>fokonyvi_kivonatot_ide_masolni!A108</f>
        <v>0</v>
      </c>
      <c r="B111" s="3">
        <f>fokonyvi_kivonatot_ide_masolni!I108</f>
        <v>0</v>
      </c>
      <c r="C111" s="3">
        <f>+fokonyvi_kivonatot_ide_masolni!J108</f>
        <v>0</v>
      </c>
      <c r="D111" s="2">
        <f t="shared" si="82"/>
        <v>1</v>
      </c>
      <c r="E111" s="2">
        <f t="shared" si="83"/>
        <v>0</v>
      </c>
      <c r="F111" s="3">
        <f t="shared" si="84"/>
        <v>0</v>
      </c>
      <c r="G111" s="3">
        <f t="shared" si="85"/>
        <v>0</v>
      </c>
      <c r="H111" s="3">
        <f t="shared" si="86"/>
        <v>0</v>
      </c>
      <c r="I111" s="3">
        <f t="shared" si="87"/>
        <v>0</v>
      </c>
      <c r="J111" s="3">
        <f t="shared" si="88"/>
        <v>0</v>
      </c>
      <c r="K111" s="3">
        <f t="shared" si="89"/>
        <v>0</v>
      </c>
      <c r="L111" s="3">
        <f t="shared" si="90"/>
        <v>0</v>
      </c>
      <c r="M111" s="3">
        <f t="shared" si="91"/>
        <v>0</v>
      </c>
      <c r="N111" s="3">
        <f t="shared" si="92"/>
        <v>0</v>
      </c>
      <c r="O111" s="3">
        <f t="shared" si="93"/>
        <v>0</v>
      </c>
      <c r="P111" s="3">
        <f t="shared" si="94"/>
        <v>0</v>
      </c>
      <c r="Q111" s="3">
        <f t="shared" si="95"/>
        <v>0</v>
      </c>
      <c r="R111" s="3">
        <f t="shared" si="96"/>
        <v>0</v>
      </c>
      <c r="S111" s="3">
        <f t="shared" si="97"/>
        <v>0</v>
      </c>
      <c r="T111" s="3">
        <f t="shared" si="98"/>
        <v>0</v>
      </c>
      <c r="U111" s="3">
        <f t="shared" si="99"/>
        <v>0</v>
      </c>
      <c r="V111" s="3">
        <f t="shared" si="100"/>
        <v>0</v>
      </c>
      <c r="W111" s="3">
        <f t="shared" si="101"/>
        <v>0</v>
      </c>
      <c r="X111" s="3">
        <f t="shared" si="102"/>
        <v>0</v>
      </c>
      <c r="Y111" s="3">
        <f t="shared" si="103"/>
        <v>0</v>
      </c>
      <c r="Z111" s="3">
        <f t="shared" si="104"/>
        <v>0</v>
      </c>
      <c r="AA111" s="3">
        <f t="shared" si="105"/>
        <v>0</v>
      </c>
      <c r="AB111" s="3">
        <f t="shared" si="106"/>
        <v>0</v>
      </c>
      <c r="AC111" s="3">
        <f t="shared" si="107"/>
        <v>0</v>
      </c>
      <c r="AD111" s="3">
        <f t="shared" si="108"/>
        <v>0</v>
      </c>
      <c r="AE111" s="3">
        <f t="shared" si="109"/>
        <v>0</v>
      </c>
      <c r="AF111" s="3">
        <f t="shared" si="110"/>
        <v>0</v>
      </c>
      <c r="AG111" s="3">
        <f t="shared" si="111"/>
        <v>0</v>
      </c>
      <c r="AH111" s="3">
        <f t="shared" si="112"/>
        <v>0</v>
      </c>
      <c r="AI111" s="3">
        <f t="shared" si="113"/>
        <v>0</v>
      </c>
      <c r="AJ111" s="3">
        <f t="shared" si="114"/>
        <v>0</v>
      </c>
      <c r="AK111" s="3">
        <f t="shared" si="115"/>
        <v>0</v>
      </c>
      <c r="AL111" s="3">
        <f t="shared" si="116"/>
        <v>0</v>
      </c>
      <c r="AM111" s="3">
        <f t="shared" si="117"/>
        <v>0</v>
      </c>
      <c r="AN111" s="3">
        <f t="shared" si="118"/>
        <v>0</v>
      </c>
      <c r="AO111" s="3">
        <f t="shared" si="119"/>
        <v>0</v>
      </c>
      <c r="AP111" s="3">
        <f t="shared" si="120"/>
        <v>0</v>
      </c>
      <c r="AQ111" s="3">
        <f t="shared" si="121"/>
        <v>0</v>
      </c>
      <c r="AR111" s="3">
        <f t="shared" si="122"/>
        <v>0</v>
      </c>
      <c r="AS111" s="3">
        <f t="shared" si="123"/>
        <v>0</v>
      </c>
      <c r="AT111" s="3">
        <f t="shared" si="124"/>
        <v>0</v>
      </c>
      <c r="AU111" s="3">
        <f t="shared" si="125"/>
        <v>0</v>
      </c>
      <c r="AV111" s="3">
        <f t="shared" si="126"/>
        <v>0</v>
      </c>
      <c r="AW111" s="3">
        <f t="shared" si="127"/>
        <v>0</v>
      </c>
      <c r="AX111" s="3">
        <f t="shared" si="128"/>
        <v>0</v>
      </c>
      <c r="AY111" s="3">
        <f t="shared" si="129"/>
        <v>0</v>
      </c>
      <c r="AZ111" s="3">
        <f t="shared" si="130"/>
        <v>0</v>
      </c>
      <c r="BA111" s="3">
        <f t="shared" si="131"/>
        <v>0</v>
      </c>
    </row>
    <row r="112" spans="1:53">
      <c r="A112" s="2">
        <f>fokonyvi_kivonatot_ide_masolni!A109</f>
        <v>0</v>
      </c>
      <c r="B112" s="3">
        <f>fokonyvi_kivonatot_ide_masolni!I109</f>
        <v>0</v>
      </c>
      <c r="C112" s="3">
        <f>+fokonyvi_kivonatot_ide_masolni!J109</f>
        <v>0</v>
      </c>
      <c r="D112" s="2">
        <f t="shared" si="82"/>
        <v>1</v>
      </c>
      <c r="E112" s="2">
        <f t="shared" si="83"/>
        <v>0</v>
      </c>
      <c r="F112" s="3">
        <f t="shared" si="84"/>
        <v>0</v>
      </c>
      <c r="G112" s="3">
        <f t="shared" si="85"/>
        <v>0</v>
      </c>
      <c r="H112" s="3">
        <f t="shared" si="86"/>
        <v>0</v>
      </c>
      <c r="I112" s="3">
        <f t="shared" si="87"/>
        <v>0</v>
      </c>
      <c r="J112" s="3">
        <f t="shared" si="88"/>
        <v>0</v>
      </c>
      <c r="K112" s="3">
        <f t="shared" si="89"/>
        <v>0</v>
      </c>
      <c r="L112" s="3">
        <f t="shared" si="90"/>
        <v>0</v>
      </c>
      <c r="M112" s="3">
        <f t="shared" si="91"/>
        <v>0</v>
      </c>
      <c r="N112" s="3">
        <f t="shared" si="92"/>
        <v>0</v>
      </c>
      <c r="O112" s="3">
        <f t="shared" si="93"/>
        <v>0</v>
      </c>
      <c r="P112" s="3">
        <f t="shared" si="94"/>
        <v>0</v>
      </c>
      <c r="Q112" s="3">
        <f t="shared" si="95"/>
        <v>0</v>
      </c>
      <c r="R112" s="3">
        <f t="shared" si="96"/>
        <v>0</v>
      </c>
      <c r="S112" s="3">
        <f t="shared" si="97"/>
        <v>0</v>
      </c>
      <c r="T112" s="3">
        <f t="shared" si="98"/>
        <v>0</v>
      </c>
      <c r="U112" s="3">
        <f t="shared" si="99"/>
        <v>0</v>
      </c>
      <c r="V112" s="3">
        <f t="shared" si="100"/>
        <v>0</v>
      </c>
      <c r="W112" s="3">
        <f t="shared" si="101"/>
        <v>0</v>
      </c>
      <c r="X112" s="3">
        <f t="shared" si="102"/>
        <v>0</v>
      </c>
      <c r="Y112" s="3">
        <f t="shared" si="103"/>
        <v>0</v>
      </c>
      <c r="Z112" s="3">
        <f t="shared" si="104"/>
        <v>0</v>
      </c>
      <c r="AA112" s="3">
        <f t="shared" si="105"/>
        <v>0</v>
      </c>
      <c r="AB112" s="3">
        <f t="shared" si="106"/>
        <v>0</v>
      </c>
      <c r="AC112" s="3">
        <f t="shared" si="107"/>
        <v>0</v>
      </c>
      <c r="AD112" s="3">
        <f t="shared" si="108"/>
        <v>0</v>
      </c>
      <c r="AE112" s="3">
        <f t="shared" si="109"/>
        <v>0</v>
      </c>
      <c r="AF112" s="3">
        <f t="shared" si="110"/>
        <v>0</v>
      </c>
      <c r="AG112" s="3">
        <f t="shared" si="111"/>
        <v>0</v>
      </c>
      <c r="AH112" s="3">
        <f t="shared" si="112"/>
        <v>0</v>
      </c>
      <c r="AI112" s="3">
        <f t="shared" si="113"/>
        <v>0</v>
      </c>
      <c r="AJ112" s="3">
        <f t="shared" si="114"/>
        <v>0</v>
      </c>
      <c r="AK112" s="3">
        <f t="shared" si="115"/>
        <v>0</v>
      </c>
      <c r="AL112" s="3">
        <f t="shared" si="116"/>
        <v>0</v>
      </c>
      <c r="AM112" s="3">
        <f t="shared" si="117"/>
        <v>0</v>
      </c>
      <c r="AN112" s="3">
        <f t="shared" si="118"/>
        <v>0</v>
      </c>
      <c r="AO112" s="3">
        <f t="shared" si="119"/>
        <v>0</v>
      </c>
      <c r="AP112" s="3">
        <f t="shared" si="120"/>
        <v>0</v>
      </c>
      <c r="AQ112" s="3">
        <f t="shared" si="121"/>
        <v>0</v>
      </c>
      <c r="AR112" s="3">
        <f t="shared" si="122"/>
        <v>0</v>
      </c>
      <c r="AS112" s="3">
        <f t="shared" si="123"/>
        <v>0</v>
      </c>
      <c r="AT112" s="3">
        <f t="shared" si="124"/>
        <v>0</v>
      </c>
      <c r="AU112" s="3">
        <f t="shared" si="125"/>
        <v>0</v>
      </c>
      <c r="AV112" s="3">
        <f t="shared" si="126"/>
        <v>0</v>
      </c>
      <c r="AW112" s="3">
        <f t="shared" si="127"/>
        <v>0</v>
      </c>
      <c r="AX112" s="3">
        <f t="shared" si="128"/>
        <v>0</v>
      </c>
      <c r="AY112" s="3">
        <f t="shared" si="129"/>
        <v>0</v>
      </c>
      <c r="AZ112" s="3">
        <f t="shared" si="130"/>
        <v>0</v>
      </c>
      <c r="BA112" s="3">
        <f t="shared" si="131"/>
        <v>0</v>
      </c>
    </row>
    <row r="113" spans="1:53">
      <c r="A113" s="2">
        <f>fokonyvi_kivonatot_ide_masolni!A110</f>
        <v>0</v>
      </c>
      <c r="B113" s="3">
        <f>fokonyvi_kivonatot_ide_masolni!I110</f>
        <v>0</v>
      </c>
      <c r="C113" s="3">
        <f>+fokonyvi_kivonatot_ide_masolni!J110</f>
        <v>0</v>
      </c>
      <c r="D113" s="2">
        <f t="shared" si="82"/>
        <v>1</v>
      </c>
      <c r="E113" s="2">
        <f t="shared" si="83"/>
        <v>0</v>
      </c>
      <c r="F113" s="3">
        <f t="shared" si="84"/>
        <v>0</v>
      </c>
      <c r="G113" s="3">
        <f t="shared" si="85"/>
        <v>0</v>
      </c>
      <c r="H113" s="3">
        <f t="shared" si="86"/>
        <v>0</v>
      </c>
      <c r="I113" s="3">
        <f t="shared" si="87"/>
        <v>0</v>
      </c>
      <c r="J113" s="3">
        <f t="shared" si="88"/>
        <v>0</v>
      </c>
      <c r="K113" s="3">
        <f t="shared" si="89"/>
        <v>0</v>
      </c>
      <c r="L113" s="3">
        <f t="shared" si="90"/>
        <v>0</v>
      </c>
      <c r="M113" s="3">
        <f t="shared" si="91"/>
        <v>0</v>
      </c>
      <c r="N113" s="3">
        <f t="shared" si="92"/>
        <v>0</v>
      </c>
      <c r="O113" s="3">
        <f t="shared" si="93"/>
        <v>0</v>
      </c>
      <c r="P113" s="3">
        <f t="shared" si="94"/>
        <v>0</v>
      </c>
      <c r="Q113" s="3">
        <f t="shared" si="95"/>
        <v>0</v>
      </c>
      <c r="R113" s="3">
        <f t="shared" si="96"/>
        <v>0</v>
      </c>
      <c r="S113" s="3">
        <f t="shared" si="97"/>
        <v>0</v>
      </c>
      <c r="T113" s="3">
        <f t="shared" si="98"/>
        <v>0</v>
      </c>
      <c r="U113" s="3">
        <f t="shared" si="99"/>
        <v>0</v>
      </c>
      <c r="V113" s="3">
        <f t="shared" si="100"/>
        <v>0</v>
      </c>
      <c r="W113" s="3">
        <f t="shared" si="101"/>
        <v>0</v>
      </c>
      <c r="X113" s="3">
        <f t="shared" si="102"/>
        <v>0</v>
      </c>
      <c r="Y113" s="3">
        <f t="shared" si="103"/>
        <v>0</v>
      </c>
      <c r="Z113" s="3">
        <f t="shared" si="104"/>
        <v>0</v>
      </c>
      <c r="AA113" s="3">
        <f t="shared" si="105"/>
        <v>0</v>
      </c>
      <c r="AB113" s="3">
        <f t="shared" si="106"/>
        <v>0</v>
      </c>
      <c r="AC113" s="3">
        <f t="shared" si="107"/>
        <v>0</v>
      </c>
      <c r="AD113" s="3">
        <f t="shared" si="108"/>
        <v>0</v>
      </c>
      <c r="AE113" s="3">
        <f t="shared" si="109"/>
        <v>0</v>
      </c>
      <c r="AF113" s="3">
        <f t="shared" si="110"/>
        <v>0</v>
      </c>
      <c r="AG113" s="3">
        <f t="shared" si="111"/>
        <v>0</v>
      </c>
      <c r="AH113" s="3">
        <f t="shared" si="112"/>
        <v>0</v>
      </c>
      <c r="AI113" s="3">
        <f t="shared" si="113"/>
        <v>0</v>
      </c>
      <c r="AJ113" s="3">
        <f t="shared" si="114"/>
        <v>0</v>
      </c>
      <c r="AK113" s="3">
        <f t="shared" si="115"/>
        <v>0</v>
      </c>
      <c r="AL113" s="3">
        <f t="shared" si="116"/>
        <v>0</v>
      </c>
      <c r="AM113" s="3">
        <f t="shared" si="117"/>
        <v>0</v>
      </c>
      <c r="AN113" s="3">
        <f t="shared" si="118"/>
        <v>0</v>
      </c>
      <c r="AO113" s="3">
        <f t="shared" si="119"/>
        <v>0</v>
      </c>
      <c r="AP113" s="3">
        <f t="shared" si="120"/>
        <v>0</v>
      </c>
      <c r="AQ113" s="3">
        <f t="shared" si="121"/>
        <v>0</v>
      </c>
      <c r="AR113" s="3">
        <f t="shared" si="122"/>
        <v>0</v>
      </c>
      <c r="AS113" s="3">
        <f t="shared" si="123"/>
        <v>0</v>
      </c>
      <c r="AT113" s="3">
        <f t="shared" si="124"/>
        <v>0</v>
      </c>
      <c r="AU113" s="3">
        <f t="shared" si="125"/>
        <v>0</v>
      </c>
      <c r="AV113" s="3">
        <f t="shared" si="126"/>
        <v>0</v>
      </c>
      <c r="AW113" s="3">
        <f t="shared" si="127"/>
        <v>0</v>
      </c>
      <c r="AX113" s="3">
        <f t="shared" si="128"/>
        <v>0</v>
      </c>
      <c r="AY113" s="3">
        <f t="shared" si="129"/>
        <v>0</v>
      </c>
      <c r="AZ113" s="3">
        <f t="shared" si="130"/>
        <v>0</v>
      </c>
      <c r="BA113" s="3">
        <f t="shared" si="131"/>
        <v>0</v>
      </c>
    </row>
    <row r="114" spans="1:53">
      <c r="A114" s="2">
        <f>fokonyvi_kivonatot_ide_masolni!A111</f>
        <v>0</v>
      </c>
      <c r="B114" s="3">
        <f>fokonyvi_kivonatot_ide_masolni!I111</f>
        <v>0</v>
      </c>
      <c r="C114" s="3">
        <f>+fokonyvi_kivonatot_ide_masolni!J111</f>
        <v>0</v>
      </c>
      <c r="D114" s="2">
        <f t="shared" si="82"/>
        <v>1</v>
      </c>
      <c r="E114" s="2">
        <f t="shared" si="83"/>
        <v>0</v>
      </c>
      <c r="F114" s="3">
        <f t="shared" si="84"/>
        <v>0</v>
      </c>
      <c r="G114" s="3">
        <f t="shared" si="85"/>
        <v>0</v>
      </c>
      <c r="H114" s="3">
        <f t="shared" si="86"/>
        <v>0</v>
      </c>
      <c r="I114" s="3">
        <f t="shared" si="87"/>
        <v>0</v>
      </c>
      <c r="J114" s="3">
        <f t="shared" si="88"/>
        <v>0</v>
      </c>
      <c r="K114" s="3">
        <f t="shared" si="89"/>
        <v>0</v>
      </c>
      <c r="L114" s="3">
        <f t="shared" si="90"/>
        <v>0</v>
      </c>
      <c r="M114" s="3">
        <f t="shared" si="91"/>
        <v>0</v>
      </c>
      <c r="N114" s="3">
        <f t="shared" si="92"/>
        <v>0</v>
      </c>
      <c r="O114" s="3">
        <f t="shared" si="93"/>
        <v>0</v>
      </c>
      <c r="P114" s="3">
        <f t="shared" si="94"/>
        <v>0</v>
      </c>
      <c r="Q114" s="3">
        <f t="shared" si="95"/>
        <v>0</v>
      </c>
      <c r="R114" s="3">
        <f t="shared" si="96"/>
        <v>0</v>
      </c>
      <c r="S114" s="3">
        <f t="shared" si="97"/>
        <v>0</v>
      </c>
      <c r="T114" s="3">
        <f t="shared" si="98"/>
        <v>0</v>
      </c>
      <c r="U114" s="3">
        <f t="shared" si="99"/>
        <v>0</v>
      </c>
      <c r="V114" s="3">
        <f t="shared" si="100"/>
        <v>0</v>
      </c>
      <c r="W114" s="3">
        <f t="shared" si="101"/>
        <v>0</v>
      </c>
      <c r="X114" s="3">
        <f t="shared" si="102"/>
        <v>0</v>
      </c>
      <c r="Y114" s="3">
        <f t="shared" si="103"/>
        <v>0</v>
      </c>
      <c r="Z114" s="3">
        <f t="shared" si="104"/>
        <v>0</v>
      </c>
      <c r="AA114" s="3">
        <f t="shared" si="105"/>
        <v>0</v>
      </c>
      <c r="AB114" s="3">
        <f t="shared" si="106"/>
        <v>0</v>
      </c>
      <c r="AC114" s="3">
        <f t="shared" si="107"/>
        <v>0</v>
      </c>
      <c r="AD114" s="3">
        <f t="shared" si="108"/>
        <v>0</v>
      </c>
      <c r="AE114" s="3">
        <f t="shared" si="109"/>
        <v>0</v>
      </c>
      <c r="AF114" s="3">
        <f t="shared" si="110"/>
        <v>0</v>
      </c>
      <c r="AG114" s="3">
        <f t="shared" si="111"/>
        <v>0</v>
      </c>
      <c r="AH114" s="3">
        <f t="shared" si="112"/>
        <v>0</v>
      </c>
      <c r="AI114" s="3">
        <f t="shared" si="113"/>
        <v>0</v>
      </c>
      <c r="AJ114" s="3">
        <f t="shared" si="114"/>
        <v>0</v>
      </c>
      <c r="AK114" s="3">
        <f t="shared" si="115"/>
        <v>0</v>
      </c>
      <c r="AL114" s="3">
        <f t="shared" si="116"/>
        <v>0</v>
      </c>
      <c r="AM114" s="3">
        <f t="shared" si="117"/>
        <v>0</v>
      </c>
      <c r="AN114" s="3">
        <f t="shared" si="118"/>
        <v>0</v>
      </c>
      <c r="AO114" s="3">
        <f t="shared" si="119"/>
        <v>0</v>
      </c>
      <c r="AP114" s="3">
        <f t="shared" si="120"/>
        <v>0</v>
      </c>
      <c r="AQ114" s="3">
        <f t="shared" si="121"/>
        <v>0</v>
      </c>
      <c r="AR114" s="3">
        <f t="shared" si="122"/>
        <v>0</v>
      </c>
      <c r="AS114" s="3">
        <f t="shared" si="123"/>
        <v>0</v>
      </c>
      <c r="AT114" s="3">
        <f t="shared" si="124"/>
        <v>0</v>
      </c>
      <c r="AU114" s="3">
        <f t="shared" si="125"/>
        <v>0</v>
      </c>
      <c r="AV114" s="3">
        <f t="shared" si="126"/>
        <v>0</v>
      </c>
      <c r="AW114" s="3">
        <f t="shared" si="127"/>
        <v>0</v>
      </c>
      <c r="AX114" s="3">
        <f t="shared" si="128"/>
        <v>0</v>
      </c>
      <c r="AY114" s="3">
        <f t="shared" si="129"/>
        <v>0</v>
      </c>
      <c r="AZ114" s="3">
        <f t="shared" si="130"/>
        <v>0</v>
      </c>
      <c r="BA114" s="3">
        <f t="shared" si="131"/>
        <v>0</v>
      </c>
    </row>
    <row r="115" spans="1:53">
      <c r="A115" s="2">
        <f>fokonyvi_kivonatot_ide_masolni!A112</f>
        <v>0</v>
      </c>
      <c r="B115" s="3">
        <f>fokonyvi_kivonatot_ide_masolni!I112</f>
        <v>0</v>
      </c>
      <c r="C115" s="3">
        <f>+fokonyvi_kivonatot_ide_masolni!J112</f>
        <v>0</v>
      </c>
      <c r="D115" s="2">
        <f t="shared" si="82"/>
        <v>1</v>
      </c>
      <c r="E115" s="2">
        <f t="shared" si="83"/>
        <v>0</v>
      </c>
      <c r="F115" s="3">
        <f t="shared" si="84"/>
        <v>0</v>
      </c>
      <c r="G115" s="3">
        <f t="shared" si="85"/>
        <v>0</v>
      </c>
      <c r="H115" s="3">
        <f t="shared" si="86"/>
        <v>0</v>
      </c>
      <c r="I115" s="3">
        <f t="shared" si="87"/>
        <v>0</v>
      </c>
      <c r="J115" s="3">
        <f t="shared" si="88"/>
        <v>0</v>
      </c>
      <c r="K115" s="3">
        <f t="shared" si="89"/>
        <v>0</v>
      </c>
      <c r="L115" s="3">
        <f t="shared" si="90"/>
        <v>0</v>
      </c>
      <c r="M115" s="3">
        <f t="shared" si="91"/>
        <v>0</v>
      </c>
      <c r="N115" s="3">
        <f t="shared" si="92"/>
        <v>0</v>
      </c>
      <c r="O115" s="3">
        <f t="shared" si="93"/>
        <v>0</v>
      </c>
      <c r="P115" s="3">
        <f t="shared" si="94"/>
        <v>0</v>
      </c>
      <c r="Q115" s="3">
        <f t="shared" si="95"/>
        <v>0</v>
      </c>
      <c r="R115" s="3">
        <f t="shared" si="96"/>
        <v>0</v>
      </c>
      <c r="S115" s="3">
        <f t="shared" si="97"/>
        <v>0</v>
      </c>
      <c r="T115" s="3">
        <f t="shared" si="98"/>
        <v>0</v>
      </c>
      <c r="U115" s="3">
        <f t="shared" si="99"/>
        <v>0</v>
      </c>
      <c r="V115" s="3">
        <f t="shared" si="100"/>
        <v>0</v>
      </c>
      <c r="W115" s="3">
        <f t="shared" si="101"/>
        <v>0</v>
      </c>
      <c r="X115" s="3">
        <f t="shared" si="102"/>
        <v>0</v>
      </c>
      <c r="Y115" s="3">
        <f t="shared" si="103"/>
        <v>0</v>
      </c>
      <c r="Z115" s="3">
        <f t="shared" si="104"/>
        <v>0</v>
      </c>
      <c r="AA115" s="3">
        <f t="shared" si="105"/>
        <v>0</v>
      </c>
      <c r="AB115" s="3">
        <f t="shared" si="106"/>
        <v>0</v>
      </c>
      <c r="AC115" s="3">
        <f t="shared" si="107"/>
        <v>0</v>
      </c>
      <c r="AD115" s="3">
        <f t="shared" si="108"/>
        <v>0</v>
      </c>
      <c r="AE115" s="3">
        <f t="shared" si="109"/>
        <v>0</v>
      </c>
      <c r="AF115" s="3">
        <f t="shared" si="110"/>
        <v>0</v>
      </c>
      <c r="AG115" s="3">
        <f t="shared" si="111"/>
        <v>0</v>
      </c>
      <c r="AH115" s="3">
        <f t="shared" si="112"/>
        <v>0</v>
      </c>
      <c r="AI115" s="3">
        <f t="shared" si="113"/>
        <v>0</v>
      </c>
      <c r="AJ115" s="3">
        <f t="shared" si="114"/>
        <v>0</v>
      </c>
      <c r="AK115" s="3">
        <f t="shared" si="115"/>
        <v>0</v>
      </c>
      <c r="AL115" s="3">
        <f t="shared" si="116"/>
        <v>0</v>
      </c>
      <c r="AM115" s="3">
        <f t="shared" si="117"/>
        <v>0</v>
      </c>
      <c r="AN115" s="3">
        <f t="shared" si="118"/>
        <v>0</v>
      </c>
      <c r="AO115" s="3">
        <f t="shared" si="119"/>
        <v>0</v>
      </c>
      <c r="AP115" s="3">
        <f t="shared" si="120"/>
        <v>0</v>
      </c>
      <c r="AQ115" s="3">
        <f t="shared" si="121"/>
        <v>0</v>
      </c>
      <c r="AR115" s="3">
        <f t="shared" si="122"/>
        <v>0</v>
      </c>
      <c r="AS115" s="3">
        <f t="shared" si="123"/>
        <v>0</v>
      </c>
      <c r="AT115" s="3">
        <f t="shared" si="124"/>
        <v>0</v>
      </c>
      <c r="AU115" s="3">
        <f t="shared" si="125"/>
        <v>0</v>
      </c>
      <c r="AV115" s="3">
        <f t="shared" si="126"/>
        <v>0</v>
      </c>
      <c r="AW115" s="3">
        <f t="shared" si="127"/>
        <v>0</v>
      </c>
      <c r="AX115" s="3">
        <f t="shared" si="128"/>
        <v>0</v>
      </c>
      <c r="AY115" s="3">
        <f t="shared" si="129"/>
        <v>0</v>
      </c>
      <c r="AZ115" s="3">
        <f t="shared" si="130"/>
        <v>0</v>
      </c>
      <c r="BA115" s="3">
        <f t="shared" si="131"/>
        <v>0</v>
      </c>
    </row>
    <row r="116" spans="1:53">
      <c r="A116" s="2">
        <f>fokonyvi_kivonatot_ide_masolni!A113</f>
        <v>0</v>
      </c>
      <c r="B116" s="3">
        <f>fokonyvi_kivonatot_ide_masolni!I113</f>
        <v>0</v>
      </c>
      <c r="C116" s="3">
        <f>+fokonyvi_kivonatot_ide_masolni!J113</f>
        <v>0</v>
      </c>
      <c r="D116" s="2">
        <f t="shared" si="82"/>
        <v>1</v>
      </c>
      <c r="E116" s="2">
        <f t="shared" si="83"/>
        <v>0</v>
      </c>
      <c r="F116" s="3">
        <f t="shared" si="84"/>
        <v>0</v>
      </c>
      <c r="G116" s="3">
        <f t="shared" si="85"/>
        <v>0</v>
      </c>
      <c r="H116" s="3">
        <f t="shared" si="86"/>
        <v>0</v>
      </c>
      <c r="I116" s="3">
        <f t="shared" si="87"/>
        <v>0</v>
      </c>
      <c r="J116" s="3">
        <f t="shared" si="88"/>
        <v>0</v>
      </c>
      <c r="K116" s="3">
        <f t="shared" si="89"/>
        <v>0</v>
      </c>
      <c r="L116" s="3">
        <f t="shared" si="90"/>
        <v>0</v>
      </c>
      <c r="M116" s="3">
        <f t="shared" si="91"/>
        <v>0</v>
      </c>
      <c r="N116" s="3">
        <f t="shared" si="92"/>
        <v>0</v>
      </c>
      <c r="O116" s="3">
        <f t="shared" si="93"/>
        <v>0</v>
      </c>
      <c r="P116" s="3">
        <f t="shared" si="94"/>
        <v>0</v>
      </c>
      <c r="Q116" s="3">
        <f t="shared" si="95"/>
        <v>0</v>
      </c>
      <c r="R116" s="3">
        <f t="shared" si="96"/>
        <v>0</v>
      </c>
      <c r="S116" s="3">
        <f t="shared" si="97"/>
        <v>0</v>
      </c>
      <c r="T116" s="3">
        <f t="shared" si="98"/>
        <v>0</v>
      </c>
      <c r="U116" s="3">
        <f t="shared" si="99"/>
        <v>0</v>
      </c>
      <c r="V116" s="3">
        <f t="shared" si="100"/>
        <v>0</v>
      </c>
      <c r="W116" s="3">
        <f t="shared" si="101"/>
        <v>0</v>
      </c>
      <c r="X116" s="3">
        <f t="shared" si="102"/>
        <v>0</v>
      </c>
      <c r="Y116" s="3">
        <f t="shared" si="103"/>
        <v>0</v>
      </c>
      <c r="Z116" s="3">
        <f t="shared" si="104"/>
        <v>0</v>
      </c>
      <c r="AA116" s="3">
        <f t="shared" si="105"/>
        <v>0</v>
      </c>
      <c r="AB116" s="3">
        <f t="shared" si="106"/>
        <v>0</v>
      </c>
      <c r="AC116" s="3">
        <f t="shared" si="107"/>
        <v>0</v>
      </c>
      <c r="AD116" s="3">
        <f t="shared" si="108"/>
        <v>0</v>
      </c>
      <c r="AE116" s="3">
        <f t="shared" si="109"/>
        <v>0</v>
      </c>
      <c r="AF116" s="3">
        <f t="shared" si="110"/>
        <v>0</v>
      </c>
      <c r="AG116" s="3">
        <f t="shared" si="111"/>
        <v>0</v>
      </c>
      <c r="AH116" s="3">
        <f t="shared" si="112"/>
        <v>0</v>
      </c>
      <c r="AI116" s="3">
        <f t="shared" si="113"/>
        <v>0</v>
      </c>
      <c r="AJ116" s="3">
        <f t="shared" si="114"/>
        <v>0</v>
      </c>
      <c r="AK116" s="3">
        <f t="shared" si="115"/>
        <v>0</v>
      </c>
      <c r="AL116" s="3">
        <f t="shared" si="116"/>
        <v>0</v>
      </c>
      <c r="AM116" s="3">
        <f t="shared" si="117"/>
        <v>0</v>
      </c>
      <c r="AN116" s="3">
        <f t="shared" si="118"/>
        <v>0</v>
      </c>
      <c r="AO116" s="3">
        <f t="shared" si="119"/>
        <v>0</v>
      </c>
      <c r="AP116" s="3">
        <f t="shared" si="120"/>
        <v>0</v>
      </c>
      <c r="AQ116" s="3">
        <f t="shared" si="121"/>
        <v>0</v>
      </c>
      <c r="AR116" s="3">
        <f t="shared" si="122"/>
        <v>0</v>
      </c>
      <c r="AS116" s="3">
        <f t="shared" si="123"/>
        <v>0</v>
      </c>
      <c r="AT116" s="3">
        <f t="shared" si="124"/>
        <v>0</v>
      </c>
      <c r="AU116" s="3">
        <f t="shared" si="125"/>
        <v>0</v>
      </c>
      <c r="AV116" s="3">
        <f t="shared" si="126"/>
        <v>0</v>
      </c>
      <c r="AW116" s="3">
        <f t="shared" si="127"/>
        <v>0</v>
      </c>
      <c r="AX116" s="3">
        <f t="shared" si="128"/>
        <v>0</v>
      </c>
      <c r="AY116" s="3">
        <f t="shared" si="129"/>
        <v>0</v>
      </c>
      <c r="AZ116" s="3">
        <f t="shared" si="130"/>
        <v>0</v>
      </c>
      <c r="BA116" s="3">
        <f t="shared" si="131"/>
        <v>0</v>
      </c>
    </row>
    <row r="117" spans="1:53">
      <c r="A117" s="2">
        <f>fokonyvi_kivonatot_ide_masolni!A114</f>
        <v>0</v>
      </c>
      <c r="B117" s="3">
        <f>fokonyvi_kivonatot_ide_masolni!I114</f>
        <v>0</v>
      </c>
      <c r="C117" s="3">
        <f>+fokonyvi_kivonatot_ide_masolni!J114</f>
        <v>0</v>
      </c>
      <c r="D117" s="2">
        <f t="shared" si="82"/>
        <v>1</v>
      </c>
      <c r="E117" s="2">
        <f t="shared" si="83"/>
        <v>0</v>
      </c>
      <c r="F117" s="3">
        <f t="shared" si="84"/>
        <v>0</v>
      </c>
      <c r="G117" s="3">
        <f t="shared" si="85"/>
        <v>0</v>
      </c>
      <c r="H117" s="3">
        <f t="shared" si="86"/>
        <v>0</v>
      </c>
      <c r="I117" s="3">
        <f t="shared" si="87"/>
        <v>0</v>
      </c>
      <c r="J117" s="3">
        <f t="shared" si="88"/>
        <v>0</v>
      </c>
      <c r="K117" s="3">
        <f t="shared" si="89"/>
        <v>0</v>
      </c>
      <c r="L117" s="3">
        <f t="shared" si="90"/>
        <v>0</v>
      </c>
      <c r="M117" s="3">
        <f t="shared" si="91"/>
        <v>0</v>
      </c>
      <c r="N117" s="3">
        <f t="shared" si="92"/>
        <v>0</v>
      </c>
      <c r="O117" s="3">
        <f t="shared" si="93"/>
        <v>0</v>
      </c>
      <c r="P117" s="3">
        <f t="shared" si="94"/>
        <v>0</v>
      </c>
      <c r="Q117" s="3">
        <f t="shared" si="95"/>
        <v>0</v>
      </c>
      <c r="R117" s="3">
        <f t="shared" si="96"/>
        <v>0</v>
      </c>
      <c r="S117" s="3">
        <f t="shared" si="97"/>
        <v>0</v>
      </c>
      <c r="T117" s="3">
        <f t="shared" si="98"/>
        <v>0</v>
      </c>
      <c r="U117" s="3">
        <f t="shared" si="99"/>
        <v>0</v>
      </c>
      <c r="V117" s="3">
        <f t="shared" si="100"/>
        <v>0</v>
      </c>
      <c r="W117" s="3">
        <f t="shared" si="101"/>
        <v>0</v>
      </c>
      <c r="X117" s="3">
        <f t="shared" si="102"/>
        <v>0</v>
      </c>
      <c r="Y117" s="3">
        <f t="shared" si="103"/>
        <v>0</v>
      </c>
      <c r="Z117" s="3">
        <f t="shared" si="104"/>
        <v>0</v>
      </c>
      <c r="AA117" s="3">
        <f t="shared" si="105"/>
        <v>0</v>
      </c>
      <c r="AB117" s="3">
        <f t="shared" si="106"/>
        <v>0</v>
      </c>
      <c r="AC117" s="3">
        <f t="shared" si="107"/>
        <v>0</v>
      </c>
      <c r="AD117" s="3">
        <f t="shared" si="108"/>
        <v>0</v>
      </c>
      <c r="AE117" s="3">
        <f t="shared" si="109"/>
        <v>0</v>
      </c>
      <c r="AF117" s="3">
        <f t="shared" si="110"/>
        <v>0</v>
      </c>
      <c r="AG117" s="3">
        <f t="shared" si="111"/>
        <v>0</v>
      </c>
      <c r="AH117" s="3">
        <f t="shared" si="112"/>
        <v>0</v>
      </c>
      <c r="AI117" s="3">
        <f t="shared" si="113"/>
        <v>0</v>
      </c>
      <c r="AJ117" s="3">
        <f t="shared" si="114"/>
        <v>0</v>
      </c>
      <c r="AK117" s="3">
        <f t="shared" si="115"/>
        <v>0</v>
      </c>
      <c r="AL117" s="3">
        <f t="shared" si="116"/>
        <v>0</v>
      </c>
      <c r="AM117" s="3">
        <f t="shared" si="117"/>
        <v>0</v>
      </c>
      <c r="AN117" s="3">
        <f t="shared" si="118"/>
        <v>0</v>
      </c>
      <c r="AO117" s="3">
        <f t="shared" si="119"/>
        <v>0</v>
      </c>
      <c r="AP117" s="3">
        <f t="shared" si="120"/>
        <v>0</v>
      </c>
      <c r="AQ117" s="3">
        <f t="shared" si="121"/>
        <v>0</v>
      </c>
      <c r="AR117" s="3">
        <f t="shared" si="122"/>
        <v>0</v>
      </c>
      <c r="AS117" s="3">
        <f t="shared" si="123"/>
        <v>0</v>
      </c>
      <c r="AT117" s="3">
        <f t="shared" si="124"/>
        <v>0</v>
      </c>
      <c r="AU117" s="3">
        <f t="shared" si="125"/>
        <v>0</v>
      </c>
      <c r="AV117" s="3">
        <f t="shared" si="126"/>
        <v>0</v>
      </c>
      <c r="AW117" s="3">
        <f t="shared" si="127"/>
        <v>0</v>
      </c>
      <c r="AX117" s="3">
        <f t="shared" si="128"/>
        <v>0</v>
      </c>
      <c r="AY117" s="3">
        <f t="shared" si="129"/>
        <v>0</v>
      </c>
      <c r="AZ117" s="3">
        <f t="shared" si="130"/>
        <v>0</v>
      </c>
      <c r="BA117" s="3">
        <f t="shared" si="131"/>
        <v>0</v>
      </c>
    </row>
    <row r="118" spans="1:53">
      <c r="A118" s="2">
        <f>fokonyvi_kivonatot_ide_masolni!A115</f>
        <v>0</v>
      </c>
      <c r="B118" s="3">
        <f>fokonyvi_kivonatot_ide_masolni!I115</f>
        <v>0</v>
      </c>
      <c r="C118" s="3">
        <f>+fokonyvi_kivonatot_ide_masolni!J115</f>
        <v>0</v>
      </c>
      <c r="D118" s="2">
        <f t="shared" si="82"/>
        <v>1</v>
      </c>
      <c r="E118" s="2">
        <f t="shared" si="83"/>
        <v>0</v>
      </c>
      <c r="F118" s="3">
        <f t="shared" si="84"/>
        <v>0</v>
      </c>
      <c r="G118" s="3">
        <f t="shared" si="85"/>
        <v>0</v>
      </c>
      <c r="H118" s="3">
        <f t="shared" si="86"/>
        <v>0</v>
      </c>
      <c r="I118" s="3">
        <f t="shared" si="87"/>
        <v>0</v>
      </c>
      <c r="J118" s="3">
        <f t="shared" si="88"/>
        <v>0</v>
      </c>
      <c r="K118" s="3">
        <f t="shared" si="89"/>
        <v>0</v>
      </c>
      <c r="L118" s="3">
        <f t="shared" si="90"/>
        <v>0</v>
      </c>
      <c r="M118" s="3">
        <f t="shared" si="91"/>
        <v>0</v>
      </c>
      <c r="N118" s="3">
        <f t="shared" si="92"/>
        <v>0</v>
      </c>
      <c r="O118" s="3">
        <f t="shared" si="93"/>
        <v>0</v>
      </c>
      <c r="P118" s="3">
        <f t="shared" si="94"/>
        <v>0</v>
      </c>
      <c r="Q118" s="3">
        <f t="shared" si="95"/>
        <v>0</v>
      </c>
      <c r="R118" s="3">
        <f t="shared" si="96"/>
        <v>0</v>
      </c>
      <c r="S118" s="3">
        <f t="shared" si="97"/>
        <v>0</v>
      </c>
      <c r="T118" s="3">
        <f t="shared" si="98"/>
        <v>0</v>
      </c>
      <c r="U118" s="3">
        <f t="shared" si="99"/>
        <v>0</v>
      </c>
      <c r="V118" s="3">
        <f t="shared" si="100"/>
        <v>0</v>
      </c>
      <c r="W118" s="3">
        <f t="shared" si="101"/>
        <v>0</v>
      </c>
      <c r="X118" s="3">
        <f t="shared" si="102"/>
        <v>0</v>
      </c>
      <c r="Y118" s="3">
        <f t="shared" si="103"/>
        <v>0</v>
      </c>
      <c r="Z118" s="3">
        <f t="shared" si="104"/>
        <v>0</v>
      </c>
      <c r="AA118" s="3">
        <f t="shared" si="105"/>
        <v>0</v>
      </c>
      <c r="AB118" s="3">
        <f t="shared" si="106"/>
        <v>0</v>
      </c>
      <c r="AC118" s="3">
        <f t="shared" si="107"/>
        <v>0</v>
      </c>
      <c r="AD118" s="3">
        <f t="shared" si="108"/>
        <v>0</v>
      </c>
      <c r="AE118" s="3">
        <f t="shared" si="109"/>
        <v>0</v>
      </c>
      <c r="AF118" s="3">
        <f t="shared" si="110"/>
        <v>0</v>
      </c>
      <c r="AG118" s="3">
        <f t="shared" si="111"/>
        <v>0</v>
      </c>
      <c r="AH118" s="3">
        <f t="shared" si="112"/>
        <v>0</v>
      </c>
      <c r="AI118" s="3">
        <f t="shared" si="113"/>
        <v>0</v>
      </c>
      <c r="AJ118" s="3">
        <f t="shared" si="114"/>
        <v>0</v>
      </c>
      <c r="AK118" s="3">
        <f t="shared" si="115"/>
        <v>0</v>
      </c>
      <c r="AL118" s="3">
        <f t="shared" si="116"/>
        <v>0</v>
      </c>
      <c r="AM118" s="3">
        <f t="shared" si="117"/>
        <v>0</v>
      </c>
      <c r="AN118" s="3">
        <f t="shared" si="118"/>
        <v>0</v>
      </c>
      <c r="AO118" s="3">
        <f t="shared" si="119"/>
        <v>0</v>
      </c>
      <c r="AP118" s="3">
        <f t="shared" si="120"/>
        <v>0</v>
      </c>
      <c r="AQ118" s="3">
        <f t="shared" si="121"/>
        <v>0</v>
      </c>
      <c r="AR118" s="3">
        <f t="shared" si="122"/>
        <v>0</v>
      </c>
      <c r="AS118" s="3">
        <f t="shared" si="123"/>
        <v>0</v>
      </c>
      <c r="AT118" s="3">
        <f t="shared" si="124"/>
        <v>0</v>
      </c>
      <c r="AU118" s="3">
        <f t="shared" si="125"/>
        <v>0</v>
      </c>
      <c r="AV118" s="3">
        <f t="shared" si="126"/>
        <v>0</v>
      </c>
      <c r="AW118" s="3">
        <f t="shared" si="127"/>
        <v>0</v>
      </c>
      <c r="AX118" s="3">
        <f t="shared" si="128"/>
        <v>0</v>
      </c>
      <c r="AY118" s="3">
        <f t="shared" si="129"/>
        <v>0</v>
      </c>
      <c r="AZ118" s="3">
        <f t="shared" si="130"/>
        <v>0</v>
      </c>
      <c r="BA118" s="3">
        <f t="shared" si="131"/>
        <v>0</v>
      </c>
    </row>
    <row r="119" spans="1:53">
      <c r="A119" s="2">
        <f>fokonyvi_kivonatot_ide_masolni!A116</f>
        <v>0</v>
      </c>
      <c r="B119" s="3">
        <f>fokonyvi_kivonatot_ide_masolni!I116</f>
        <v>0</v>
      </c>
      <c r="C119" s="3">
        <f>+fokonyvi_kivonatot_ide_masolni!J116</f>
        <v>0</v>
      </c>
      <c r="D119" s="2">
        <f t="shared" si="82"/>
        <v>1</v>
      </c>
      <c r="E119" s="2">
        <f t="shared" si="83"/>
        <v>0</v>
      </c>
      <c r="F119" s="3">
        <f t="shared" si="84"/>
        <v>0</v>
      </c>
      <c r="G119" s="3">
        <f t="shared" si="85"/>
        <v>0</v>
      </c>
      <c r="H119" s="3">
        <f t="shared" si="86"/>
        <v>0</v>
      </c>
      <c r="I119" s="3">
        <f t="shared" si="87"/>
        <v>0</v>
      </c>
      <c r="J119" s="3">
        <f t="shared" si="88"/>
        <v>0</v>
      </c>
      <c r="K119" s="3">
        <f t="shared" si="89"/>
        <v>0</v>
      </c>
      <c r="L119" s="3">
        <f t="shared" si="90"/>
        <v>0</v>
      </c>
      <c r="M119" s="3">
        <f t="shared" si="91"/>
        <v>0</v>
      </c>
      <c r="N119" s="3">
        <f t="shared" si="92"/>
        <v>0</v>
      </c>
      <c r="O119" s="3">
        <f t="shared" si="93"/>
        <v>0</v>
      </c>
      <c r="P119" s="3">
        <f t="shared" si="94"/>
        <v>0</v>
      </c>
      <c r="Q119" s="3">
        <f t="shared" si="95"/>
        <v>0</v>
      </c>
      <c r="R119" s="3">
        <f t="shared" si="96"/>
        <v>0</v>
      </c>
      <c r="S119" s="3">
        <f t="shared" si="97"/>
        <v>0</v>
      </c>
      <c r="T119" s="3">
        <f t="shared" si="98"/>
        <v>0</v>
      </c>
      <c r="U119" s="3">
        <f t="shared" si="99"/>
        <v>0</v>
      </c>
      <c r="V119" s="3">
        <f t="shared" si="100"/>
        <v>0</v>
      </c>
      <c r="W119" s="3">
        <f t="shared" si="101"/>
        <v>0</v>
      </c>
      <c r="X119" s="3">
        <f t="shared" si="102"/>
        <v>0</v>
      </c>
      <c r="Y119" s="3">
        <f t="shared" si="103"/>
        <v>0</v>
      </c>
      <c r="Z119" s="3">
        <f t="shared" si="104"/>
        <v>0</v>
      </c>
      <c r="AA119" s="3">
        <f t="shared" si="105"/>
        <v>0</v>
      </c>
      <c r="AB119" s="3">
        <f t="shared" si="106"/>
        <v>0</v>
      </c>
      <c r="AC119" s="3">
        <f t="shared" si="107"/>
        <v>0</v>
      </c>
      <c r="AD119" s="3">
        <f t="shared" si="108"/>
        <v>0</v>
      </c>
      <c r="AE119" s="3">
        <f t="shared" si="109"/>
        <v>0</v>
      </c>
      <c r="AF119" s="3">
        <f t="shared" si="110"/>
        <v>0</v>
      </c>
      <c r="AG119" s="3">
        <f t="shared" si="111"/>
        <v>0</v>
      </c>
      <c r="AH119" s="3">
        <f t="shared" si="112"/>
        <v>0</v>
      </c>
      <c r="AI119" s="3">
        <f t="shared" si="113"/>
        <v>0</v>
      </c>
      <c r="AJ119" s="3">
        <f t="shared" si="114"/>
        <v>0</v>
      </c>
      <c r="AK119" s="3">
        <f t="shared" si="115"/>
        <v>0</v>
      </c>
      <c r="AL119" s="3">
        <f t="shared" si="116"/>
        <v>0</v>
      </c>
      <c r="AM119" s="3">
        <f t="shared" si="117"/>
        <v>0</v>
      </c>
      <c r="AN119" s="3">
        <f t="shared" si="118"/>
        <v>0</v>
      </c>
      <c r="AO119" s="3">
        <f t="shared" si="119"/>
        <v>0</v>
      </c>
      <c r="AP119" s="3">
        <f t="shared" si="120"/>
        <v>0</v>
      </c>
      <c r="AQ119" s="3">
        <f t="shared" si="121"/>
        <v>0</v>
      </c>
      <c r="AR119" s="3">
        <f t="shared" si="122"/>
        <v>0</v>
      </c>
      <c r="AS119" s="3">
        <f t="shared" si="123"/>
        <v>0</v>
      </c>
      <c r="AT119" s="3">
        <f t="shared" si="124"/>
        <v>0</v>
      </c>
      <c r="AU119" s="3">
        <f t="shared" si="125"/>
        <v>0</v>
      </c>
      <c r="AV119" s="3">
        <f t="shared" si="126"/>
        <v>0</v>
      </c>
      <c r="AW119" s="3">
        <f t="shared" si="127"/>
        <v>0</v>
      </c>
      <c r="AX119" s="3">
        <f t="shared" si="128"/>
        <v>0</v>
      </c>
      <c r="AY119" s="3">
        <f t="shared" si="129"/>
        <v>0</v>
      </c>
      <c r="AZ119" s="3">
        <f t="shared" si="130"/>
        <v>0</v>
      </c>
      <c r="BA119" s="3">
        <f t="shared" si="131"/>
        <v>0</v>
      </c>
    </row>
    <row r="120" spans="1:53">
      <c r="A120" s="2">
        <f>fokonyvi_kivonatot_ide_masolni!A117</f>
        <v>0</v>
      </c>
      <c r="B120" s="3">
        <f>fokonyvi_kivonatot_ide_masolni!I117</f>
        <v>0</v>
      </c>
      <c r="C120" s="3">
        <f>+fokonyvi_kivonatot_ide_masolni!J117</f>
        <v>0</v>
      </c>
      <c r="D120" s="2">
        <f t="shared" si="82"/>
        <v>1</v>
      </c>
      <c r="E120" s="2">
        <f t="shared" si="83"/>
        <v>0</v>
      </c>
      <c r="F120" s="3">
        <f t="shared" si="84"/>
        <v>0</v>
      </c>
      <c r="G120" s="3">
        <f t="shared" si="85"/>
        <v>0</v>
      </c>
      <c r="H120" s="3">
        <f t="shared" si="86"/>
        <v>0</v>
      </c>
      <c r="I120" s="3">
        <f t="shared" si="87"/>
        <v>0</v>
      </c>
      <c r="J120" s="3">
        <f t="shared" si="88"/>
        <v>0</v>
      </c>
      <c r="K120" s="3">
        <f t="shared" si="89"/>
        <v>0</v>
      </c>
      <c r="L120" s="3">
        <f t="shared" si="90"/>
        <v>0</v>
      </c>
      <c r="M120" s="3">
        <f t="shared" si="91"/>
        <v>0</v>
      </c>
      <c r="N120" s="3">
        <f t="shared" si="92"/>
        <v>0</v>
      </c>
      <c r="O120" s="3">
        <f t="shared" si="93"/>
        <v>0</v>
      </c>
      <c r="P120" s="3">
        <f t="shared" si="94"/>
        <v>0</v>
      </c>
      <c r="Q120" s="3">
        <f t="shared" si="95"/>
        <v>0</v>
      </c>
      <c r="R120" s="3">
        <f t="shared" si="96"/>
        <v>0</v>
      </c>
      <c r="S120" s="3">
        <f t="shared" si="97"/>
        <v>0</v>
      </c>
      <c r="T120" s="3">
        <f t="shared" si="98"/>
        <v>0</v>
      </c>
      <c r="U120" s="3">
        <f t="shared" si="99"/>
        <v>0</v>
      </c>
      <c r="V120" s="3">
        <f t="shared" si="100"/>
        <v>0</v>
      </c>
      <c r="W120" s="3">
        <f t="shared" si="101"/>
        <v>0</v>
      </c>
      <c r="X120" s="3">
        <f t="shared" si="102"/>
        <v>0</v>
      </c>
      <c r="Y120" s="3">
        <f t="shared" si="103"/>
        <v>0</v>
      </c>
      <c r="Z120" s="3">
        <f t="shared" si="104"/>
        <v>0</v>
      </c>
      <c r="AA120" s="3">
        <f t="shared" si="105"/>
        <v>0</v>
      </c>
      <c r="AB120" s="3">
        <f t="shared" si="106"/>
        <v>0</v>
      </c>
      <c r="AC120" s="3">
        <f t="shared" si="107"/>
        <v>0</v>
      </c>
      <c r="AD120" s="3">
        <f t="shared" si="108"/>
        <v>0</v>
      </c>
      <c r="AE120" s="3">
        <f t="shared" si="109"/>
        <v>0</v>
      </c>
      <c r="AF120" s="3">
        <f t="shared" si="110"/>
        <v>0</v>
      </c>
      <c r="AG120" s="3">
        <f t="shared" si="111"/>
        <v>0</v>
      </c>
      <c r="AH120" s="3">
        <f t="shared" si="112"/>
        <v>0</v>
      </c>
      <c r="AI120" s="3">
        <f t="shared" si="113"/>
        <v>0</v>
      </c>
      <c r="AJ120" s="3">
        <f t="shared" si="114"/>
        <v>0</v>
      </c>
      <c r="AK120" s="3">
        <f t="shared" si="115"/>
        <v>0</v>
      </c>
      <c r="AL120" s="3">
        <f t="shared" si="116"/>
        <v>0</v>
      </c>
      <c r="AM120" s="3">
        <f t="shared" si="117"/>
        <v>0</v>
      </c>
      <c r="AN120" s="3">
        <f t="shared" si="118"/>
        <v>0</v>
      </c>
      <c r="AO120" s="3">
        <f t="shared" si="119"/>
        <v>0</v>
      </c>
      <c r="AP120" s="3">
        <f t="shared" si="120"/>
        <v>0</v>
      </c>
      <c r="AQ120" s="3">
        <f t="shared" si="121"/>
        <v>0</v>
      </c>
      <c r="AR120" s="3">
        <f t="shared" si="122"/>
        <v>0</v>
      </c>
      <c r="AS120" s="3">
        <f t="shared" si="123"/>
        <v>0</v>
      </c>
      <c r="AT120" s="3">
        <f t="shared" si="124"/>
        <v>0</v>
      </c>
      <c r="AU120" s="3">
        <f t="shared" si="125"/>
        <v>0</v>
      </c>
      <c r="AV120" s="3">
        <f t="shared" si="126"/>
        <v>0</v>
      </c>
      <c r="AW120" s="3">
        <f t="shared" si="127"/>
        <v>0</v>
      </c>
      <c r="AX120" s="3">
        <f t="shared" si="128"/>
        <v>0</v>
      </c>
      <c r="AY120" s="3">
        <f t="shared" si="129"/>
        <v>0</v>
      </c>
      <c r="AZ120" s="3">
        <f t="shared" si="130"/>
        <v>0</v>
      </c>
      <c r="BA120" s="3">
        <f t="shared" si="131"/>
        <v>0</v>
      </c>
    </row>
    <row r="121" spans="1:53">
      <c r="A121" s="2">
        <f>fokonyvi_kivonatot_ide_masolni!A118</f>
        <v>0</v>
      </c>
      <c r="B121" s="3">
        <f>fokonyvi_kivonatot_ide_masolni!I118</f>
        <v>0</v>
      </c>
      <c r="C121" s="3">
        <f>+fokonyvi_kivonatot_ide_masolni!J118</f>
        <v>0</v>
      </c>
      <c r="D121" s="2">
        <f t="shared" si="82"/>
        <v>1</v>
      </c>
      <c r="E121" s="2">
        <f t="shared" si="83"/>
        <v>0</v>
      </c>
      <c r="F121" s="3">
        <f t="shared" si="84"/>
        <v>0</v>
      </c>
      <c r="G121" s="3">
        <f t="shared" si="85"/>
        <v>0</v>
      </c>
      <c r="H121" s="3">
        <f t="shared" si="86"/>
        <v>0</v>
      </c>
      <c r="I121" s="3">
        <f t="shared" si="87"/>
        <v>0</v>
      </c>
      <c r="J121" s="3">
        <f t="shared" si="88"/>
        <v>0</v>
      </c>
      <c r="K121" s="3">
        <f t="shared" si="89"/>
        <v>0</v>
      </c>
      <c r="L121" s="3">
        <f t="shared" si="90"/>
        <v>0</v>
      </c>
      <c r="M121" s="3">
        <f t="shared" si="91"/>
        <v>0</v>
      </c>
      <c r="N121" s="3">
        <f t="shared" si="92"/>
        <v>0</v>
      </c>
      <c r="O121" s="3">
        <f t="shared" si="93"/>
        <v>0</v>
      </c>
      <c r="P121" s="3">
        <f t="shared" si="94"/>
        <v>0</v>
      </c>
      <c r="Q121" s="3">
        <f t="shared" si="95"/>
        <v>0</v>
      </c>
      <c r="R121" s="3">
        <f t="shared" si="96"/>
        <v>0</v>
      </c>
      <c r="S121" s="3">
        <f t="shared" si="97"/>
        <v>0</v>
      </c>
      <c r="T121" s="3">
        <f t="shared" si="98"/>
        <v>0</v>
      </c>
      <c r="U121" s="3">
        <f t="shared" si="99"/>
        <v>0</v>
      </c>
      <c r="V121" s="3">
        <f t="shared" si="100"/>
        <v>0</v>
      </c>
      <c r="W121" s="3">
        <f t="shared" si="101"/>
        <v>0</v>
      </c>
      <c r="X121" s="3">
        <f t="shared" si="102"/>
        <v>0</v>
      </c>
      <c r="Y121" s="3">
        <f t="shared" si="103"/>
        <v>0</v>
      </c>
      <c r="Z121" s="3">
        <f t="shared" si="104"/>
        <v>0</v>
      </c>
      <c r="AA121" s="3">
        <f t="shared" si="105"/>
        <v>0</v>
      </c>
      <c r="AB121" s="3">
        <f t="shared" si="106"/>
        <v>0</v>
      </c>
      <c r="AC121" s="3">
        <f t="shared" si="107"/>
        <v>0</v>
      </c>
      <c r="AD121" s="3">
        <f t="shared" si="108"/>
        <v>0</v>
      </c>
      <c r="AE121" s="3">
        <f t="shared" si="109"/>
        <v>0</v>
      </c>
      <c r="AF121" s="3">
        <f t="shared" si="110"/>
        <v>0</v>
      </c>
      <c r="AG121" s="3">
        <f t="shared" si="111"/>
        <v>0</v>
      </c>
      <c r="AH121" s="3">
        <f t="shared" si="112"/>
        <v>0</v>
      </c>
      <c r="AI121" s="3">
        <f t="shared" si="113"/>
        <v>0</v>
      </c>
      <c r="AJ121" s="3">
        <f t="shared" si="114"/>
        <v>0</v>
      </c>
      <c r="AK121" s="3">
        <f t="shared" si="115"/>
        <v>0</v>
      </c>
      <c r="AL121" s="3">
        <f t="shared" si="116"/>
        <v>0</v>
      </c>
      <c r="AM121" s="3">
        <f t="shared" si="117"/>
        <v>0</v>
      </c>
      <c r="AN121" s="3">
        <f t="shared" si="118"/>
        <v>0</v>
      </c>
      <c r="AO121" s="3">
        <f t="shared" si="119"/>
        <v>0</v>
      </c>
      <c r="AP121" s="3">
        <f t="shared" si="120"/>
        <v>0</v>
      </c>
      <c r="AQ121" s="3">
        <f t="shared" si="121"/>
        <v>0</v>
      </c>
      <c r="AR121" s="3">
        <f t="shared" si="122"/>
        <v>0</v>
      </c>
      <c r="AS121" s="3">
        <f t="shared" si="123"/>
        <v>0</v>
      </c>
      <c r="AT121" s="3">
        <f t="shared" si="124"/>
        <v>0</v>
      </c>
      <c r="AU121" s="3">
        <f t="shared" si="125"/>
        <v>0</v>
      </c>
      <c r="AV121" s="3">
        <f t="shared" si="126"/>
        <v>0</v>
      </c>
      <c r="AW121" s="3">
        <f t="shared" si="127"/>
        <v>0</v>
      </c>
      <c r="AX121" s="3">
        <f t="shared" si="128"/>
        <v>0</v>
      </c>
      <c r="AY121" s="3">
        <f t="shared" si="129"/>
        <v>0</v>
      </c>
      <c r="AZ121" s="3">
        <f t="shared" si="130"/>
        <v>0</v>
      </c>
      <c r="BA121" s="3">
        <f t="shared" si="131"/>
        <v>0</v>
      </c>
    </row>
    <row r="122" spans="1:53">
      <c r="A122" s="2">
        <f>fokonyvi_kivonatot_ide_masolni!A119</f>
        <v>0</v>
      </c>
      <c r="B122" s="3">
        <f>fokonyvi_kivonatot_ide_masolni!I119</f>
        <v>0</v>
      </c>
      <c r="C122" s="3">
        <f>+fokonyvi_kivonatot_ide_masolni!J119</f>
        <v>0</v>
      </c>
      <c r="D122" s="2">
        <f t="shared" si="82"/>
        <v>1</v>
      </c>
      <c r="E122" s="2">
        <f t="shared" si="83"/>
        <v>0</v>
      </c>
      <c r="F122" s="3">
        <f t="shared" si="84"/>
        <v>0</v>
      </c>
      <c r="G122" s="3">
        <f t="shared" si="85"/>
        <v>0</v>
      </c>
      <c r="H122" s="3">
        <f t="shared" si="86"/>
        <v>0</v>
      </c>
      <c r="I122" s="3">
        <f t="shared" si="87"/>
        <v>0</v>
      </c>
      <c r="J122" s="3">
        <f t="shared" si="88"/>
        <v>0</v>
      </c>
      <c r="K122" s="3">
        <f t="shared" si="89"/>
        <v>0</v>
      </c>
      <c r="L122" s="3">
        <f t="shared" si="90"/>
        <v>0</v>
      </c>
      <c r="M122" s="3">
        <f t="shared" si="91"/>
        <v>0</v>
      </c>
      <c r="N122" s="3">
        <f t="shared" si="92"/>
        <v>0</v>
      </c>
      <c r="O122" s="3">
        <f t="shared" si="93"/>
        <v>0</v>
      </c>
      <c r="P122" s="3">
        <f t="shared" si="94"/>
        <v>0</v>
      </c>
      <c r="Q122" s="3">
        <f t="shared" si="95"/>
        <v>0</v>
      </c>
      <c r="R122" s="3">
        <f t="shared" si="96"/>
        <v>0</v>
      </c>
      <c r="S122" s="3">
        <f t="shared" si="97"/>
        <v>0</v>
      </c>
      <c r="T122" s="3">
        <f t="shared" si="98"/>
        <v>0</v>
      </c>
      <c r="U122" s="3">
        <f t="shared" si="99"/>
        <v>0</v>
      </c>
      <c r="V122" s="3">
        <f t="shared" si="100"/>
        <v>0</v>
      </c>
      <c r="W122" s="3">
        <f t="shared" si="101"/>
        <v>0</v>
      </c>
      <c r="X122" s="3">
        <f t="shared" si="102"/>
        <v>0</v>
      </c>
      <c r="Y122" s="3">
        <f t="shared" si="103"/>
        <v>0</v>
      </c>
      <c r="Z122" s="3">
        <f t="shared" si="104"/>
        <v>0</v>
      </c>
      <c r="AA122" s="3">
        <f t="shared" si="105"/>
        <v>0</v>
      </c>
      <c r="AB122" s="3">
        <f t="shared" si="106"/>
        <v>0</v>
      </c>
      <c r="AC122" s="3">
        <f t="shared" si="107"/>
        <v>0</v>
      </c>
      <c r="AD122" s="3">
        <f t="shared" si="108"/>
        <v>0</v>
      </c>
      <c r="AE122" s="3">
        <f t="shared" si="109"/>
        <v>0</v>
      </c>
      <c r="AF122" s="3">
        <f t="shared" si="110"/>
        <v>0</v>
      </c>
      <c r="AG122" s="3">
        <f t="shared" si="111"/>
        <v>0</v>
      </c>
      <c r="AH122" s="3">
        <f t="shared" si="112"/>
        <v>0</v>
      </c>
      <c r="AI122" s="3">
        <f t="shared" si="113"/>
        <v>0</v>
      </c>
      <c r="AJ122" s="3">
        <f t="shared" si="114"/>
        <v>0</v>
      </c>
      <c r="AK122" s="3">
        <f t="shared" si="115"/>
        <v>0</v>
      </c>
      <c r="AL122" s="3">
        <f t="shared" si="116"/>
        <v>0</v>
      </c>
      <c r="AM122" s="3">
        <f t="shared" si="117"/>
        <v>0</v>
      </c>
      <c r="AN122" s="3">
        <f t="shared" si="118"/>
        <v>0</v>
      </c>
      <c r="AO122" s="3">
        <f t="shared" si="119"/>
        <v>0</v>
      </c>
      <c r="AP122" s="3">
        <f t="shared" si="120"/>
        <v>0</v>
      </c>
      <c r="AQ122" s="3">
        <f t="shared" si="121"/>
        <v>0</v>
      </c>
      <c r="AR122" s="3">
        <f t="shared" si="122"/>
        <v>0</v>
      </c>
      <c r="AS122" s="3">
        <f t="shared" si="123"/>
        <v>0</v>
      </c>
      <c r="AT122" s="3">
        <f t="shared" si="124"/>
        <v>0</v>
      </c>
      <c r="AU122" s="3">
        <f t="shared" si="125"/>
        <v>0</v>
      </c>
      <c r="AV122" s="3">
        <f t="shared" si="126"/>
        <v>0</v>
      </c>
      <c r="AW122" s="3">
        <f t="shared" si="127"/>
        <v>0</v>
      </c>
      <c r="AX122" s="3">
        <f t="shared" si="128"/>
        <v>0</v>
      </c>
      <c r="AY122" s="3">
        <f t="shared" si="129"/>
        <v>0</v>
      </c>
      <c r="AZ122" s="3">
        <f t="shared" si="130"/>
        <v>0</v>
      </c>
      <c r="BA122" s="3">
        <f t="shared" si="131"/>
        <v>0</v>
      </c>
    </row>
    <row r="123" spans="1:53">
      <c r="A123" s="2">
        <f>fokonyvi_kivonatot_ide_masolni!A120</f>
        <v>0</v>
      </c>
      <c r="B123" s="3">
        <f>fokonyvi_kivonatot_ide_masolni!I120</f>
        <v>0</v>
      </c>
      <c r="C123" s="3">
        <f>+fokonyvi_kivonatot_ide_masolni!J120</f>
        <v>0</v>
      </c>
      <c r="D123" s="2">
        <f t="shared" si="82"/>
        <v>1</v>
      </c>
      <c r="E123" s="2">
        <f t="shared" si="83"/>
        <v>0</v>
      </c>
      <c r="F123" s="3">
        <f t="shared" si="84"/>
        <v>0</v>
      </c>
      <c r="G123" s="3">
        <f t="shared" si="85"/>
        <v>0</v>
      </c>
      <c r="H123" s="3">
        <f t="shared" si="86"/>
        <v>0</v>
      </c>
      <c r="I123" s="3">
        <f t="shared" si="87"/>
        <v>0</v>
      </c>
      <c r="J123" s="3">
        <f t="shared" si="88"/>
        <v>0</v>
      </c>
      <c r="K123" s="3">
        <f t="shared" si="89"/>
        <v>0</v>
      </c>
      <c r="L123" s="3">
        <f t="shared" si="90"/>
        <v>0</v>
      </c>
      <c r="M123" s="3">
        <f t="shared" si="91"/>
        <v>0</v>
      </c>
      <c r="N123" s="3">
        <f t="shared" si="92"/>
        <v>0</v>
      </c>
      <c r="O123" s="3">
        <f t="shared" si="93"/>
        <v>0</v>
      </c>
      <c r="P123" s="3">
        <f t="shared" si="94"/>
        <v>0</v>
      </c>
      <c r="Q123" s="3">
        <f t="shared" si="95"/>
        <v>0</v>
      </c>
      <c r="R123" s="3">
        <f t="shared" si="96"/>
        <v>0</v>
      </c>
      <c r="S123" s="3">
        <f t="shared" si="97"/>
        <v>0</v>
      </c>
      <c r="T123" s="3">
        <f t="shared" si="98"/>
        <v>0</v>
      </c>
      <c r="U123" s="3">
        <f t="shared" si="99"/>
        <v>0</v>
      </c>
      <c r="V123" s="3">
        <f t="shared" si="100"/>
        <v>0</v>
      </c>
      <c r="W123" s="3">
        <f t="shared" si="101"/>
        <v>0</v>
      </c>
      <c r="X123" s="3">
        <f t="shared" si="102"/>
        <v>0</v>
      </c>
      <c r="Y123" s="3">
        <f t="shared" si="103"/>
        <v>0</v>
      </c>
      <c r="Z123" s="3">
        <f t="shared" si="104"/>
        <v>0</v>
      </c>
      <c r="AA123" s="3">
        <f t="shared" si="105"/>
        <v>0</v>
      </c>
      <c r="AB123" s="3">
        <f t="shared" si="106"/>
        <v>0</v>
      </c>
      <c r="AC123" s="3">
        <f t="shared" si="107"/>
        <v>0</v>
      </c>
      <c r="AD123" s="3">
        <f t="shared" si="108"/>
        <v>0</v>
      </c>
      <c r="AE123" s="3">
        <f t="shared" si="109"/>
        <v>0</v>
      </c>
      <c r="AF123" s="3">
        <f t="shared" si="110"/>
        <v>0</v>
      </c>
      <c r="AG123" s="3">
        <f t="shared" si="111"/>
        <v>0</v>
      </c>
      <c r="AH123" s="3">
        <f t="shared" si="112"/>
        <v>0</v>
      </c>
      <c r="AI123" s="3">
        <f t="shared" si="113"/>
        <v>0</v>
      </c>
      <c r="AJ123" s="3">
        <f t="shared" si="114"/>
        <v>0</v>
      </c>
      <c r="AK123" s="3">
        <f t="shared" si="115"/>
        <v>0</v>
      </c>
      <c r="AL123" s="3">
        <f t="shared" si="116"/>
        <v>0</v>
      </c>
      <c r="AM123" s="3">
        <f t="shared" si="117"/>
        <v>0</v>
      </c>
      <c r="AN123" s="3">
        <f t="shared" si="118"/>
        <v>0</v>
      </c>
      <c r="AO123" s="3">
        <f t="shared" si="119"/>
        <v>0</v>
      </c>
      <c r="AP123" s="3">
        <f t="shared" si="120"/>
        <v>0</v>
      </c>
      <c r="AQ123" s="3">
        <f t="shared" si="121"/>
        <v>0</v>
      </c>
      <c r="AR123" s="3">
        <f t="shared" si="122"/>
        <v>0</v>
      </c>
      <c r="AS123" s="3">
        <f t="shared" si="123"/>
        <v>0</v>
      </c>
      <c r="AT123" s="3">
        <f t="shared" si="124"/>
        <v>0</v>
      </c>
      <c r="AU123" s="3">
        <f t="shared" si="125"/>
        <v>0</v>
      </c>
      <c r="AV123" s="3">
        <f t="shared" si="126"/>
        <v>0</v>
      </c>
      <c r="AW123" s="3">
        <f t="shared" si="127"/>
        <v>0</v>
      </c>
      <c r="AX123" s="3">
        <f t="shared" si="128"/>
        <v>0</v>
      </c>
      <c r="AY123" s="3">
        <f t="shared" si="129"/>
        <v>0</v>
      </c>
      <c r="AZ123" s="3">
        <f t="shared" si="130"/>
        <v>0</v>
      </c>
      <c r="BA123" s="3">
        <f t="shared" si="131"/>
        <v>0</v>
      </c>
    </row>
    <row r="124" spans="1:53">
      <c r="A124" s="2">
        <f>fokonyvi_kivonatot_ide_masolni!A121</f>
        <v>0</v>
      </c>
      <c r="B124" s="3">
        <f>fokonyvi_kivonatot_ide_masolni!I121</f>
        <v>0</v>
      </c>
      <c r="C124" s="3">
        <f>+fokonyvi_kivonatot_ide_masolni!J121</f>
        <v>0</v>
      </c>
      <c r="D124" s="2">
        <f t="shared" si="82"/>
        <v>1</v>
      </c>
      <c r="E124" s="2">
        <f t="shared" si="83"/>
        <v>0</v>
      </c>
      <c r="F124" s="3">
        <f t="shared" si="84"/>
        <v>0</v>
      </c>
      <c r="G124" s="3">
        <f t="shared" si="85"/>
        <v>0</v>
      </c>
      <c r="H124" s="3">
        <f t="shared" si="86"/>
        <v>0</v>
      </c>
      <c r="I124" s="3">
        <f t="shared" si="87"/>
        <v>0</v>
      </c>
      <c r="J124" s="3">
        <f t="shared" si="88"/>
        <v>0</v>
      </c>
      <c r="K124" s="3">
        <f t="shared" si="89"/>
        <v>0</v>
      </c>
      <c r="L124" s="3">
        <f t="shared" si="90"/>
        <v>0</v>
      </c>
      <c r="M124" s="3">
        <f t="shared" si="91"/>
        <v>0</v>
      </c>
      <c r="N124" s="3">
        <f t="shared" si="92"/>
        <v>0</v>
      </c>
      <c r="O124" s="3">
        <f t="shared" si="93"/>
        <v>0</v>
      </c>
      <c r="P124" s="3">
        <f t="shared" si="94"/>
        <v>0</v>
      </c>
      <c r="Q124" s="3">
        <f t="shared" si="95"/>
        <v>0</v>
      </c>
      <c r="R124" s="3">
        <f t="shared" si="96"/>
        <v>0</v>
      </c>
      <c r="S124" s="3">
        <f t="shared" si="97"/>
        <v>0</v>
      </c>
      <c r="T124" s="3">
        <f t="shared" si="98"/>
        <v>0</v>
      </c>
      <c r="U124" s="3">
        <f t="shared" si="99"/>
        <v>0</v>
      </c>
      <c r="V124" s="3">
        <f t="shared" si="100"/>
        <v>0</v>
      </c>
      <c r="W124" s="3">
        <f t="shared" si="101"/>
        <v>0</v>
      </c>
      <c r="X124" s="3">
        <f t="shared" si="102"/>
        <v>0</v>
      </c>
      <c r="Y124" s="3">
        <f t="shared" si="103"/>
        <v>0</v>
      </c>
      <c r="Z124" s="3">
        <f t="shared" si="104"/>
        <v>0</v>
      </c>
      <c r="AA124" s="3">
        <f t="shared" si="105"/>
        <v>0</v>
      </c>
      <c r="AB124" s="3">
        <f t="shared" si="106"/>
        <v>0</v>
      </c>
      <c r="AC124" s="3">
        <f t="shared" si="107"/>
        <v>0</v>
      </c>
      <c r="AD124" s="3">
        <f t="shared" si="108"/>
        <v>0</v>
      </c>
      <c r="AE124" s="3">
        <f t="shared" si="109"/>
        <v>0</v>
      </c>
      <c r="AF124" s="3">
        <f t="shared" si="110"/>
        <v>0</v>
      </c>
      <c r="AG124" s="3">
        <f t="shared" si="111"/>
        <v>0</v>
      </c>
      <c r="AH124" s="3">
        <f t="shared" si="112"/>
        <v>0</v>
      </c>
      <c r="AI124" s="3">
        <f t="shared" si="113"/>
        <v>0</v>
      </c>
      <c r="AJ124" s="3">
        <f t="shared" si="114"/>
        <v>0</v>
      </c>
      <c r="AK124" s="3">
        <f t="shared" si="115"/>
        <v>0</v>
      </c>
      <c r="AL124" s="3">
        <f t="shared" si="116"/>
        <v>0</v>
      </c>
      <c r="AM124" s="3">
        <f t="shared" si="117"/>
        <v>0</v>
      </c>
      <c r="AN124" s="3">
        <f t="shared" si="118"/>
        <v>0</v>
      </c>
      <c r="AO124" s="3">
        <f t="shared" si="119"/>
        <v>0</v>
      </c>
      <c r="AP124" s="3">
        <f t="shared" si="120"/>
        <v>0</v>
      </c>
      <c r="AQ124" s="3">
        <f t="shared" si="121"/>
        <v>0</v>
      </c>
      <c r="AR124" s="3">
        <f t="shared" si="122"/>
        <v>0</v>
      </c>
      <c r="AS124" s="3">
        <f t="shared" si="123"/>
        <v>0</v>
      </c>
      <c r="AT124" s="3">
        <f t="shared" si="124"/>
        <v>0</v>
      </c>
      <c r="AU124" s="3">
        <f t="shared" si="125"/>
        <v>0</v>
      </c>
      <c r="AV124" s="3">
        <f t="shared" si="126"/>
        <v>0</v>
      </c>
      <c r="AW124" s="3">
        <f t="shared" si="127"/>
        <v>0</v>
      </c>
      <c r="AX124" s="3">
        <f t="shared" si="128"/>
        <v>0</v>
      </c>
      <c r="AY124" s="3">
        <f t="shared" si="129"/>
        <v>0</v>
      </c>
      <c r="AZ124" s="3">
        <f t="shared" si="130"/>
        <v>0</v>
      </c>
      <c r="BA124" s="3">
        <f t="shared" si="131"/>
        <v>0</v>
      </c>
    </row>
    <row r="125" spans="1:53">
      <c r="A125" s="2">
        <f>fokonyvi_kivonatot_ide_masolni!A122</f>
        <v>0</v>
      </c>
      <c r="B125" s="3">
        <f>fokonyvi_kivonatot_ide_masolni!I122</f>
        <v>0</v>
      </c>
      <c r="C125" s="3">
        <f>+fokonyvi_kivonatot_ide_masolni!J122</f>
        <v>0</v>
      </c>
      <c r="D125" s="2">
        <f t="shared" si="82"/>
        <v>1</v>
      </c>
      <c r="E125" s="2">
        <f t="shared" si="83"/>
        <v>0</v>
      </c>
      <c r="F125" s="3">
        <f t="shared" si="84"/>
        <v>0</v>
      </c>
      <c r="G125" s="3">
        <f t="shared" si="85"/>
        <v>0</v>
      </c>
      <c r="H125" s="3">
        <f t="shared" si="86"/>
        <v>0</v>
      </c>
      <c r="I125" s="3">
        <f t="shared" si="87"/>
        <v>0</v>
      </c>
      <c r="J125" s="3">
        <f t="shared" si="88"/>
        <v>0</v>
      </c>
      <c r="K125" s="3">
        <f t="shared" si="89"/>
        <v>0</v>
      </c>
      <c r="L125" s="3">
        <f t="shared" si="90"/>
        <v>0</v>
      </c>
      <c r="M125" s="3">
        <f t="shared" si="91"/>
        <v>0</v>
      </c>
      <c r="N125" s="3">
        <f t="shared" si="92"/>
        <v>0</v>
      </c>
      <c r="O125" s="3">
        <f t="shared" si="93"/>
        <v>0</v>
      </c>
      <c r="P125" s="3">
        <f t="shared" si="94"/>
        <v>0</v>
      </c>
      <c r="Q125" s="3">
        <f t="shared" si="95"/>
        <v>0</v>
      </c>
      <c r="R125" s="3">
        <f t="shared" si="96"/>
        <v>0</v>
      </c>
      <c r="S125" s="3">
        <f t="shared" si="97"/>
        <v>0</v>
      </c>
      <c r="T125" s="3">
        <f t="shared" si="98"/>
        <v>0</v>
      </c>
      <c r="U125" s="3">
        <f t="shared" si="99"/>
        <v>0</v>
      </c>
      <c r="V125" s="3">
        <f t="shared" si="100"/>
        <v>0</v>
      </c>
      <c r="W125" s="3">
        <f t="shared" si="101"/>
        <v>0</v>
      </c>
      <c r="X125" s="3">
        <f t="shared" si="102"/>
        <v>0</v>
      </c>
      <c r="Y125" s="3">
        <f t="shared" si="103"/>
        <v>0</v>
      </c>
      <c r="Z125" s="3">
        <f t="shared" si="104"/>
        <v>0</v>
      </c>
      <c r="AA125" s="3">
        <f t="shared" si="105"/>
        <v>0</v>
      </c>
      <c r="AB125" s="3">
        <f t="shared" si="106"/>
        <v>0</v>
      </c>
      <c r="AC125" s="3">
        <f t="shared" si="107"/>
        <v>0</v>
      </c>
      <c r="AD125" s="3">
        <f t="shared" si="108"/>
        <v>0</v>
      </c>
      <c r="AE125" s="3">
        <f t="shared" si="109"/>
        <v>0</v>
      </c>
      <c r="AF125" s="3">
        <f t="shared" si="110"/>
        <v>0</v>
      </c>
      <c r="AG125" s="3">
        <f t="shared" si="111"/>
        <v>0</v>
      </c>
      <c r="AH125" s="3">
        <f t="shared" si="112"/>
        <v>0</v>
      </c>
      <c r="AI125" s="3">
        <f t="shared" si="113"/>
        <v>0</v>
      </c>
      <c r="AJ125" s="3">
        <f t="shared" si="114"/>
        <v>0</v>
      </c>
      <c r="AK125" s="3">
        <f t="shared" si="115"/>
        <v>0</v>
      </c>
      <c r="AL125" s="3">
        <f t="shared" si="116"/>
        <v>0</v>
      </c>
      <c r="AM125" s="3">
        <f t="shared" si="117"/>
        <v>0</v>
      </c>
      <c r="AN125" s="3">
        <f t="shared" si="118"/>
        <v>0</v>
      </c>
      <c r="AO125" s="3">
        <f t="shared" si="119"/>
        <v>0</v>
      </c>
      <c r="AP125" s="3">
        <f t="shared" si="120"/>
        <v>0</v>
      </c>
      <c r="AQ125" s="3">
        <f t="shared" si="121"/>
        <v>0</v>
      </c>
      <c r="AR125" s="3">
        <f t="shared" si="122"/>
        <v>0</v>
      </c>
      <c r="AS125" s="3">
        <f t="shared" si="123"/>
        <v>0</v>
      </c>
      <c r="AT125" s="3">
        <f t="shared" si="124"/>
        <v>0</v>
      </c>
      <c r="AU125" s="3">
        <f t="shared" si="125"/>
        <v>0</v>
      </c>
      <c r="AV125" s="3">
        <f t="shared" si="126"/>
        <v>0</v>
      </c>
      <c r="AW125" s="3">
        <f t="shared" si="127"/>
        <v>0</v>
      </c>
      <c r="AX125" s="3">
        <f t="shared" si="128"/>
        <v>0</v>
      </c>
      <c r="AY125" s="3">
        <f t="shared" si="129"/>
        <v>0</v>
      </c>
      <c r="AZ125" s="3">
        <f t="shared" si="130"/>
        <v>0</v>
      </c>
      <c r="BA125" s="3">
        <f t="shared" si="131"/>
        <v>0</v>
      </c>
    </row>
    <row r="126" spans="1:53">
      <c r="A126" s="2">
        <f>fokonyvi_kivonatot_ide_masolni!A123</f>
        <v>0</v>
      </c>
      <c r="B126" s="3">
        <f>fokonyvi_kivonatot_ide_masolni!I123</f>
        <v>0</v>
      </c>
      <c r="C126" s="3">
        <f>+fokonyvi_kivonatot_ide_masolni!J123</f>
        <v>0</v>
      </c>
      <c r="D126" s="2">
        <f t="shared" si="82"/>
        <v>1</v>
      </c>
      <c r="E126" s="2">
        <f t="shared" si="83"/>
        <v>0</v>
      </c>
      <c r="F126" s="3">
        <f t="shared" si="84"/>
        <v>0</v>
      </c>
      <c r="G126" s="3">
        <f t="shared" si="85"/>
        <v>0</v>
      </c>
      <c r="H126" s="3">
        <f t="shared" si="86"/>
        <v>0</v>
      </c>
      <c r="I126" s="3">
        <f t="shared" si="87"/>
        <v>0</v>
      </c>
      <c r="J126" s="3">
        <f t="shared" si="88"/>
        <v>0</v>
      </c>
      <c r="K126" s="3">
        <f t="shared" si="89"/>
        <v>0</v>
      </c>
      <c r="L126" s="3">
        <f t="shared" si="90"/>
        <v>0</v>
      </c>
      <c r="M126" s="3">
        <f t="shared" si="91"/>
        <v>0</v>
      </c>
      <c r="N126" s="3">
        <f t="shared" si="92"/>
        <v>0</v>
      </c>
      <c r="O126" s="3">
        <f t="shared" si="93"/>
        <v>0</v>
      </c>
      <c r="P126" s="3">
        <f t="shared" si="94"/>
        <v>0</v>
      </c>
      <c r="Q126" s="3">
        <f t="shared" si="95"/>
        <v>0</v>
      </c>
      <c r="R126" s="3">
        <f t="shared" si="96"/>
        <v>0</v>
      </c>
      <c r="S126" s="3">
        <f t="shared" si="97"/>
        <v>0</v>
      </c>
      <c r="T126" s="3">
        <f t="shared" si="98"/>
        <v>0</v>
      </c>
      <c r="U126" s="3">
        <f t="shared" si="99"/>
        <v>0</v>
      </c>
      <c r="V126" s="3">
        <f t="shared" si="100"/>
        <v>0</v>
      </c>
      <c r="W126" s="3">
        <f t="shared" si="101"/>
        <v>0</v>
      </c>
      <c r="X126" s="3">
        <f t="shared" si="102"/>
        <v>0</v>
      </c>
      <c r="Y126" s="3">
        <f t="shared" si="103"/>
        <v>0</v>
      </c>
      <c r="Z126" s="3">
        <f t="shared" si="104"/>
        <v>0</v>
      </c>
      <c r="AA126" s="3">
        <f t="shared" si="105"/>
        <v>0</v>
      </c>
      <c r="AB126" s="3">
        <f t="shared" si="106"/>
        <v>0</v>
      </c>
      <c r="AC126" s="3">
        <f t="shared" si="107"/>
        <v>0</v>
      </c>
      <c r="AD126" s="3">
        <f t="shared" si="108"/>
        <v>0</v>
      </c>
      <c r="AE126" s="3">
        <f t="shared" si="109"/>
        <v>0</v>
      </c>
      <c r="AF126" s="3">
        <f t="shared" si="110"/>
        <v>0</v>
      </c>
      <c r="AG126" s="3">
        <f t="shared" si="111"/>
        <v>0</v>
      </c>
      <c r="AH126" s="3">
        <f t="shared" si="112"/>
        <v>0</v>
      </c>
      <c r="AI126" s="3">
        <f t="shared" si="113"/>
        <v>0</v>
      </c>
      <c r="AJ126" s="3">
        <f t="shared" si="114"/>
        <v>0</v>
      </c>
      <c r="AK126" s="3">
        <f t="shared" si="115"/>
        <v>0</v>
      </c>
      <c r="AL126" s="3">
        <f t="shared" si="116"/>
        <v>0</v>
      </c>
      <c r="AM126" s="3">
        <f t="shared" si="117"/>
        <v>0</v>
      </c>
      <c r="AN126" s="3">
        <f t="shared" si="118"/>
        <v>0</v>
      </c>
      <c r="AO126" s="3">
        <f t="shared" si="119"/>
        <v>0</v>
      </c>
      <c r="AP126" s="3">
        <f t="shared" si="120"/>
        <v>0</v>
      </c>
      <c r="AQ126" s="3">
        <f t="shared" si="121"/>
        <v>0</v>
      </c>
      <c r="AR126" s="3">
        <f t="shared" si="122"/>
        <v>0</v>
      </c>
      <c r="AS126" s="3">
        <f t="shared" si="123"/>
        <v>0</v>
      </c>
      <c r="AT126" s="3">
        <f t="shared" si="124"/>
        <v>0</v>
      </c>
      <c r="AU126" s="3">
        <f t="shared" si="125"/>
        <v>0</v>
      </c>
      <c r="AV126" s="3">
        <f t="shared" si="126"/>
        <v>0</v>
      </c>
      <c r="AW126" s="3">
        <f t="shared" si="127"/>
        <v>0</v>
      </c>
      <c r="AX126" s="3">
        <f t="shared" si="128"/>
        <v>0</v>
      </c>
      <c r="AY126" s="3">
        <f t="shared" si="129"/>
        <v>0</v>
      </c>
      <c r="AZ126" s="3">
        <f t="shared" si="130"/>
        <v>0</v>
      </c>
      <c r="BA126" s="3">
        <f t="shared" si="131"/>
        <v>0</v>
      </c>
    </row>
    <row r="127" spans="1:53">
      <c r="A127" s="2">
        <f>fokonyvi_kivonatot_ide_masolni!A124</f>
        <v>0</v>
      </c>
      <c r="B127" s="3">
        <f>fokonyvi_kivonatot_ide_masolni!I124</f>
        <v>0</v>
      </c>
      <c r="C127" s="3">
        <f>+fokonyvi_kivonatot_ide_masolni!J124</f>
        <v>0</v>
      </c>
      <c r="D127" s="2">
        <f t="shared" si="82"/>
        <v>1</v>
      </c>
      <c r="E127" s="2">
        <f t="shared" si="83"/>
        <v>0</v>
      </c>
      <c r="F127" s="3">
        <f t="shared" si="84"/>
        <v>0</v>
      </c>
      <c r="G127" s="3">
        <f t="shared" si="85"/>
        <v>0</v>
      </c>
      <c r="H127" s="3">
        <f t="shared" si="86"/>
        <v>0</v>
      </c>
      <c r="I127" s="3">
        <f t="shared" si="87"/>
        <v>0</v>
      </c>
      <c r="J127" s="3">
        <f t="shared" si="88"/>
        <v>0</v>
      </c>
      <c r="K127" s="3">
        <f t="shared" si="89"/>
        <v>0</v>
      </c>
      <c r="L127" s="3">
        <f t="shared" si="90"/>
        <v>0</v>
      </c>
      <c r="M127" s="3">
        <f t="shared" si="91"/>
        <v>0</v>
      </c>
      <c r="N127" s="3">
        <f t="shared" si="92"/>
        <v>0</v>
      </c>
      <c r="O127" s="3">
        <f t="shared" si="93"/>
        <v>0</v>
      </c>
      <c r="P127" s="3">
        <f t="shared" si="94"/>
        <v>0</v>
      </c>
      <c r="Q127" s="3">
        <f t="shared" si="95"/>
        <v>0</v>
      </c>
      <c r="R127" s="3">
        <f t="shared" si="96"/>
        <v>0</v>
      </c>
      <c r="S127" s="3">
        <f t="shared" si="97"/>
        <v>0</v>
      </c>
      <c r="T127" s="3">
        <f t="shared" si="98"/>
        <v>0</v>
      </c>
      <c r="U127" s="3">
        <f t="shared" si="99"/>
        <v>0</v>
      </c>
      <c r="V127" s="3">
        <f t="shared" si="100"/>
        <v>0</v>
      </c>
      <c r="W127" s="3">
        <f t="shared" si="101"/>
        <v>0</v>
      </c>
      <c r="X127" s="3">
        <f t="shared" si="102"/>
        <v>0</v>
      </c>
      <c r="Y127" s="3">
        <f t="shared" si="103"/>
        <v>0</v>
      </c>
      <c r="Z127" s="3">
        <f t="shared" si="104"/>
        <v>0</v>
      </c>
      <c r="AA127" s="3">
        <f t="shared" si="105"/>
        <v>0</v>
      </c>
      <c r="AB127" s="3">
        <f t="shared" si="106"/>
        <v>0</v>
      </c>
      <c r="AC127" s="3">
        <f t="shared" si="107"/>
        <v>0</v>
      </c>
      <c r="AD127" s="3">
        <f t="shared" si="108"/>
        <v>0</v>
      </c>
      <c r="AE127" s="3">
        <f t="shared" si="109"/>
        <v>0</v>
      </c>
      <c r="AF127" s="3">
        <f t="shared" si="110"/>
        <v>0</v>
      </c>
      <c r="AG127" s="3">
        <f t="shared" si="111"/>
        <v>0</v>
      </c>
      <c r="AH127" s="3">
        <f t="shared" si="112"/>
        <v>0</v>
      </c>
      <c r="AI127" s="3">
        <f t="shared" si="113"/>
        <v>0</v>
      </c>
      <c r="AJ127" s="3">
        <f t="shared" si="114"/>
        <v>0</v>
      </c>
      <c r="AK127" s="3">
        <f t="shared" si="115"/>
        <v>0</v>
      </c>
      <c r="AL127" s="3">
        <f t="shared" si="116"/>
        <v>0</v>
      </c>
      <c r="AM127" s="3">
        <f t="shared" si="117"/>
        <v>0</v>
      </c>
      <c r="AN127" s="3">
        <f t="shared" si="118"/>
        <v>0</v>
      </c>
      <c r="AO127" s="3">
        <f t="shared" si="119"/>
        <v>0</v>
      </c>
      <c r="AP127" s="3">
        <f t="shared" si="120"/>
        <v>0</v>
      </c>
      <c r="AQ127" s="3">
        <f t="shared" si="121"/>
        <v>0</v>
      </c>
      <c r="AR127" s="3">
        <f t="shared" si="122"/>
        <v>0</v>
      </c>
      <c r="AS127" s="3">
        <f t="shared" si="123"/>
        <v>0</v>
      </c>
      <c r="AT127" s="3">
        <f t="shared" si="124"/>
        <v>0</v>
      </c>
      <c r="AU127" s="3">
        <f t="shared" si="125"/>
        <v>0</v>
      </c>
      <c r="AV127" s="3">
        <f t="shared" si="126"/>
        <v>0</v>
      </c>
      <c r="AW127" s="3">
        <f t="shared" si="127"/>
        <v>0</v>
      </c>
      <c r="AX127" s="3">
        <f t="shared" si="128"/>
        <v>0</v>
      </c>
      <c r="AY127" s="3">
        <f t="shared" si="129"/>
        <v>0</v>
      </c>
      <c r="AZ127" s="3">
        <f t="shared" si="130"/>
        <v>0</v>
      </c>
      <c r="BA127" s="3">
        <f t="shared" si="131"/>
        <v>0</v>
      </c>
    </row>
    <row r="128" spans="1:53">
      <c r="A128" s="2">
        <f>fokonyvi_kivonatot_ide_masolni!A125</f>
        <v>0</v>
      </c>
      <c r="B128" s="3">
        <f>fokonyvi_kivonatot_ide_masolni!I125</f>
        <v>0</v>
      </c>
      <c r="C128" s="3">
        <f>+fokonyvi_kivonatot_ide_masolni!J125</f>
        <v>0</v>
      </c>
      <c r="D128" s="2">
        <f t="shared" si="82"/>
        <v>1</v>
      </c>
      <c r="E128" s="2">
        <f t="shared" si="83"/>
        <v>0</v>
      </c>
      <c r="F128" s="3">
        <f t="shared" si="84"/>
        <v>0</v>
      </c>
      <c r="G128" s="3">
        <f t="shared" si="85"/>
        <v>0</v>
      </c>
      <c r="H128" s="3">
        <f t="shared" si="86"/>
        <v>0</v>
      </c>
      <c r="I128" s="3">
        <f t="shared" si="87"/>
        <v>0</v>
      </c>
      <c r="J128" s="3">
        <f t="shared" si="88"/>
        <v>0</v>
      </c>
      <c r="K128" s="3">
        <f t="shared" si="89"/>
        <v>0</v>
      </c>
      <c r="L128" s="3">
        <f t="shared" si="90"/>
        <v>0</v>
      </c>
      <c r="M128" s="3">
        <f t="shared" si="91"/>
        <v>0</v>
      </c>
      <c r="N128" s="3">
        <f t="shared" si="92"/>
        <v>0</v>
      </c>
      <c r="O128" s="3">
        <f t="shared" si="93"/>
        <v>0</v>
      </c>
      <c r="P128" s="3">
        <f t="shared" si="94"/>
        <v>0</v>
      </c>
      <c r="Q128" s="3">
        <f t="shared" si="95"/>
        <v>0</v>
      </c>
      <c r="R128" s="3">
        <f t="shared" si="96"/>
        <v>0</v>
      </c>
      <c r="S128" s="3">
        <f t="shared" si="97"/>
        <v>0</v>
      </c>
      <c r="T128" s="3">
        <f t="shared" si="98"/>
        <v>0</v>
      </c>
      <c r="U128" s="3">
        <f t="shared" si="99"/>
        <v>0</v>
      </c>
      <c r="V128" s="3">
        <f t="shared" si="100"/>
        <v>0</v>
      </c>
      <c r="W128" s="3">
        <f t="shared" si="101"/>
        <v>0</v>
      </c>
      <c r="X128" s="3">
        <f t="shared" si="102"/>
        <v>0</v>
      </c>
      <c r="Y128" s="3">
        <f t="shared" si="103"/>
        <v>0</v>
      </c>
      <c r="Z128" s="3">
        <f t="shared" si="104"/>
        <v>0</v>
      </c>
      <c r="AA128" s="3">
        <f t="shared" si="105"/>
        <v>0</v>
      </c>
      <c r="AB128" s="3">
        <f t="shared" si="106"/>
        <v>0</v>
      </c>
      <c r="AC128" s="3">
        <f t="shared" si="107"/>
        <v>0</v>
      </c>
      <c r="AD128" s="3">
        <f t="shared" si="108"/>
        <v>0</v>
      </c>
      <c r="AE128" s="3">
        <f t="shared" si="109"/>
        <v>0</v>
      </c>
      <c r="AF128" s="3">
        <f t="shared" si="110"/>
        <v>0</v>
      </c>
      <c r="AG128" s="3">
        <f t="shared" si="111"/>
        <v>0</v>
      </c>
      <c r="AH128" s="3">
        <f t="shared" si="112"/>
        <v>0</v>
      </c>
      <c r="AI128" s="3">
        <f t="shared" si="113"/>
        <v>0</v>
      </c>
      <c r="AJ128" s="3">
        <f t="shared" si="114"/>
        <v>0</v>
      </c>
      <c r="AK128" s="3">
        <f t="shared" si="115"/>
        <v>0</v>
      </c>
      <c r="AL128" s="3">
        <f t="shared" si="116"/>
        <v>0</v>
      </c>
      <c r="AM128" s="3">
        <f t="shared" si="117"/>
        <v>0</v>
      </c>
      <c r="AN128" s="3">
        <f t="shared" si="118"/>
        <v>0</v>
      </c>
      <c r="AO128" s="3">
        <f t="shared" si="119"/>
        <v>0</v>
      </c>
      <c r="AP128" s="3">
        <f t="shared" si="120"/>
        <v>0</v>
      </c>
      <c r="AQ128" s="3">
        <f t="shared" si="121"/>
        <v>0</v>
      </c>
      <c r="AR128" s="3">
        <f t="shared" si="122"/>
        <v>0</v>
      </c>
      <c r="AS128" s="3">
        <f t="shared" si="123"/>
        <v>0</v>
      </c>
      <c r="AT128" s="3">
        <f t="shared" si="124"/>
        <v>0</v>
      </c>
      <c r="AU128" s="3">
        <f t="shared" si="125"/>
        <v>0</v>
      </c>
      <c r="AV128" s="3">
        <f t="shared" si="126"/>
        <v>0</v>
      </c>
      <c r="AW128" s="3">
        <f t="shared" si="127"/>
        <v>0</v>
      </c>
      <c r="AX128" s="3">
        <f t="shared" si="128"/>
        <v>0</v>
      </c>
      <c r="AY128" s="3">
        <f t="shared" si="129"/>
        <v>0</v>
      </c>
      <c r="AZ128" s="3">
        <f t="shared" si="130"/>
        <v>0</v>
      </c>
      <c r="BA128" s="3">
        <f t="shared" si="131"/>
        <v>0</v>
      </c>
    </row>
    <row r="129" spans="1:53">
      <c r="A129" s="2">
        <f>fokonyvi_kivonatot_ide_masolni!A126</f>
        <v>0</v>
      </c>
      <c r="B129" s="3">
        <f>fokonyvi_kivonatot_ide_masolni!I126</f>
        <v>0</v>
      </c>
      <c r="C129" s="3">
        <f>+fokonyvi_kivonatot_ide_masolni!J126</f>
        <v>0</v>
      </c>
      <c r="D129" s="2">
        <f t="shared" si="82"/>
        <v>1</v>
      </c>
      <c r="E129" s="2">
        <f t="shared" si="83"/>
        <v>0</v>
      </c>
      <c r="F129" s="3">
        <f t="shared" si="84"/>
        <v>0</v>
      </c>
      <c r="G129" s="3">
        <f t="shared" si="85"/>
        <v>0</v>
      </c>
      <c r="H129" s="3">
        <f t="shared" si="86"/>
        <v>0</v>
      </c>
      <c r="I129" s="3">
        <f t="shared" si="87"/>
        <v>0</v>
      </c>
      <c r="J129" s="3">
        <f t="shared" si="88"/>
        <v>0</v>
      </c>
      <c r="K129" s="3">
        <f t="shared" si="89"/>
        <v>0</v>
      </c>
      <c r="L129" s="3">
        <f t="shared" si="90"/>
        <v>0</v>
      </c>
      <c r="M129" s="3">
        <f t="shared" si="91"/>
        <v>0</v>
      </c>
      <c r="N129" s="3">
        <f t="shared" si="92"/>
        <v>0</v>
      </c>
      <c r="O129" s="3">
        <f t="shared" si="93"/>
        <v>0</v>
      </c>
      <c r="P129" s="3">
        <f t="shared" si="94"/>
        <v>0</v>
      </c>
      <c r="Q129" s="3">
        <f t="shared" si="95"/>
        <v>0</v>
      </c>
      <c r="R129" s="3">
        <f t="shared" si="96"/>
        <v>0</v>
      </c>
      <c r="S129" s="3">
        <f t="shared" si="97"/>
        <v>0</v>
      </c>
      <c r="T129" s="3">
        <f t="shared" si="98"/>
        <v>0</v>
      </c>
      <c r="U129" s="3">
        <f t="shared" si="99"/>
        <v>0</v>
      </c>
      <c r="V129" s="3">
        <f t="shared" si="100"/>
        <v>0</v>
      </c>
      <c r="W129" s="3">
        <f t="shared" si="101"/>
        <v>0</v>
      </c>
      <c r="X129" s="3">
        <f t="shared" si="102"/>
        <v>0</v>
      </c>
      <c r="Y129" s="3">
        <f t="shared" si="103"/>
        <v>0</v>
      </c>
      <c r="Z129" s="3">
        <f t="shared" si="104"/>
        <v>0</v>
      </c>
      <c r="AA129" s="3">
        <f t="shared" si="105"/>
        <v>0</v>
      </c>
      <c r="AB129" s="3">
        <f t="shared" si="106"/>
        <v>0</v>
      </c>
      <c r="AC129" s="3">
        <f t="shared" si="107"/>
        <v>0</v>
      </c>
      <c r="AD129" s="3">
        <f t="shared" si="108"/>
        <v>0</v>
      </c>
      <c r="AE129" s="3">
        <f t="shared" si="109"/>
        <v>0</v>
      </c>
      <c r="AF129" s="3">
        <f t="shared" si="110"/>
        <v>0</v>
      </c>
      <c r="AG129" s="3">
        <f t="shared" si="111"/>
        <v>0</v>
      </c>
      <c r="AH129" s="3">
        <f t="shared" si="112"/>
        <v>0</v>
      </c>
      <c r="AI129" s="3">
        <f t="shared" si="113"/>
        <v>0</v>
      </c>
      <c r="AJ129" s="3">
        <f t="shared" si="114"/>
        <v>0</v>
      </c>
      <c r="AK129" s="3">
        <f t="shared" si="115"/>
        <v>0</v>
      </c>
      <c r="AL129" s="3">
        <f t="shared" si="116"/>
        <v>0</v>
      </c>
      <c r="AM129" s="3">
        <f t="shared" si="117"/>
        <v>0</v>
      </c>
      <c r="AN129" s="3">
        <f t="shared" si="118"/>
        <v>0</v>
      </c>
      <c r="AO129" s="3">
        <f t="shared" si="119"/>
        <v>0</v>
      </c>
      <c r="AP129" s="3">
        <f t="shared" si="120"/>
        <v>0</v>
      </c>
      <c r="AQ129" s="3">
        <f t="shared" si="121"/>
        <v>0</v>
      </c>
      <c r="AR129" s="3">
        <f t="shared" si="122"/>
        <v>0</v>
      </c>
      <c r="AS129" s="3">
        <f t="shared" si="123"/>
        <v>0</v>
      </c>
      <c r="AT129" s="3">
        <f t="shared" si="124"/>
        <v>0</v>
      </c>
      <c r="AU129" s="3">
        <f t="shared" si="125"/>
        <v>0</v>
      </c>
      <c r="AV129" s="3">
        <f t="shared" si="126"/>
        <v>0</v>
      </c>
      <c r="AW129" s="3">
        <f t="shared" si="127"/>
        <v>0</v>
      </c>
      <c r="AX129" s="3">
        <f t="shared" si="128"/>
        <v>0</v>
      </c>
      <c r="AY129" s="3">
        <f t="shared" si="129"/>
        <v>0</v>
      </c>
      <c r="AZ129" s="3">
        <f t="shared" si="130"/>
        <v>0</v>
      </c>
      <c r="BA129" s="3">
        <f t="shared" si="131"/>
        <v>0</v>
      </c>
    </row>
    <row r="130" spans="1:53">
      <c r="A130" s="2">
        <f>fokonyvi_kivonatot_ide_masolni!A127</f>
        <v>0</v>
      </c>
      <c r="B130" s="3">
        <f>fokonyvi_kivonatot_ide_masolni!I127</f>
        <v>0</v>
      </c>
      <c r="C130" s="3">
        <f>+fokonyvi_kivonatot_ide_masolni!J127</f>
        <v>0</v>
      </c>
      <c r="D130" s="2">
        <f t="shared" si="82"/>
        <v>1</v>
      </c>
      <c r="E130" s="2">
        <f t="shared" si="83"/>
        <v>0</v>
      </c>
      <c r="F130" s="3">
        <f t="shared" si="84"/>
        <v>0</v>
      </c>
      <c r="G130" s="3">
        <f t="shared" si="85"/>
        <v>0</v>
      </c>
      <c r="H130" s="3">
        <f t="shared" si="86"/>
        <v>0</v>
      </c>
      <c r="I130" s="3">
        <f t="shared" si="87"/>
        <v>0</v>
      </c>
      <c r="J130" s="3">
        <f t="shared" si="88"/>
        <v>0</v>
      </c>
      <c r="K130" s="3">
        <f t="shared" si="89"/>
        <v>0</v>
      </c>
      <c r="L130" s="3">
        <f t="shared" si="90"/>
        <v>0</v>
      </c>
      <c r="M130" s="3">
        <f t="shared" si="91"/>
        <v>0</v>
      </c>
      <c r="N130" s="3">
        <f t="shared" si="92"/>
        <v>0</v>
      </c>
      <c r="O130" s="3">
        <f t="shared" si="93"/>
        <v>0</v>
      </c>
      <c r="P130" s="3">
        <f t="shared" si="94"/>
        <v>0</v>
      </c>
      <c r="Q130" s="3">
        <f t="shared" si="95"/>
        <v>0</v>
      </c>
      <c r="R130" s="3">
        <f t="shared" si="96"/>
        <v>0</v>
      </c>
      <c r="S130" s="3">
        <f t="shared" si="97"/>
        <v>0</v>
      </c>
      <c r="T130" s="3">
        <f t="shared" si="98"/>
        <v>0</v>
      </c>
      <c r="U130" s="3">
        <f t="shared" si="99"/>
        <v>0</v>
      </c>
      <c r="V130" s="3">
        <f t="shared" si="100"/>
        <v>0</v>
      </c>
      <c r="W130" s="3">
        <f t="shared" si="101"/>
        <v>0</v>
      </c>
      <c r="X130" s="3">
        <f t="shared" si="102"/>
        <v>0</v>
      </c>
      <c r="Y130" s="3">
        <f t="shared" si="103"/>
        <v>0</v>
      </c>
      <c r="Z130" s="3">
        <f t="shared" si="104"/>
        <v>0</v>
      </c>
      <c r="AA130" s="3">
        <f t="shared" si="105"/>
        <v>0</v>
      </c>
      <c r="AB130" s="3">
        <f t="shared" si="106"/>
        <v>0</v>
      </c>
      <c r="AC130" s="3">
        <f t="shared" si="107"/>
        <v>0</v>
      </c>
      <c r="AD130" s="3">
        <f t="shared" si="108"/>
        <v>0</v>
      </c>
      <c r="AE130" s="3">
        <f t="shared" si="109"/>
        <v>0</v>
      </c>
      <c r="AF130" s="3">
        <f t="shared" si="110"/>
        <v>0</v>
      </c>
      <c r="AG130" s="3">
        <f t="shared" si="111"/>
        <v>0</v>
      </c>
      <c r="AH130" s="3">
        <f t="shared" si="112"/>
        <v>0</v>
      </c>
      <c r="AI130" s="3">
        <f t="shared" si="113"/>
        <v>0</v>
      </c>
      <c r="AJ130" s="3">
        <f t="shared" si="114"/>
        <v>0</v>
      </c>
      <c r="AK130" s="3">
        <f t="shared" si="115"/>
        <v>0</v>
      </c>
      <c r="AL130" s="3">
        <f t="shared" si="116"/>
        <v>0</v>
      </c>
      <c r="AM130" s="3">
        <f t="shared" si="117"/>
        <v>0</v>
      </c>
      <c r="AN130" s="3">
        <f t="shared" si="118"/>
        <v>0</v>
      </c>
      <c r="AO130" s="3">
        <f t="shared" si="119"/>
        <v>0</v>
      </c>
      <c r="AP130" s="3">
        <f t="shared" si="120"/>
        <v>0</v>
      </c>
      <c r="AQ130" s="3">
        <f t="shared" si="121"/>
        <v>0</v>
      </c>
      <c r="AR130" s="3">
        <f t="shared" si="122"/>
        <v>0</v>
      </c>
      <c r="AS130" s="3">
        <f t="shared" si="123"/>
        <v>0</v>
      </c>
      <c r="AT130" s="3">
        <f t="shared" si="124"/>
        <v>0</v>
      </c>
      <c r="AU130" s="3">
        <f t="shared" si="125"/>
        <v>0</v>
      </c>
      <c r="AV130" s="3">
        <f t="shared" si="126"/>
        <v>0</v>
      </c>
      <c r="AW130" s="3">
        <f t="shared" si="127"/>
        <v>0</v>
      </c>
      <c r="AX130" s="3">
        <f t="shared" si="128"/>
        <v>0</v>
      </c>
      <c r="AY130" s="3">
        <f t="shared" si="129"/>
        <v>0</v>
      </c>
      <c r="AZ130" s="3">
        <f t="shared" si="130"/>
        <v>0</v>
      </c>
      <c r="BA130" s="3">
        <f t="shared" si="131"/>
        <v>0</v>
      </c>
    </row>
    <row r="131" spans="1:53">
      <c r="A131" s="2">
        <f>fokonyvi_kivonatot_ide_masolni!A128</f>
        <v>0</v>
      </c>
      <c r="B131" s="3">
        <f>fokonyvi_kivonatot_ide_masolni!I128</f>
        <v>0</v>
      </c>
      <c r="C131" s="3">
        <f>+fokonyvi_kivonatot_ide_masolni!J128</f>
        <v>0</v>
      </c>
      <c r="D131" s="2">
        <f t="shared" si="82"/>
        <v>1</v>
      </c>
      <c r="E131" s="2">
        <f t="shared" si="83"/>
        <v>0</v>
      </c>
      <c r="F131" s="3">
        <f t="shared" si="84"/>
        <v>0</v>
      </c>
      <c r="G131" s="3">
        <f t="shared" si="85"/>
        <v>0</v>
      </c>
      <c r="H131" s="3">
        <f t="shared" si="86"/>
        <v>0</v>
      </c>
      <c r="I131" s="3">
        <f t="shared" si="87"/>
        <v>0</v>
      </c>
      <c r="J131" s="3">
        <f t="shared" si="88"/>
        <v>0</v>
      </c>
      <c r="K131" s="3">
        <f t="shared" si="89"/>
        <v>0</v>
      </c>
      <c r="L131" s="3">
        <f t="shared" si="90"/>
        <v>0</v>
      </c>
      <c r="M131" s="3">
        <f t="shared" si="91"/>
        <v>0</v>
      </c>
      <c r="N131" s="3">
        <f t="shared" si="92"/>
        <v>0</v>
      </c>
      <c r="O131" s="3">
        <f t="shared" si="93"/>
        <v>0</v>
      </c>
      <c r="P131" s="3">
        <f t="shared" si="94"/>
        <v>0</v>
      </c>
      <c r="Q131" s="3">
        <f t="shared" si="95"/>
        <v>0</v>
      </c>
      <c r="R131" s="3">
        <f t="shared" si="96"/>
        <v>0</v>
      </c>
      <c r="S131" s="3">
        <f t="shared" si="97"/>
        <v>0</v>
      </c>
      <c r="T131" s="3">
        <f t="shared" si="98"/>
        <v>0</v>
      </c>
      <c r="U131" s="3">
        <f t="shared" si="99"/>
        <v>0</v>
      </c>
      <c r="V131" s="3">
        <f t="shared" si="100"/>
        <v>0</v>
      </c>
      <c r="W131" s="3">
        <f t="shared" si="101"/>
        <v>0</v>
      </c>
      <c r="X131" s="3">
        <f t="shared" si="102"/>
        <v>0</v>
      </c>
      <c r="Y131" s="3">
        <f t="shared" si="103"/>
        <v>0</v>
      </c>
      <c r="Z131" s="3">
        <f t="shared" si="104"/>
        <v>0</v>
      </c>
      <c r="AA131" s="3">
        <f t="shared" si="105"/>
        <v>0</v>
      </c>
      <c r="AB131" s="3">
        <f t="shared" si="106"/>
        <v>0</v>
      </c>
      <c r="AC131" s="3">
        <f t="shared" si="107"/>
        <v>0</v>
      </c>
      <c r="AD131" s="3">
        <f t="shared" si="108"/>
        <v>0</v>
      </c>
      <c r="AE131" s="3">
        <f t="shared" si="109"/>
        <v>0</v>
      </c>
      <c r="AF131" s="3">
        <f t="shared" si="110"/>
        <v>0</v>
      </c>
      <c r="AG131" s="3">
        <f t="shared" si="111"/>
        <v>0</v>
      </c>
      <c r="AH131" s="3">
        <f t="shared" si="112"/>
        <v>0</v>
      </c>
      <c r="AI131" s="3">
        <f t="shared" si="113"/>
        <v>0</v>
      </c>
      <c r="AJ131" s="3">
        <f t="shared" si="114"/>
        <v>0</v>
      </c>
      <c r="AK131" s="3">
        <f t="shared" si="115"/>
        <v>0</v>
      </c>
      <c r="AL131" s="3">
        <f t="shared" si="116"/>
        <v>0</v>
      </c>
      <c r="AM131" s="3">
        <f t="shared" si="117"/>
        <v>0</v>
      </c>
      <c r="AN131" s="3">
        <f t="shared" si="118"/>
        <v>0</v>
      </c>
      <c r="AO131" s="3">
        <f t="shared" si="119"/>
        <v>0</v>
      </c>
      <c r="AP131" s="3">
        <f t="shared" si="120"/>
        <v>0</v>
      </c>
      <c r="AQ131" s="3">
        <f t="shared" si="121"/>
        <v>0</v>
      </c>
      <c r="AR131" s="3">
        <f t="shared" si="122"/>
        <v>0</v>
      </c>
      <c r="AS131" s="3">
        <f t="shared" si="123"/>
        <v>0</v>
      </c>
      <c r="AT131" s="3">
        <f t="shared" si="124"/>
        <v>0</v>
      </c>
      <c r="AU131" s="3">
        <f t="shared" si="125"/>
        <v>0</v>
      </c>
      <c r="AV131" s="3">
        <f t="shared" si="126"/>
        <v>0</v>
      </c>
      <c r="AW131" s="3">
        <f t="shared" si="127"/>
        <v>0</v>
      </c>
      <c r="AX131" s="3">
        <f t="shared" si="128"/>
        <v>0</v>
      </c>
      <c r="AY131" s="3">
        <f t="shared" si="129"/>
        <v>0</v>
      </c>
      <c r="AZ131" s="3">
        <f t="shared" si="130"/>
        <v>0</v>
      </c>
      <c r="BA131" s="3">
        <f t="shared" si="131"/>
        <v>0</v>
      </c>
    </row>
    <row r="132" spans="1:53">
      <c r="A132" s="2">
        <f>fokonyvi_kivonatot_ide_masolni!A129</f>
        <v>0</v>
      </c>
      <c r="B132" s="3">
        <f>fokonyvi_kivonatot_ide_masolni!I129</f>
        <v>0</v>
      </c>
      <c r="C132" s="3">
        <f>+fokonyvi_kivonatot_ide_masolni!J129</f>
        <v>0</v>
      </c>
      <c r="D132" s="2">
        <f t="shared" si="82"/>
        <v>1</v>
      </c>
      <c r="E132" s="2">
        <f t="shared" si="83"/>
        <v>0</v>
      </c>
      <c r="F132" s="3">
        <f t="shared" si="84"/>
        <v>0</v>
      </c>
      <c r="G132" s="3">
        <f t="shared" si="85"/>
        <v>0</v>
      </c>
      <c r="H132" s="3">
        <f t="shared" si="86"/>
        <v>0</v>
      </c>
      <c r="I132" s="3">
        <f t="shared" si="87"/>
        <v>0</v>
      </c>
      <c r="J132" s="3">
        <f t="shared" si="88"/>
        <v>0</v>
      </c>
      <c r="K132" s="3">
        <f t="shared" si="89"/>
        <v>0</v>
      </c>
      <c r="L132" s="3">
        <f t="shared" si="90"/>
        <v>0</v>
      </c>
      <c r="M132" s="3">
        <f t="shared" si="91"/>
        <v>0</v>
      </c>
      <c r="N132" s="3">
        <f t="shared" si="92"/>
        <v>0</v>
      </c>
      <c r="O132" s="3">
        <f t="shared" si="93"/>
        <v>0</v>
      </c>
      <c r="P132" s="3">
        <f t="shared" si="94"/>
        <v>0</v>
      </c>
      <c r="Q132" s="3">
        <f t="shared" si="95"/>
        <v>0</v>
      </c>
      <c r="R132" s="3">
        <f t="shared" si="96"/>
        <v>0</v>
      </c>
      <c r="S132" s="3">
        <f t="shared" si="97"/>
        <v>0</v>
      </c>
      <c r="T132" s="3">
        <f t="shared" si="98"/>
        <v>0</v>
      </c>
      <c r="U132" s="3">
        <f t="shared" si="99"/>
        <v>0</v>
      </c>
      <c r="V132" s="3">
        <f t="shared" si="100"/>
        <v>0</v>
      </c>
      <c r="W132" s="3">
        <f t="shared" si="101"/>
        <v>0</v>
      </c>
      <c r="X132" s="3">
        <f t="shared" si="102"/>
        <v>0</v>
      </c>
      <c r="Y132" s="3">
        <f t="shared" si="103"/>
        <v>0</v>
      </c>
      <c r="Z132" s="3">
        <f t="shared" si="104"/>
        <v>0</v>
      </c>
      <c r="AA132" s="3">
        <f t="shared" si="105"/>
        <v>0</v>
      </c>
      <c r="AB132" s="3">
        <f t="shared" si="106"/>
        <v>0</v>
      </c>
      <c r="AC132" s="3">
        <f t="shared" si="107"/>
        <v>0</v>
      </c>
      <c r="AD132" s="3">
        <f t="shared" si="108"/>
        <v>0</v>
      </c>
      <c r="AE132" s="3">
        <f t="shared" si="109"/>
        <v>0</v>
      </c>
      <c r="AF132" s="3">
        <f t="shared" si="110"/>
        <v>0</v>
      </c>
      <c r="AG132" s="3">
        <f t="shared" si="111"/>
        <v>0</v>
      </c>
      <c r="AH132" s="3">
        <f t="shared" si="112"/>
        <v>0</v>
      </c>
      <c r="AI132" s="3">
        <f t="shared" si="113"/>
        <v>0</v>
      </c>
      <c r="AJ132" s="3">
        <f t="shared" si="114"/>
        <v>0</v>
      </c>
      <c r="AK132" s="3">
        <f t="shared" si="115"/>
        <v>0</v>
      </c>
      <c r="AL132" s="3">
        <f t="shared" si="116"/>
        <v>0</v>
      </c>
      <c r="AM132" s="3">
        <f t="shared" si="117"/>
        <v>0</v>
      </c>
      <c r="AN132" s="3">
        <f t="shared" si="118"/>
        <v>0</v>
      </c>
      <c r="AO132" s="3">
        <f t="shared" si="119"/>
        <v>0</v>
      </c>
      <c r="AP132" s="3">
        <f t="shared" si="120"/>
        <v>0</v>
      </c>
      <c r="AQ132" s="3">
        <f t="shared" si="121"/>
        <v>0</v>
      </c>
      <c r="AR132" s="3">
        <f t="shared" si="122"/>
        <v>0</v>
      </c>
      <c r="AS132" s="3">
        <f t="shared" si="123"/>
        <v>0</v>
      </c>
      <c r="AT132" s="3">
        <f t="shared" si="124"/>
        <v>0</v>
      </c>
      <c r="AU132" s="3">
        <f t="shared" si="125"/>
        <v>0</v>
      </c>
      <c r="AV132" s="3">
        <f t="shared" si="126"/>
        <v>0</v>
      </c>
      <c r="AW132" s="3">
        <f t="shared" si="127"/>
        <v>0</v>
      </c>
      <c r="AX132" s="3">
        <f t="shared" si="128"/>
        <v>0</v>
      </c>
      <c r="AY132" s="3">
        <f t="shared" si="129"/>
        <v>0</v>
      </c>
      <c r="AZ132" s="3">
        <f t="shared" si="130"/>
        <v>0</v>
      </c>
      <c r="BA132" s="3">
        <f t="shared" si="131"/>
        <v>0</v>
      </c>
    </row>
    <row r="133" spans="1:53">
      <c r="A133" s="2">
        <f>fokonyvi_kivonatot_ide_masolni!A130</f>
        <v>0</v>
      </c>
      <c r="B133" s="3">
        <f>fokonyvi_kivonatot_ide_masolni!I130</f>
        <v>0</v>
      </c>
      <c r="C133" s="3">
        <f>+fokonyvi_kivonatot_ide_masolni!J130</f>
        <v>0</v>
      </c>
      <c r="D133" s="2">
        <f t="shared" si="82"/>
        <v>1</v>
      </c>
      <c r="E133" s="2">
        <f t="shared" si="83"/>
        <v>0</v>
      </c>
      <c r="F133" s="3">
        <f t="shared" si="84"/>
        <v>0</v>
      </c>
      <c r="G133" s="3">
        <f t="shared" si="85"/>
        <v>0</v>
      </c>
      <c r="H133" s="3">
        <f t="shared" si="86"/>
        <v>0</v>
      </c>
      <c r="I133" s="3">
        <f t="shared" si="87"/>
        <v>0</v>
      </c>
      <c r="J133" s="3">
        <f t="shared" si="88"/>
        <v>0</v>
      </c>
      <c r="K133" s="3">
        <f t="shared" si="89"/>
        <v>0</v>
      </c>
      <c r="L133" s="3">
        <f t="shared" si="90"/>
        <v>0</v>
      </c>
      <c r="M133" s="3">
        <f t="shared" si="91"/>
        <v>0</v>
      </c>
      <c r="N133" s="3">
        <f t="shared" si="92"/>
        <v>0</v>
      </c>
      <c r="O133" s="3">
        <f t="shared" si="93"/>
        <v>0</v>
      </c>
      <c r="P133" s="3">
        <f t="shared" si="94"/>
        <v>0</v>
      </c>
      <c r="Q133" s="3">
        <f t="shared" si="95"/>
        <v>0</v>
      </c>
      <c r="R133" s="3">
        <f t="shared" si="96"/>
        <v>0</v>
      </c>
      <c r="S133" s="3">
        <f t="shared" si="97"/>
        <v>0</v>
      </c>
      <c r="T133" s="3">
        <f t="shared" si="98"/>
        <v>0</v>
      </c>
      <c r="U133" s="3">
        <f t="shared" si="99"/>
        <v>0</v>
      </c>
      <c r="V133" s="3">
        <f t="shared" si="100"/>
        <v>0</v>
      </c>
      <c r="W133" s="3">
        <f t="shared" si="101"/>
        <v>0</v>
      </c>
      <c r="X133" s="3">
        <f t="shared" si="102"/>
        <v>0</v>
      </c>
      <c r="Y133" s="3">
        <f t="shared" si="103"/>
        <v>0</v>
      </c>
      <c r="Z133" s="3">
        <f t="shared" si="104"/>
        <v>0</v>
      </c>
      <c r="AA133" s="3">
        <f t="shared" si="105"/>
        <v>0</v>
      </c>
      <c r="AB133" s="3">
        <f t="shared" si="106"/>
        <v>0</v>
      </c>
      <c r="AC133" s="3">
        <f t="shared" si="107"/>
        <v>0</v>
      </c>
      <c r="AD133" s="3">
        <f t="shared" si="108"/>
        <v>0</v>
      </c>
      <c r="AE133" s="3">
        <f t="shared" si="109"/>
        <v>0</v>
      </c>
      <c r="AF133" s="3">
        <f t="shared" si="110"/>
        <v>0</v>
      </c>
      <c r="AG133" s="3">
        <f t="shared" si="111"/>
        <v>0</v>
      </c>
      <c r="AH133" s="3">
        <f t="shared" si="112"/>
        <v>0</v>
      </c>
      <c r="AI133" s="3">
        <f t="shared" si="113"/>
        <v>0</v>
      </c>
      <c r="AJ133" s="3">
        <f t="shared" si="114"/>
        <v>0</v>
      </c>
      <c r="AK133" s="3">
        <f t="shared" si="115"/>
        <v>0</v>
      </c>
      <c r="AL133" s="3">
        <f t="shared" si="116"/>
        <v>0</v>
      </c>
      <c r="AM133" s="3">
        <f t="shared" si="117"/>
        <v>0</v>
      </c>
      <c r="AN133" s="3">
        <f t="shared" si="118"/>
        <v>0</v>
      </c>
      <c r="AO133" s="3">
        <f t="shared" si="119"/>
        <v>0</v>
      </c>
      <c r="AP133" s="3">
        <f t="shared" si="120"/>
        <v>0</v>
      </c>
      <c r="AQ133" s="3">
        <f t="shared" si="121"/>
        <v>0</v>
      </c>
      <c r="AR133" s="3">
        <f t="shared" si="122"/>
        <v>0</v>
      </c>
      <c r="AS133" s="3">
        <f t="shared" si="123"/>
        <v>0</v>
      </c>
      <c r="AT133" s="3">
        <f t="shared" si="124"/>
        <v>0</v>
      </c>
      <c r="AU133" s="3">
        <f t="shared" si="125"/>
        <v>0</v>
      </c>
      <c r="AV133" s="3">
        <f t="shared" si="126"/>
        <v>0</v>
      </c>
      <c r="AW133" s="3">
        <f t="shared" si="127"/>
        <v>0</v>
      </c>
      <c r="AX133" s="3">
        <f t="shared" si="128"/>
        <v>0</v>
      </c>
      <c r="AY133" s="3">
        <f t="shared" si="129"/>
        <v>0</v>
      </c>
      <c r="AZ133" s="3">
        <f t="shared" si="130"/>
        <v>0</v>
      </c>
      <c r="BA133" s="3">
        <f t="shared" si="131"/>
        <v>0</v>
      </c>
    </row>
    <row r="134" spans="1:53">
      <c r="A134" s="2">
        <f>fokonyvi_kivonatot_ide_masolni!A131</f>
        <v>0</v>
      </c>
      <c r="B134" s="3">
        <f>fokonyvi_kivonatot_ide_masolni!I131</f>
        <v>0</v>
      </c>
      <c r="C134" s="3">
        <f>+fokonyvi_kivonatot_ide_masolni!J131</f>
        <v>0</v>
      </c>
      <c r="D134" s="2">
        <f t="shared" ref="D134:D197" si="132">LEN(A134)</f>
        <v>1</v>
      </c>
      <c r="E134" s="2">
        <f t="shared" ref="E134:E197" si="133">IF(A134=0,0,IF(LEFT(A135,D134)=A134,"gyújtőszámla","nem gyűjtőszámla"))</f>
        <v>0</v>
      </c>
      <c r="F134" s="3">
        <f t="shared" ref="F134:F197" si="134">IF(E134="nem gyűjtőszámla",IF(LEFT(A134,2)="11",B134-C134,0),0)</f>
        <v>0</v>
      </c>
      <c r="G134" s="3">
        <f t="shared" ref="G134:G197" si="135">IF(E134="nem gyűjtőszámla",IF(LEFT(A134,2)="12",B134-C134,0),0)</f>
        <v>0</v>
      </c>
      <c r="H134" s="3">
        <f t="shared" ref="H134:H197" si="136">IF(E134="nem gyűjtőszámla",IF(LEFT(A134,2)="13",B134-C134,0),0)</f>
        <v>0</v>
      </c>
      <c r="I134" s="3">
        <f t="shared" ref="I134:I197" si="137">IF(E134="nem gyűjtőszámla",IF(LEFT(A134,2)="14",B134-C134,0),0)</f>
        <v>0</v>
      </c>
      <c r="J134" s="3">
        <f t="shared" ref="J134:J197" si="138">IF(E134="nem gyűjtőszámla",IF(LEFT(A134,2)="15",B134-C134,0),0)</f>
        <v>0</v>
      </c>
      <c r="K134" s="3">
        <f t="shared" ref="K134:K197" si="139">IF(E134="nem gyűjtőszámla",IF(LEFT(A134,2)="16",B134-C134,0),0)</f>
        <v>0</v>
      </c>
      <c r="L134" s="3">
        <f t="shared" ref="L134:L197" si="140">IF(E134="nem gyűjtőszámla",IF(LEFT(A134,2)="17",B134-C134,0),0)</f>
        <v>0</v>
      </c>
      <c r="M134" s="3">
        <f t="shared" ref="M134:M197" si="141">IF(E134="nem gyűjtőszámla",IF(LEFT(A134,2)="18",B134-C134,0),0)</f>
        <v>0</v>
      </c>
      <c r="N134" s="3">
        <f t="shared" ref="N134:N197" si="142">IF(E134="nem gyűjtőszámla",IF(LEFT(A134,2)="19",B134-C134,0),0)</f>
        <v>0</v>
      </c>
      <c r="O134" s="3">
        <f t="shared" ref="O134:O197" si="143">IF(E134="nem gyűjtőszámla",IF(LEFT(A134,1)="2",B134-C134,0),0)</f>
        <v>0</v>
      </c>
      <c r="P134" s="3">
        <f t="shared" ref="P134:P197" si="144">IF(E134="nem gyűjtőszámla",IF(LEFT(A134,2)="31",B134-C134,0),0)</f>
        <v>0</v>
      </c>
      <c r="Q134" s="3">
        <f t="shared" ref="Q134:Q197" si="145">IF(E134="nem gyűjtőszámla",IF(LEFT(A134,2)="32",B134-C134,0),0)</f>
        <v>0</v>
      </c>
      <c r="R134" s="3">
        <f t="shared" ref="R134:R197" si="146">IF(E134="nem gyűjtőszámla",IF(LEFT(A134,2)="33",B134-C134,0),0)</f>
        <v>0</v>
      </c>
      <c r="S134" s="3">
        <f t="shared" ref="S134:S197" si="147">IF(E134="nem gyűjtőszámla",IF(LEFT(A134,2)="34",B134-C134,0),0)</f>
        <v>0</v>
      </c>
      <c r="T134" s="3">
        <f t="shared" ref="T134:T197" si="148">IF(E134="nem gyűjtőszámla",IF(LEFT(A134,2)="35",B134-C134,0),0)</f>
        <v>0</v>
      </c>
      <c r="U134" s="3">
        <f t="shared" ref="U134:U197" si="149">IF(E134="nem gyűjtőszámla",IF(LEFT(A134,2)="36",B134-C134,0),0)</f>
        <v>0</v>
      </c>
      <c r="V134" s="3">
        <f t="shared" ref="V134:V197" si="150">IF(E134="nem gyűjtőszámla",IF(LEFT(A134,2)="37",B134-C134,0),0)</f>
        <v>0</v>
      </c>
      <c r="W134" s="3">
        <f t="shared" ref="W134:W197" si="151">IF(E134="nem gyűjtőszámla",IF(LEFT(A134,2)="38",B134-C134,0),0)</f>
        <v>0</v>
      </c>
      <c r="X134" s="3">
        <f t="shared" ref="X134:X197" si="152">IF(E134="nem gyűjtőszámla",IF(LEFT(A134,2)="39",B134-C134,0),0)</f>
        <v>0</v>
      </c>
      <c r="Y134" s="3">
        <f t="shared" ref="Y134:Y197" si="153">IF(E134="nem gyűjtőszámla",IF(LEFT(A134,3)="411",-B134+C134,0),0)</f>
        <v>0</v>
      </c>
      <c r="Z134" s="3">
        <f t="shared" ref="Z134:Z197" si="154">IF(E134="nem gyűjtőszámla",IF(LEFT(A134,3)="412",-B134+C134,0),0)</f>
        <v>0</v>
      </c>
      <c r="AA134" s="3">
        <f t="shared" ref="AA134:AA197" si="155">IF(E134="nem gyűjtőszámla",IF(LEFT(A134,3)="413",-B134+C134,0),0)</f>
        <v>0</v>
      </c>
      <c r="AB134" s="3">
        <f t="shared" ref="AB134:AB197" si="156">IF(E134="nem gyűjtőszámla",IF(LEFT(A134,3)="414",-B134+C134,0),0)</f>
        <v>0</v>
      </c>
      <c r="AC134" s="3">
        <f t="shared" ref="AC134:AC197" si="157">IF(E134="nem gyűjtőszámla",IF(LEFT(A134,2)="42",-B134+C134,0),0)</f>
        <v>0</v>
      </c>
      <c r="AD134" s="3">
        <f t="shared" ref="AD134:AD197" si="158">IF(E134="nem gyűjtőszámla",IF(LEFT(A134,2)="43",-B134+C134,0),0)</f>
        <v>0</v>
      </c>
      <c r="AE134" s="3">
        <f t="shared" ref="AE134:AE197" si="159">IF(E134="nem gyűjtőszámla",IF(LEFT(A134,2)="44",-B134+C134,0),0)</f>
        <v>0</v>
      </c>
      <c r="AF134" s="3">
        <f t="shared" ref="AF134:AF197" si="160">IF(E134="nem gyűjtőszámla",IF(LEFT(A134,2)="45",-B134+C134,0),0)</f>
        <v>0</v>
      </c>
      <c r="AG134" s="3">
        <f t="shared" ref="AG134:AG197" si="161">IF(E134="nem gyűjtőszámla",IF(LEFT(A134,2)="46",-B134+C134,0),0)</f>
        <v>0</v>
      </c>
      <c r="AH134" s="3">
        <f t="shared" ref="AH134:AH197" si="162">IF(E134="nem gyűjtőszámla",IF(LEFT(A134,2)="47",-B134+C134,0),0)</f>
        <v>0</v>
      </c>
      <c r="AI134" s="3">
        <f t="shared" ref="AI134:AI197" si="163">IF(E134="nem gyűjtőszámla",IF(LEFT(A134,2)="48",-B134+C134,0),0)</f>
        <v>0</v>
      </c>
      <c r="AJ134" s="3">
        <f t="shared" ref="AJ134:AJ197" si="164">IF(E134="nem gyűjtőszámla",IF(LEFT(A134,2)="91",-B134+C134,0),0)</f>
        <v>0</v>
      </c>
      <c r="AK134" s="3">
        <f t="shared" ref="AK134:AK197" si="165">IF(E134="nem gyűjtőszámla",IF(LEFT(A134,2)="92",-B134+C134,0),0)</f>
        <v>0</v>
      </c>
      <c r="AL134" s="3">
        <f t="shared" ref="AL134:AL197" si="166">IF(E134="nem gyűjtőszámla",IF(LEFT(A134,2)="93",-B134+C134,0),0)</f>
        <v>0</v>
      </c>
      <c r="AM134" s="3">
        <f t="shared" ref="AM134:AM197" si="167">IF(E134="nem gyűjtőszámla",IF(LEFT(A134,2)="58",-B134+C134,0),0)</f>
        <v>0</v>
      </c>
      <c r="AN134" s="3">
        <f t="shared" ref="AN134:AN197" si="168">IF(E134="nem gyűjtőszámla",IF(LEFT(A134,2)="96",-B134+C134,0),0)</f>
        <v>0</v>
      </c>
      <c r="AO134" s="3">
        <f t="shared" ref="AO134:AO197" si="169">IF(E134="nem gyűjtőszámla",IF(LEFT(A134,2)="51",B134-C134,0),0)</f>
        <v>0</v>
      </c>
      <c r="AP134" s="3">
        <f t="shared" ref="AP134:AP197" si="170">IF(E134="nem gyűjtőszámla",IF(LEFT(A134,2)="52",B134-C134,0),0)</f>
        <v>0</v>
      </c>
      <c r="AQ134" s="3">
        <f t="shared" ref="AQ134:AQ197" si="171">IF(E134="nem gyűjtőszámla",IF(LEFT(A134,2)="53",B134-C134,0),0)</f>
        <v>0</v>
      </c>
      <c r="AR134" s="3">
        <f t="shared" ref="AR134:AR197" si="172">IF(E134="nem gyűjtőszámla",IF(LEFT(A134,2)="81",B134-C134,0),0)</f>
        <v>0</v>
      </c>
      <c r="AS134" s="3">
        <f t="shared" ref="AS134:AS197" si="173">IF(E134="nem gyűjtőszámla",IF(LEFT(A134,2)="54",B134-C134,0),0)</f>
        <v>0</v>
      </c>
      <c r="AT134" s="3">
        <f t="shared" ref="AT134:AT197" si="174">IF(E134="nem gyűjtőszámla",IF(LEFT(A134,2)="55",B134-C134,0),0)</f>
        <v>0</v>
      </c>
      <c r="AU134" s="3">
        <f t="shared" ref="AU134:AU197" si="175">IF(E134="nem gyűjtőszámla",IF(LEFT(A134,2)="56",B134-C134,0),0)</f>
        <v>0</v>
      </c>
      <c r="AV134" s="3">
        <f t="shared" ref="AV134:AV197" si="176">IF(E134="nem gyűjtőszámla",IF(LEFT(A134,2)="57",B134-C134,0),0)</f>
        <v>0</v>
      </c>
      <c r="AW134" s="3">
        <f t="shared" ref="AW134:AW197" si="177">IF(E134="nem gyűjtőszámla",IF(LEFT(A134,2)="86",B134-C134,0),0)</f>
        <v>0</v>
      </c>
      <c r="AX134" s="3">
        <f t="shared" ref="AX134:AX197" si="178">IF(E134="nem gyűjtőszámla",IF(LEFT(A134,2)="97",-B134+C134,0),0)</f>
        <v>0</v>
      </c>
      <c r="AY134" s="3">
        <f t="shared" ref="AY134:AY197" si="179">IF(E134="nem gyűjtőszámla",IF(LEFT(A134,2)="87",B134-C134,0),0)</f>
        <v>0</v>
      </c>
      <c r="AZ134" s="3">
        <f t="shared" ref="AZ134:AZ197" si="180">IF(E134="nem gyűjtőszámla",IF(LEFT(A134,2)="98",-B134+C134,0),0)</f>
        <v>0</v>
      </c>
      <c r="BA134" s="3">
        <f t="shared" ref="BA134:BA197" si="181">IF(E134="nem gyűjtőszámla",IF(LEFT(A134,2)="88",B134-C134,0),0)</f>
        <v>0</v>
      </c>
    </row>
    <row r="135" spans="1:53">
      <c r="A135" s="2">
        <f>fokonyvi_kivonatot_ide_masolni!A132</f>
        <v>0</v>
      </c>
      <c r="B135" s="3">
        <f>fokonyvi_kivonatot_ide_masolni!I132</f>
        <v>0</v>
      </c>
      <c r="C135" s="3">
        <f>+fokonyvi_kivonatot_ide_masolni!J132</f>
        <v>0</v>
      </c>
      <c r="D135" s="2">
        <f t="shared" si="132"/>
        <v>1</v>
      </c>
      <c r="E135" s="2">
        <f t="shared" si="133"/>
        <v>0</v>
      </c>
      <c r="F135" s="3">
        <f t="shared" si="134"/>
        <v>0</v>
      </c>
      <c r="G135" s="3">
        <f t="shared" si="135"/>
        <v>0</v>
      </c>
      <c r="H135" s="3">
        <f t="shared" si="136"/>
        <v>0</v>
      </c>
      <c r="I135" s="3">
        <f t="shared" si="137"/>
        <v>0</v>
      </c>
      <c r="J135" s="3">
        <f t="shared" si="138"/>
        <v>0</v>
      </c>
      <c r="K135" s="3">
        <f t="shared" si="139"/>
        <v>0</v>
      </c>
      <c r="L135" s="3">
        <f t="shared" si="140"/>
        <v>0</v>
      </c>
      <c r="M135" s="3">
        <f t="shared" si="141"/>
        <v>0</v>
      </c>
      <c r="N135" s="3">
        <f t="shared" si="142"/>
        <v>0</v>
      </c>
      <c r="O135" s="3">
        <f t="shared" si="143"/>
        <v>0</v>
      </c>
      <c r="P135" s="3">
        <f t="shared" si="144"/>
        <v>0</v>
      </c>
      <c r="Q135" s="3">
        <f t="shared" si="145"/>
        <v>0</v>
      </c>
      <c r="R135" s="3">
        <f t="shared" si="146"/>
        <v>0</v>
      </c>
      <c r="S135" s="3">
        <f t="shared" si="147"/>
        <v>0</v>
      </c>
      <c r="T135" s="3">
        <f t="shared" si="148"/>
        <v>0</v>
      </c>
      <c r="U135" s="3">
        <f t="shared" si="149"/>
        <v>0</v>
      </c>
      <c r="V135" s="3">
        <f t="shared" si="150"/>
        <v>0</v>
      </c>
      <c r="W135" s="3">
        <f t="shared" si="151"/>
        <v>0</v>
      </c>
      <c r="X135" s="3">
        <f t="shared" si="152"/>
        <v>0</v>
      </c>
      <c r="Y135" s="3">
        <f t="shared" si="153"/>
        <v>0</v>
      </c>
      <c r="Z135" s="3">
        <f t="shared" si="154"/>
        <v>0</v>
      </c>
      <c r="AA135" s="3">
        <f t="shared" si="155"/>
        <v>0</v>
      </c>
      <c r="AB135" s="3">
        <f t="shared" si="156"/>
        <v>0</v>
      </c>
      <c r="AC135" s="3">
        <f t="shared" si="157"/>
        <v>0</v>
      </c>
      <c r="AD135" s="3">
        <f t="shared" si="158"/>
        <v>0</v>
      </c>
      <c r="AE135" s="3">
        <f t="shared" si="159"/>
        <v>0</v>
      </c>
      <c r="AF135" s="3">
        <f t="shared" si="160"/>
        <v>0</v>
      </c>
      <c r="AG135" s="3">
        <f t="shared" si="161"/>
        <v>0</v>
      </c>
      <c r="AH135" s="3">
        <f t="shared" si="162"/>
        <v>0</v>
      </c>
      <c r="AI135" s="3">
        <f t="shared" si="163"/>
        <v>0</v>
      </c>
      <c r="AJ135" s="3">
        <f t="shared" si="164"/>
        <v>0</v>
      </c>
      <c r="AK135" s="3">
        <f t="shared" si="165"/>
        <v>0</v>
      </c>
      <c r="AL135" s="3">
        <f t="shared" si="166"/>
        <v>0</v>
      </c>
      <c r="AM135" s="3">
        <f t="shared" si="167"/>
        <v>0</v>
      </c>
      <c r="AN135" s="3">
        <f t="shared" si="168"/>
        <v>0</v>
      </c>
      <c r="AO135" s="3">
        <f t="shared" si="169"/>
        <v>0</v>
      </c>
      <c r="AP135" s="3">
        <f t="shared" si="170"/>
        <v>0</v>
      </c>
      <c r="AQ135" s="3">
        <f t="shared" si="171"/>
        <v>0</v>
      </c>
      <c r="AR135" s="3">
        <f t="shared" si="172"/>
        <v>0</v>
      </c>
      <c r="AS135" s="3">
        <f t="shared" si="173"/>
        <v>0</v>
      </c>
      <c r="AT135" s="3">
        <f t="shared" si="174"/>
        <v>0</v>
      </c>
      <c r="AU135" s="3">
        <f t="shared" si="175"/>
        <v>0</v>
      </c>
      <c r="AV135" s="3">
        <f t="shared" si="176"/>
        <v>0</v>
      </c>
      <c r="AW135" s="3">
        <f t="shared" si="177"/>
        <v>0</v>
      </c>
      <c r="AX135" s="3">
        <f t="shared" si="178"/>
        <v>0</v>
      </c>
      <c r="AY135" s="3">
        <f t="shared" si="179"/>
        <v>0</v>
      </c>
      <c r="AZ135" s="3">
        <f t="shared" si="180"/>
        <v>0</v>
      </c>
      <c r="BA135" s="3">
        <f t="shared" si="181"/>
        <v>0</v>
      </c>
    </row>
    <row r="136" spans="1:53">
      <c r="A136" s="2">
        <f>fokonyvi_kivonatot_ide_masolni!A133</f>
        <v>0</v>
      </c>
      <c r="B136" s="3">
        <f>fokonyvi_kivonatot_ide_masolni!I133</f>
        <v>0</v>
      </c>
      <c r="C136" s="3">
        <f>+fokonyvi_kivonatot_ide_masolni!J133</f>
        <v>0</v>
      </c>
      <c r="D136" s="2">
        <f t="shared" si="132"/>
        <v>1</v>
      </c>
      <c r="E136" s="2">
        <f t="shared" si="133"/>
        <v>0</v>
      </c>
      <c r="F136" s="3">
        <f t="shared" si="134"/>
        <v>0</v>
      </c>
      <c r="G136" s="3">
        <f t="shared" si="135"/>
        <v>0</v>
      </c>
      <c r="H136" s="3">
        <f t="shared" si="136"/>
        <v>0</v>
      </c>
      <c r="I136" s="3">
        <f t="shared" si="137"/>
        <v>0</v>
      </c>
      <c r="J136" s="3">
        <f t="shared" si="138"/>
        <v>0</v>
      </c>
      <c r="K136" s="3">
        <f t="shared" si="139"/>
        <v>0</v>
      </c>
      <c r="L136" s="3">
        <f t="shared" si="140"/>
        <v>0</v>
      </c>
      <c r="M136" s="3">
        <f t="shared" si="141"/>
        <v>0</v>
      </c>
      <c r="N136" s="3">
        <f t="shared" si="142"/>
        <v>0</v>
      </c>
      <c r="O136" s="3">
        <f t="shared" si="143"/>
        <v>0</v>
      </c>
      <c r="P136" s="3">
        <f t="shared" si="144"/>
        <v>0</v>
      </c>
      <c r="Q136" s="3">
        <f t="shared" si="145"/>
        <v>0</v>
      </c>
      <c r="R136" s="3">
        <f t="shared" si="146"/>
        <v>0</v>
      </c>
      <c r="S136" s="3">
        <f t="shared" si="147"/>
        <v>0</v>
      </c>
      <c r="T136" s="3">
        <f t="shared" si="148"/>
        <v>0</v>
      </c>
      <c r="U136" s="3">
        <f t="shared" si="149"/>
        <v>0</v>
      </c>
      <c r="V136" s="3">
        <f t="shared" si="150"/>
        <v>0</v>
      </c>
      <c r="W136" s="3">
        <f t="shared" si="151"/>
        <v>0</v>
      </c>
      <c r="X136" s="3">
        <f t="shared" si="152"/>
        <v>0</v>
      </c>
      <c r="Y136" s="3">
        <f t="shared" si="153"/>
        <v>0</v>
      </c>
      <c r="Z136" s="3">
        <f t="shared" si="154"/>
        <v>0</v>
      </c>
      <c r="AA136" s="3">
        <f t="shared" si="155"/>
        <v>0</v>
      </c>
      <c r="AB136" s="3">
        <f t="shared" si="156"/>
        <v>0</v>
      </c>
      <c r="AC136" s="3">
        <f t="shared" si="157"/>
        <v>0</v>
      </c>
      <c r="AD136" s="3">
        <f t="shared" si="158"/>
        <v>0</v>
      </c>
      <c r="AE136" s="3">
        <f t="shared" si="159"/>
        <v>0</v>
      </c>
      <c r="AF136" s="3">
        <f t="shared" si="160"/>
        <v>0</v>
      </c>
      <c r="AG136" s="3">
        <f t="shared" si="161"/>
        <v>0</v>
      </c>
      <c r="AH136" s="3">
        <f t="shared" si="162"/>
        <v>0</v>
      </c>
      <c r="AI136" s="3">
        <f t="shared" si="163"/>
        <v>0</v>
      </c>
      <c r="AJ136" s="3">
        <f t="shared" si="164"/>
        <v>0</v>
      </c>
      <c r="AK136" s="3">
        <f t="shared" si="165"/>
        <v>0</v>
      </c>
      <c r="AL136" s="3">
        <f t="shared" si="166"/>
        <v>0</v>
      </c>
      <c r="AM136" s="3">
        <f t="shared" si="167"/>
        <v>0</v>
      </c>
      <c r="AN136" s="3">
        <f t="shared" si="168"/>
        <v>0</v>
      </c>
      <c r="AO136" s="3">
        <f t="shared" si="169"/>
        <v>0</v>
      </c>
      <c r="AP136" s="3">
        <f t="shared" si="170"/>
        <v>0</v>
      </c>
      <c r="AQ136" s="3">
        <f t="shared" si="171"/>
        <v>0</v>
      </c>
      <c r="AR136" s="3">
        <f t="shared" si="172"/>
        <v>0</v>
      </c>
      <c r="AS136" s="3">
        <f t="shared" si="173"/>
        <v>0</v>
      </c>
      <c r="AT136" s="3">
        <f t="shared" si="174"/>
        <v>0</v>
      </c>
      <c r="AU136" s="3">
        <f t="shared" si="175"/>
        <v>0</v>
      </c>
      <c r="AV136" s="3">
        <f t="shared" si="176"/>
        <v>0</v>
      </c>
      <c r="AW136" s="3">
        <f t="shared" si="177"/>
        <v>0</v>
      </c>
      <c r="AX136" s="3">
        <f t="shared" si="178"/>
        <v>0</v>
      </c>
      <c r="AY136" s="3">
        <f t="shared" si="179"/>
        <v>0</v>
      </c>
      <c r="AZ136" s="3">
        <f t="shared" si="180"/>
        <v>0</v>
      </c>
      <c r="BA136" s="3">
        <f t="shared" si="181"/>
        <v>0</v>
      </c>
    </row>
    <row r="137" spans="1:53">
      <c r="A137" s="2">
        <f>fokonyvi_kivonatot_ide_masolni!A134</f>
        <v>0</v>
      </c>
      <c r="B137" s="3">
        <f>fokonyvi_kivonatot_ide_masolni!I134</f>
        <v>0</v>
      </c>
      <c r="C137" s="3">
        <f>+fokonyvi_kivonatot_ide_masolni!J134</f>
        <v>0</v>
      </c>
      <c r="D137" s="2">
        <f t="shared" si="132"/>
        <v>1</v>
      </c>
      <c r="E137" s="2">
        <f t="shared" si="133"/>
        <v>0</v>
      </c>
      <c r="F137" s="3">
        <f t="shared" si="134"/>
        <v>0</v>
      </c>
      <c r="G137" s="3">
        <f t="shared" si="135"/>
        <v>0</v>
      </c>
      <c r="H137" s="3">
        <f t="shared" si="136"/>
        <v>0</v>
      </c>
      <c r="I137" s="3">
        <f t="shared" si="137"/>
        <v>0</v>
      </c>
      <c r="J137" s="3">
        <f t="shared" si="138"/>
        <v>0</v>
      </c>
      <c r="K137" s="3">
        <f t="shared" si="139"/>
        <v>0</v>
      </c>
      <c r="L137" s="3">
        <f t="shared" si="140"/>
        <v>0</v>
      </c>
      <c r="M137" s="3">
        <f t="shared" si="141"/>
        <v>0</v>
      </c>
      <c r="N137" s="3">
        <f t="shared" si="142"/>
        <v>0</v>
      </c>
      <c r="O137" s="3">
        <f t="shared" si="143"/>
        <v>0</v>
      </c>
      <c r="P137" s="3">
        <f t="shared" si="144"/>
        <v>0</v>
      </c>
      <c r="Q137" s="3">
        <f t="shared" si="145"/>
        <v>0</v>
      </c>
      <c r="R137" s="3">
        <f t="shared" si="146"/>
        <v>0</v>
      </c>
      <c r="S137" s="3">
        <f t="shared" si="147"/>
        <v>0</v>
      </c>
      <c r="T137" s="3">
        <f t="shared" si="148"/>
        <v>0</v>
      </c>
      <c r="U137" s="3">
        <f t="shared" si="149"/>
        <v>0</v>
      </c>
      <c r="V137" s="3">
        <f t="shared" si="150"/>
        <v>0</v>
      </c>
      <c r="W137" s="3">
        <f t="shared" si="151"/>
        <v>0</v>
      </c>
      <c r="X137" s="3">
        <f t="shared" si="152"/>
        <v>0</v>
      </c>
      <c r="Y137" s="3">
        <f t="shared" si="153"/>
        <v>0</v>
      </c>
      <c r="Z137" s="3">
        <f t="shared" si="154"/>
        <v>0</v>
      </c>
      <c r="AA137" s="3">
        <f t="shared" si="155"/>
        <v>0</v>
      </c>
      <c r="AB137" s="3">
        <f t="shared" si="156"/>
        <v>0</v>
      </c>
      <c r="AC137" s="3">
        <f t="shared" si="157"/>
        <v>0</v>
      </c>
      <c r="AD137" s="3">
        <f t="shared" si="158"/>
        <v>0</v>
      </c>
      <c r="AE137" s="3">
        <f t="shared" si="159"/>
        <v>0</v>
      </c>
      <c r="AF137" s="3">
        <f t="shared" si="160"/>
        <v>0</v>
      </c>
      <c r="AG137" s="3">
        <f t="shared" si="161"/>
        <v>0</v>
      </c>
      <c r="AH137" s="3">
        <f t="shared" si="162"/>
        <v>0</v>
      </c>
      <c r="AI137" s="3">
        <f t="shared" si="163"/>
        <v>0</v>
      </c>
      <c r="AJ137" s="3">
        <f t="shared" si="164"/>
        <v>0</v>
      </c>
      <c r="AK137" s="3">
        <f t="shared" si="165"/>
        <v>0</v>
      </c>
      <c r="AL137" s="3">
        <f t="shared" si="166"/>
        <v>0</v>
      </c>
      <c r="AM137" s="3">
        <f t="shared" si="167"/>
        <v>0</v>
      </c>
      <c r="AN137" s="3">
        <f t="shared" si="168"/>
        <v>0</v>
      </c>
      <c r="AO137" s="3">
        <f t="shared" si="169"/>
        <v>0</v>
      </c>
      <c r="AP137" s="3">
        <f t="shared" si="170"/>
        <v>0</v>
      </c>
      <c r="AQ137" s="3">
        <f t="shared" si="171"/>
        <v>0</v>
      </c>
      <c r="AR137" s="3">
        <f t="shared" si="172"/>
        <v>0</v>
      </c>
      <c r="AS137" s="3">
        <f t="shared" si="173"/>
        <v>0</v>
      </c>
      <c r="AT137" s="3">
        <f t="shared" si="174"/>
        <v>0</v>
      </c>
      <c r="AU137" s="3">
        <f t="shared" si="175"/>
        <v>0</v>
      </c>
      <c r="AV137" s="3">
        <f t="shared" si="176"/>
        <v>0</v>
      </c>
      <c r="AW137" s="3">
        <f t="shared" si="177"/>
        <v>0</v>
      </c>
      <c r="AX137" s="3">
        <f t="shared" si="178"/>
        <v>0</v>
      </c>
      <c r="AY137" s="3">
        <f t="shared" si="179"/>
        <v>0</v>
      </c>
      <c r="AZ137" s="3">
        <f t="shared" si="180"/>
        <v>0</v>
      </c>
      <c r="BA137" s="3">
        <f t="shared" si="181"/>
        <v>0</v>
      </c>
    </row>
    <row r="138" spans="1:53">
      <c r="A138" s="2">
        <f>fokonyvi_kivonatot_ide_masolni!A135</f>
        <v>0</v>
      </c>
      <c r="B138" s="3">
        <f>fokonyvi_kivonatot_ide_masolni!I135</f>
        <v>0</v>
      </c>
      <c r="C138" s="3">
        <f>+fokonyvi_kivonatot_ide_masolni!J135</f>
        <v>0</v>
      </c>
      <c r="D138" s="2">
        <f t="shared" si="132"/>
        <v>1</v>
      </c>
      <c r="E138" s="2">
        <f t="shared" si="133"/>
        <v>0</v>
      </c>
      <c r="F138" s="3">
        <f t="shared" si="134"/>
        <v>0</v>
      </c>
      <c r="G138" s="3">
        <f t="shared" si="135"/>
        <v>0</v>
      </c>
      <c r="H138" s="3">
        <f t="shared" si="136"/>
        <v>0</v>
      </c>
      <c r="I138" s="3">
        <f t="shared" si="137"/>
        <v>0</v>
      </c>
      <c r="J138" s="3">
        <f t="shared" si="138"/>
        <v>0</v>
      </c>
      <c r="K138" s="3">
        <f t="shared" si="139"/>
        <v>0</v>
      </c>
      <c r="L138" s="3">
        <f t="shared" si="140"/>
        <v>0</v>
      </c>
      <c r="M138" s="3">
        <f t="shared" si="141"/>
        <v>0</v>
      </c>
      <c r="N138" s="3">
        <f t="shared" si="142"/>
        <v>0</v>
      </c>
      <c r="O138" s="3">
        <f t="shared" si="143"/>
        <v>0</v>
      </c>
      <c r="P138" s="3">
        <f t="shared" si="144"/>
        <v>0</v>
      </c>
      <c r="Q138" s="3">
        <f t="shared" si="145"/>
        <v>0</v>
      </c>
      <c r="R138" s="3">
        <f t="shared" si="146"/>
        <v>0</v>
      </c>
      <c r="S138" s="3">
        <f t="shared" si="147"/>
        <v>0</v>
      </c>
      <c r="T138" s="3">
        <f t="shared" si="148"/>
        <v>0</v>
      </c>
      <c r="U138" s="3">
        <f t="shared" si="149"/>
        <v>0</v>
      </c>
      <c r="V138" s="3">
        <f t="shared" si="150"/>
        <v>0</v>
      </c>
      <c r="W138" s="3">
        <f t="shared" si="151"/>
        <v>0</v>
      </c>
      <c r="X138" s="3">
        <f t="shared" si="152"/>
        <v>0</v>
      </c>
      <c r="Y138" s="3">
        <f t="shared" si="153"/>
        <v>0</v>
      </c>
      <c r="Z138" s="3">
        <f t="shared" si="154"/>
        <v>0</v>
      </c>
      <c r="AA138" s="3">
        <f t="shared" si="155"/>
        <v>0</v>
      </c>
      <c r="AB138" s="3">
        <f t="shared" si="156"/>
        <v>0</v>
      </c>
      <c r="AC138" s="3">
        <f t="shared" si="157"/>
        <v>0</v>
      </c>
      <c r="AD138" s="3">
        <f t="shared" si="158"/>
        <v>0</v>
      </c>
      <c r="AE138" s="3">
        <f t="shared" si="159"/>
        <v>0</v>
      </c>
      <c r="AF138" s="3">
        <f t="shared" si="160"/>
        <v>0</v>
      </c>
      <c r="AG138" s="3">
        <f t="shared" si="161"/>
        <v>0</v>
      </c>
      <c r="AH138" s="3">
        <f t="shared" si="162"/>
        <v>0</v>
      </c>
      <c r="AI138" s="3">
        <f t="shared" si="163"/>
        <v>0</v>
      </c>
      <c r="AJ138" s="3">
        <f t="shared" si="164"/>
        <v>0</v>
      </c>
      <c r="AK138" s="3">
        <f t="shared" si="165"/>
        <v>0</v>
      </c>
      <c r="AL138" s="3">
        <f t="shared" si="166"/>
        <v>0</v>
      </c>
      <c r="AM138" s="3">
        <f t="shared" si="167"/>
        <v>0</v>
      </c>
      <c r="AN138" s="3">
        <f t="shared" si="168"/>
        <v>0</v>
      </c>
      <c r="AO138" s="3">
        <f t="shared" si="169"/>
        <v>0</v>
      </c>
      <c r="AP138" s="3">
        <f t="shared" si="170"/>
        <v>0</v>
      </c>
      <c r="AQ138" s="3">
        <f t="shared" si="171"/>
        <v>0</v>
      </c>
      <c r="AR138" s="3">
        <f t="shared" si="172"/>
        <v>0</v>
      </c>
      <c r="AS138" s="3">
        <f t="shared" si="173"/>
        <v>0</v>
      </c>
      <c r="AT138" s="3">
        <f t="shared" si="174"/>
        <v>0</v>
      </c>
      <c r="AU138" s="3">
        <f t="shared" si="175"/>
        <v>0</v>
      </c>
      <c r="AV138" s="3">
        <f t="shared" si="176"/>
        <v>0</v>
      </c>
      <c r="AW138" s="3">
        <f t="shared" si="177"/>
        <v>0</v>
      </c>
      <c r="AX138" s="3">
        <f t="shared" si="178"/>
        <v>0</v>
      </c>
      <c r="AY138" s="3">
        <f t="shared" si="179"/>
        <v>0</v>
      </c>
      <c r="AZ138" s="3">
        <f t="shared" si="180"/>
        <v>0</v>
      </c>
      <c r="BA138" s="3">
        <f t="shared" si="181"/>
        <v>0</v>
      </c>
    </row>
    <row r="139" spans="1:53">
      <c r="A139" s="2">
        <f>fokonyvi_kivonatot_ide_masolni!A136</f>
        <v>0</v>
      </c>
      <c r="B139" s="3">
        <f>fokonyvi_kivonatot_ide_masolni!I136</f>
        <v>0</v>
      </c>
      <c r="C139" s="3">
        <f>+fokonyvi_kivonatot_ide_masolni!J136</f>
        <v>0</v>
      </c>
      <c r="D139" s="2">
        <f t="shared" si="132"/>
        <v>1</v>
      </c>
      <c r="E139" s="2">
        <f t="shared" si="133"/>
        <v>0</v>
      </c>
      <c r="F139" s="3">
        <f t="shared" si="134"/>
        <v>0</v>
      </c>
      <c r="G139" s="3">
        <f t="shared" si="135"/>
        <v>0</v>
      </c>
      <c r="H139" s="3">
        <f t="shared" si="136"/>
        <v>0</v>
      </c>
      <c r="I139" s="3">
        <f t="shared" si="137"/>
        <v>0</v>
      </c>
      <c r="J139" s="3">
        <f t="shared" si="138"/>
        <v>0</v>
      </c>
      <c r="K139" s="3">
        <f t="shared" si="139"/>
        <v>0</v>
      </c>
      <c r="L139" s="3">
        <f t="shared" si="140"/>
        <v>0</v>
      </c>
      <c r="M139" s="3">
        <f t="shared" si="141"/>
        <v>0</v>
      </c>
      <c r="N139" s="3">
        <f t="shared" si="142"/>
        <v>0</v>
      </c>
      <c r="O139" s="3">
        <f t="shared" si="143"/>
        <v>0</v>
      </c>
      <c r="P139" s="3">
        <f t="shared" si="144"/>
        <v>0</v>
      </c>
      <c r="Q139" s="3">
        <f t="shared" si="145"/>
        <v>0</v>
      </c>
      <c r="R139" s="3">
        <f t="shared" si="146"/>
        <v>0</v>
      </c>
      <c r="S139" s="3">
        <f t="shared" si="147"/>
        <v>0</v>
      </c>
      <c r="T139" s="3">
        <f t="shared" si="148"/>
        <v>0</v>
      </c>
      <c r="U139" s="3">
        <f t="shared" si="149"/>
        <v>0</v>
      </c>
      <c r="V139" s="3">
        <f t="shared" si="150"/>
        <v>0</v>
      </c>
      <c r="W139" s="3">
        <f t="shared" si="151"/>
        <v>0</v>
      </c>
      <c r="X139" s="3">
        <f t="shared" si="152"/>
        <v>0</v>
      </c>
      <c r="Y139" s="3">
        <f t="shared" si="153"/>
        <v>0</v>
      </c>
      <c r="Z139" s="3">
        <f t="shared" si="154"/>
        <v>0</v>
      </c>
      <c r="AA139" s="3">
        <f t="shared" si="155"/>
        <v>0</v>
      </c>
      <c r="AB139" s="3">
        <f t="shared" si="156"/>
        <v>0</v>
      </c>
      <c r="AC139" s="3">
        <f t="shared" si="157"/>
        <v>0</v>
      </c>
      <c r="AD139" s="3">
        <f t="shared" si="158"/>
        <v>0</v>
      </c>
      <c r="AE139" s="3">
        <f t="shared" si="159"/>
        <v>0</v>
      </c>
      <c r="AF139" s="3">
        <f t="shared" si="160"/>
        <v>0</v>
      </c>
      <c r="AG139" s="3">
        <f t="shared" si="161"/>
        <v>0</v>
      </c>
      <c r="AH139" s="3">
        <f t="shared" si="162"/>
        <v>0</v>
      </c>
      <c r="AI139" s="3">
        <f t="shared" si="163"/>
        <v>0</v>
      </c>
      <c r="AJ139" s="3">
        <f t="shared" si="164"/>
        <v>0</v>
      </c>
      <c r="AK139" s="3">
        <f t="shared" si="165"/>
        <v>0</v>
      </c>
      <c r="AL139" s="3">
        <f t="shared" si="166"/>
        <v>0</v>
      </c>
      <c r="AM139" s="3">
        <f t="shared" si="167"/>
        <v>0</v>
      </c>
      <c r="AN139" s="3">
        <f t="shared" si="168"/>
        <v>0</v>
      </c>
      <c r="AO139" s="3">
        <f t="shared" si="169"/>
        <v>0</v>
      </c>
      <c r="AP139" s="3">
        <f t="shared" si="170"/>
        <v>0</v>
      </c>
      <c r="AQ139" s="3">
        <f t="shared" si="171"/>
        <v>0</v>
      </c>
      <c r="AR139" s="3">
        <f t="shared" si="172"/>
        <v>0</v>
      </c>
      <c r="AS139" s="3">
        <f t="shared" si="173"/>
        <v>0</v>
      </c>
      <c r="AT139" s="3">
        <f t="shared" si="174"/>
        <v>0</v>
      </c>
      <c r="AU139" s="3">
        <f t="shared" si="175"/>
        <v>0</v>
      </c>
      <c r="AV139" s="3">
        <f t="shared" si="176"/>
        <v>0</v>
      </c>
      <c r="AW139" s="3">
        <f t="shared" si="177"/>
        <v>0</v>
      </c>
      <c r="AX139" s="3">
        <f t="shared" si="178"/>
        <v>0</v>
      </c>
      <c r="AY139" s="3">
        <f t="shared" si="179"/>
        <v>0</v>
      </c>
      <c r="AZ139" s="3">
        <f t="shared" si="180"/>
        <v>0</v>
      </c>
      <c r="BA139" s="3">
        <f t="shared" si="181"/>
        <v>0</v>
      </c>
    </row>
    <row r="140" spans="1:53">
      <c r="A140" s="2">
        <f>fokonyvi_kivonatot_ide_masolni!A137</f>
        <v>0</v>
      </c>
      <c r="B140" s="3">
        <f>fokonyvi_kivonatot_ide_masolni!I137</f>
        <v>0</v>
      </c>
      <c r="C140" s="3">
        <f>+fokonyvi_kivonatot_ide_masolni!J137</f>
        <v>0</v>
      </c>
      <c r="D140" s="2">
        <f t="shared" si="132"/>
        <v>1</v>
      </c>
      <c r="E140" s="2">
        <f t="shared" si="133"/>
        <v>0</v>
      </c>
      <c r="F140" s="3">
        <f t="shared" si="134"/>
        <v>0</v>
      </c>
      <c r="G140" s="3">
        <f t="shared" si="135"/>
        <v>0</v>
      </c>
      <c r="H140" s="3">
        <f t="shared" si="136"/>
        <v>0</v>
      </c>
      <c r="I140" s="3">
        <f t="shared" si="137"/>
        <v>0</v>
      </c>
      <c r="J140" s="3">
        <f t="shared" si="138"/>
        <v>0</v>
      </c>
      <c r="K140" s="3">
        <f t="shared" si="139"/>
        <v>0</v>
      </c>
      <c r="L140" s="3">
        <f t="shared" si="140"/>
        <v>0</v>
      </c>
      <c r="M140" s="3">
        <f t="shared" si="141"/>
        <v>0</v>
      </c>
      <c r="N140" s="3">
        <f t="shared" si="142"/>
        <v>0</v>
      </c>
      <c r="O140" s="3">
        <f t="shared" si="143"/>
        <v>0</v>
      </c>
      <c r="P140" s="3">
        <f t="shared" si="144"/>
        <v>0</v>
      </c>
      <c r="Q140" s="3">
        <f t="shared" si="145"/>
        <v>0</v>
      </c>
      <c r="R140" s="3">
        <f t="shared" si="146"/>
        <v>0</v>
      </c>
      <c r="S140" s="3">
        <f t="shared" si="147"/>
        <v>0</v>
      </c>
      <c r="T140" s="3">
        <f t="shared" si="148"/>
        <v>0</v>
      </c>
      <c r="U140" s="3">
        <f t="shared" si="149"/>
        <v>0</v>
      </c>
      <c r="V140" s="3">
        <f t="shared" si="150"/>
        <v>0</v>
      </c>
      <c r="W140" s="3">
        <f t="shared" si="151"/>
        <v>0</v>
      </c>
      <c r="X140" s="3">
        <f t="shared" si="152"/>
        <v>0</v>
      </c>
      <c r="Y140" s="3">
        <f t="shared" si="153"/>
        <v>0</v>
      </c>
      <c r="Z140" s="3">
        <f t="shared" si="154"/>
        <v>0</v>
      </c>
      <c r="AA140" s="3">
        <f t="shared" si="155"/>
        <v>0</v>
      </c>
      <c r="AB140" s="3">
        <f t="shared" si="156"/>
        <v>0</v>
      </c>
      <c r="AC140" s="3">
        <f t="shared" si="157"/>
        <v>0</v>
      </c>
      <c r="AD140" s="3">
        <f t="shared" si="158"/>
        <v>0</v>
      </c>
      <c r="AE140" s="3">
        <f t="shared" si="159"/>
        <v>0</v>
      </c>
      <c r="AF140" s="3">
        <f t="shared" si="160"/>
        <v>0</v>
      </c>
      <c r="AG140" s="3">
        <f t="shared" si="161"/>
        <v>0</v>
      </c>
      <c r="AH140" s="3">
        <f t="shared" si="162"/>
        <v>0</v>
      </c>
      <c r="AI140" s="3">
        <f t="shared" si="163"/>
        <v>0</v>
      </c>
      <c r="AJ140" s="3">
        <f t="shared" si="164"/>
        <v>0</v>
      </c>
      <c r="AK140" s="3">
        <f t="shared" si="165"/>
        <v>0</v>
      </c>
      <c r="AL140" s="3">
        <f t="shared" si="166"/>
        <v>0</v>
      </c>
      <c r="AM140" s="3">
        <f t="shared" si="167"/>
        <v>0</v>
      </c>
      <c r="AN140" s="3">
        <f t="shared" si="168"/>
        <v>0</v>
      </c>
      <c r="AO140" s="3">
        <f t="shared" si="169"/>
        <v>0</v>
      </c>
      <c r="AP140" s="3">
        <f t="shared" si="170"/>
        <v>0</v>
      </c>
      <c r="AQ140" s="3">
        <f t="shared" si="171"/>
        <v>0</v>
      </c>
      <c r="AR140" s="3">
        <f t="shared" si="172"/>
        <v>0</v>
      </c>
      <c r="AS140" s="3">
        <f t="shared" si="173"/>
        <v>0</v>
      </c>
      <c r="AT140" s="3">
        <f t="shared" si="174"/>
        <v>0</v>
      </c>
      <c r="AU140" s="3">
        <f t="shared" si="175"/>
        <v>0</v>
      </c>
      <c r="AV140" s="3">
        <f t="shared" si="176"/>
        <v>0</v>
      </c>
      <c r="AW140" s="3">
        <f t="shared" si="177"/>
        <v>0</v>
      </c>
      <c r="AX140" s="3">
        <f t="shared" si="178"/>
        <v>0</v>
      </c>
      <c r="AY140" s="3">
        <f t="shared" si="179"/>
        <v>0</v>
      </c>
      <c r="AZ140" s="3">
        <f t="shared" si="180"/>
        <v>0</v>
      </c>
      <c r="BA140" s="3">
        <f t="shared" si="181"/>
        <v>0</v>
      </c>
    </row>
    <row r="141" spans="1:53">
      <c r="A141" s="2">
        <f>fokonyvi_kivonatot_ide_masolni!A138</f>
        <v>0</v>
      </c>
      <c r="B141" s="3">
        <f>fokonyvi_kivonatot_ide_masolni!I138</f>
        <v>0</v>
      </c>
      <c r="C141" s="3">
        <f>+fokonyvi_kivonatot_ide_masolni!J138</f>
        <v>0</v>
      </c>
      <c r="D141" s="2">
        <f t="shared" si="132"/>
        <v>1</v>
      </c>
      <c r="E141" s="2">
        <f t="shared" si="133"/>
        <v>0</v>
      </c>
      <c r="F141" s="3">
        <f t="shared" si="134"/>
        <v>0</v>
      </c>
      <c r="G141" s="3">
        <f t="shared" si="135"/>
        <v>0</v>
      </c>
      <c r="H141" s="3">
        <f t="shared" si="136"/>
        <v>0</v>
      </c>
      <c r="I141" s="3">
        <f t="shared" si="137"/>
        <v>0</v>
      </c>
      <c r="J141" s="3">
        <f t="shared" si="138"/>
        <v>0</v>
      </c>
      <c r="K141" s="3">
        <f t="shared" si="139"/>
        <v>0</v>
      </c>
      <c r="L141" s="3">
        <f t="shared" si="140"/>
        <v>0</v>
      </c>
      <c r="M141" s="3">
        <f t="shared" si="141"/>
        <v>0</v>
      </c>
      <c r="N141" s="3">
        <f t="shared" si="142"/>
        <v>0</v>
      </c>
      <c r="O141" s="3">
        <f t="shared" si="143"/>
        <v>0</v>
      </c>
      <c r="P141" s="3">
        <f t="shared" si="144"/>
        <v>0</v>
      </c>
      <c r="Q141" s="3">
        <f t="shared" si="145"/>
        <v>0</v>
      </c>
      <c r="R141" s="3">
        <f t="shared" si="146"/>
        <v>0</v>
      </c>
      <c r="S141" s="3">
        <f t="shared" si="147"/>
        <v>0</v>
      </c>
      <c r="T141" s="3">
        <f t="shared" si="148"/>
        <v>0</v>
      </c>
      <c r="U141" s="3">
        <f t="shared" si="149"/>
        <v>0</v>
      </c>
      <c r="V141" s="3">
        <f t="shared" si="150"/>
        <v>0</v>
      </c>
      <c r="W141" s="3">
        <f t="shared" si="151"/>
        <v>0</v>
      </c>
      <c r="X141" s="3">
        <f t="shared" si="152"/>
        <v>0</v>
      </c>
      <c r="Y141" s="3">
        <f t="shared" si="153"/>
        <v>0</v>
      </c>
      <c r="Z141" s="3">
        <f t="shared" si="154"/>
        <v>0</v>
      </c>
      <c r="AA141" s="3">
        <f t="shared" si="155"/>
        <v>0</v>
      </c>
      <c r="AB141" s="3">
        <f t="shared" si="156"/>
        <v>0</v>
      </c>
      <c r="AC141" s="3">
        <f t="shared" si="157"/>
        <v>0</v>
      </c>
      <c r="AD141" s="3">
        <f t="shared" si="158"/>
        <v>0</v>
      </c>
      <c r="AE141" s="3">
        <f t="shared" si="159"/>
        <v>0</v>
      </c>
      <c r="AF141" s="3">
        <f t="shared" si="160"/>
        <v>0</v>
      </c>
      <c r="AG141" s="3">
        <f t="shared" si="161"/>
        <v>0</v>
      </c>
      <c r="AH141" s="3">
        <f t="shared" si="162"/>
        <v>0</v>
      </c>
      <c r="AI141" s="3">
        <f t="shared" si="163"/>
        <v>0</v>
      </c>
      <c r="AJ141" s="3">
        <f t="shared" si="164"/>
        <v>0</v>
      </c>
      <c r="AK141" s="3">
        <f t="shared" si="165"/>
        <v>0</v>
      </c>
      <c r="AL141" s="3">
        <f t="shared" si="166"/>
        <v>0</v>
      </c>
      <c r="AM141" s="3">
        <f t="shared" si="167"/>
        <v>0</v>
      </c>
      <c r="AN141" s="3">
        <f t="shared" si="168"/>
        <v>0</v>
      </c>
      <c r="AO141" s="3">
        <f t="shared" si="169"/>
        <v>0</v>
      </c>
      <c r="AP141" s="3">
        <f t="shared" si="170"/>
        <v>0</v>
      </c>
      <c r="AQ141" s="3">
        <f t="shared" si="171"/>
        <v>0</v>
      </c>
      <c r="AR141" s="3">
        <f t="shared" si="172"/>
        <v>0</v>
      </c>
      <c r="AS141" s="3">
        <f t="shared" si="173"/>
        <v>0</v>
      </c>
      <c r="AT141" s="3">
        <f t="shared" si="174"/>
        <v>0</v>
      </c>
      <c r="AU141" s="3">
        <f t="shared" si="175"/>
        <v>0</v>
      </c>
      <c r="AV141" s="3">
        <f t="shared" si="176"/>
        <v>0</v>
      </c>
      <c r="AW141" s="3">
        <f t="shared" si="177"/>
        <v>0</v>
      </c>
      <c r="AX141" s="3">
        <f t="shared" si="178"/>
        <v>0</v>
      </c>
      <c r="AY141" s="3">
        <f t="shared" si="179"/>
        <v>0</v>
      </c>
      <c r="AZ141" s="3">
        <f t="shared" si="180"/>
        <v>0</v>
      </c>
      <c r="BA141" s="3">
        <f t="shared" si="181"/>
        <v>0</v>
      </c>
    </row>
    <row r="142" spans="1:53">
      <c r="A142" s="2">
        <f>fokonyvi_kivonatot_ide_masolni!A139</f>
        <v>0</v>
      </c>
      <c r="B142" s="3">
        <f>fokonyvi_kivonatot_ide_masolni!I139</f>
        <v>0</v>
      </c>
      <c r="C142" s="3">
        <f>+fokonyvi_kivonatot_ide_masolni!J139</f>
        <v>0</v>
      </c>
      <c r="D142" s="2">
        <f t="shared" si="132"/>
        <v>1</v>
      </c>
      <c r="E142" s="2">
        <f t="shared" si="133"/>
        <v>0</v>
      </c>
      <c r="F142" s="3">
        <f t="shared" si="134"/>
        <v>0</v>
      </c>
      <c r="G142" s="3">
        <f t="shared" si="135"/>
        <v>0</v>
      </c>
      <c r="H142" s="3">
        <f t="shared" si="136"/>
        <v>0</v>
      </c>
      <c r="I142" s="3">
        <f t="shared" si="137"/>
        <v>0</v>
      </c>
      <c r="J142" s="3">
        <f t="shared" si="138"/>
        <v>0</v>
      </c>
      <c r="K142" s="3">
        <f t="shared" si="139"/>
        <v>0</v>
      </c>
      <c r="L142" s="3">
        <f t="shared" si="140"/>
        <v>0</v>
      </c>
      <c r="M142" s="3">
        <f t="shared" si="141"/>
        <v>0</v>
      </c>
      <c r="N142" s="3">
        <f t="shared" si="142"/>
        <v>0</v>
      </c>
      <c r="O142" s="3">
        <f t="shared" si="143"/>
        <v>0</v>
      </c>
      <c r="P142" s="3">
        <f t="shared" si="144"/>
        <v>0</v>
      </c>
      <c r="Q142" s="3">
        <f t="shared" si="145"/>
        <v>0</v>
      </c>
      <c r="R142" s="3">
        <f t="shared" si="146"/>
        <v>0</v>
      </c>
      <c r="S142" s="3">
        <f t="shared" si="147"/>
        <v>0</v>
      </c>
      <c r="T142" s="3">
        <f t="shared" si="148"/>
        <v>0</v>
      </c>
      <c r="U142" s="3">
        <f t="shared" si="149"/>
        <v>0</v>
      </c>
      <c r="V142" s="3">
        <f t="shared" si="150"/>
        <v>0</v>
      </c>
      <c r="W142" s="3">
        <f t="shared" si="151"/>
        <v>0</v>
      </c>
      <c r="X142" s="3">
        <f t="shared" si="152"/>
        <v>0</v>
      </c>
      <c r="Y142" s="3">
        <f t="shared" si="153"/>
        <v>0</v>
      </c>
      <c r="Z142" s="3">
        <f t="shared" si="154"/>
        <v>0</v>
      </c>
      <c r="AA142" s="3">
        <f t="shared" si="155"/>
        <v>0</v>
      </c>
      <c r="AB142" s="3">
        <f t="shared" si="156"/>
        <v>0</v>
      </c>
      <c r="AC142" s="3">
        <f t="shared" si="157"/>
        <v>0</v>
      </c>
      <c r="AD142" s="3">
        <f t="shared" si="158"/>
        <v>0</v>
      </c>
      <c r="AE142" s="3">
        <f t="shared" si="159"/>
        <v>0</v>
      </c>
      <c r="AF142" s="3">
        <f t="shared" si="160"/>
        <v>0</v>
      </c>
      <c r="AG142" s="3">
        <f t="shared" si="161"/>
        <v>0</v>
      </c>
      <c r="AH142" s="3">
        <f t="shared" si="162"/>
        <v>0</v>
      </c>
      <c r="AI142" s="3">
        <f t="shared" si="163"/>
        <v>0</v>
      </c>
      <c r="AJ142" s="3">
        <f t="shared" si="164"/>
        <v>0</v>
      </c>
      <c r="AK142" s="3">
        <f t="shared" si="165"/>
        <v>0</v>
      </c>
      <c r="AL142" s="3">
        <f t="shared" si="166"/>
        <v>0</v>
      </c>
      <c r="AM142" s="3">
        <f t="shared" si="167"/>
        <v>0</v>
      </c>
      <c r="AN142" s="3">
        <f t="shared" si="168"/>
        <v>0</v>
      </c>
      <c r="AO142" s="3">
        <f t="shared" si="169"/>
        <v>0</v>
      </c>
      <c r="AP142" s="3">
        <f t="shared" si="170"/>
        <v>0</v>
      </c>
      <c r="AQ142" s="3">
        <f t="shared" si="171"/>
        <v>0</v>
      </c>
      <c r="AR142" s="3">
        <f t="shared" si="172"/>
        <v>0</v>
      </c>
      <c r="AS142" s="3">
        <f t="shared" si="173"/>
        <v>0</v>
      </c>
      <c r="AT142" s="3">
        <f t="shared" si="174"/>
        <v>0</v>
      </c>
      <c r="AU142" s="3">
        <f t="shared" si="175"/>
        <v>0</v>
      </c>
      <c r="AV142" s="3">
        <f t="shared" si="176"/>
        <v>0</v>
      </c>
      <c r="AW142" s="3">
        <f t="shared" si="177"/>
        <v>0</v>
      </c>
      <c r="AX142" s="3">
        <f t="shared" si="178"/>
        <v>0</v>
      </c>
      <c r="AY142" s="3">
        <f t="shared" si="179"/>
        <v>0</v>
      </c>
      <c r="AZ142" s="3">
        <f t="shared" si="180"/>
        <v>0</v>
      </c>
      <c r="BA142" s="3">
        <f t="shared" si="181"/>
        <v>0</v>
      </c>
    </row>
    <row r="143" spans="1:53">
      <c r="A143" s="2">
        <f>fokonyvi_kivonatot_ide_masolni!A140</f>
        <v>0</v>
      </c>
      <c r="B143" s="3">
        <f>fokonyvi_kivonatot_ide_masolni!I140</f>
        <v>0</v>
      </c>
      <c r="C143" s="3">
        <f>+fokonyvi_kivonatot_ide_masolni!J140</f>
        <v>0</v>
      </c>
      <c r="D143" s="2">
        <f t="shared" si="132"/>
        <v>1</v>
      </c>
      <c r="E143" s="2">
        <f t="shared" si="133"/>
        <v>0</v>
      </c>
      <c r="F143" s="3">
        <f t="shared" si="134"/>
        <v>0</v>
      </c>
      <c r="G143" s="3">
        <f t="shared" si="135"/>
        <v>0</v>
      </c>
      <c r="H143" s="3">
        <f t="shared" si="136"/>
        <v>0</v>
      </c>
      <c r="I143" s="3">
        <f t="shared" si="137"/>
        <v>0</v>
      </c>
      <c r="J143" s="3">
        <f t="shared" si="138"/>
        <v>0</v>
      </c>
      <c r="K143" s="3">
        <f t="shared" si="139"/>
        <v>0</v>
      </c>
      <c r="L143" s="3">
        <f t="shared" si="140"/>
        <v>0</v>
      </c>
      <c r="M143" s="3">
        <f t="shared" si="141"/>
        <v>0</v>
      </c>
      <c r="N143" s="3">
        <f t="shared" si="142"/>
        <v>0</v>
      </c>
      <c r="O143" s="3">
        <f t="shared" si="143"/>
        <v>0</v>
      </c>
      <c r="P143" s="3">
        <f t="shared" si="144"/>
        <v>0</v>
      </c>
      <c r="Q143" s="3">
        <f t="shared" si="145"/>
        <v>0</v>
      </c>
      <c r="R143" s="3">
        <f t="shared" si="146"/>
        <v>0</v>
      </c>
      <c r="S143" s="3">
        <f t="shared" si="147"/>
        <v>0</v>
      </c>
      <c r="T143" s="3">
        <f t="shared" si="148"/>
        <v>0</v>
      </c>
      <c r="U143" s="3">
        <f t="shared" si="149"/>
        <v>0</v>
      </c>
      <c r="V143" s="3">
        <f t="shared" si="150"/>
        <v>0</v>
      </c>
      <c r="W143" s="3">
        <f t="shared" si="151"/>
        <v>0</v>
      </c>
      <c r="X143" s="3">
        <f t="shared" si="152"/>
        <v>0</v>
      </c>
      <c r="Y143" s="3">
        <f t="shared" si="153"/>
        <v>0</v>
      </c>
      <c r="Z143" s="3">
        <f t="shared" si="154"/>
        <v>0</v>
      </c>
      <c r="AA143" s="3">
        <f t="shared" si="155"/>
        <v>0</v>
      </c>
      <c r="AB143" s="3">
        <f t="shared" si="156"/>
        <v>0</v>
      </c>
      <c r="AC143" s="3">
        <f t="shared" si="157"/>
        <v>0</v>
      </c>
      <c r="AD143" s="3">
        <f t="shared" si="158"/>
        <v>0</v>
      </c>
      <c r="AE143" s="3">
        <f t="shared" si="159"/>
        <v>0</v>
      </c>
      <c r="AF143" s="3">
        <f t="shared" si="160"/>
        <v>0</v>
      </c>
      <c r="AG143" s="3">
        <f t="shared" si="161"/>
        <v>0</v>
      </c>
      <c r="AH143" s="3">
        <f t="shared" si="162"/>
        <v>0</v>
      </c>
      <c r="AI143" s="3">
        <f t="shared" si="163"/>
        <v>0</v>
      </c>
      <c r="AJ143" s="3">
        <f t="shared" si="164"/>
        <v>0</v>
      </c>
      <c r="AK143" s="3">
        <f t="shared" si="165"/>
        <v>0</v>
      </c>
      <c r="AL143" s="3">
        <f t="shared" si="166"/>
        <v>0</v>
      </c>
      <c r="AM143" s="3">
        <f t="shared" si="167"/>
        <v>0</v>
      </c>
      <c r="AN143" s="3">
        <f t="shared" si="168"/>
        <v>0</v>
      </c>
      <c r="AO143" s="3">
        <f t="shared" si="169"/>
        <v>0</v>
      </c>
      <c r="AP143" s="3">
        <f t="shared" si="170"/>
        <v>0</v>
      </c>
      <c r="AQ143" s="3">
        <f t="shared" si="171"/>
        <v>0</v>
      </c>
      <c r="AR143" s="3">
        <f t="shared" si="172"/>
        <v>0</v>
      </c>
      <c r="AS143" s="3">
        <f t="shared" si="173"/>
        <v>0</v>
      </c>
      <c r="AT143" s="3">
        <f t="shared" si="174"/>
        <v>0</v>
      </c>
      <c r="AU143" s="3">
        <f t="shared" si="175"/>
        <v>0</v>
      </c>
      <c r="AV143" s="3">
        <f t="shared" si="176"/>
        <v>0</v>
      </c>
      <c r="AW143" s="3">
        <f t="shared" si="177"/>
        <v>0</v>
      </c>
      <c r="AX143" s="3">
        <f t="shared" si="178"/>
        <v>0</v>
      </c>
      <c r="AY143" s="3">
        <f t="shared" si="179"/>
        <v>0</v>
      </c>
      <c r="AZ143" s="3">
        <f t="shared" si="180"/>
        <v>0</v>
      </c>
      <c r="BA143" s="3">
        <f t="shared" si="181"/>
        <v>0</v>
      </c>
    </row>
    <row r="144" spans="1:53">
      <c r="A144" s="2">
        <f>fokonyvi_kivonatot_ide_masolni!A141</f>
        <v>0</v>
      </c>
      <c r="B144" s="3">
        <f>fokonyvi_kivonatot_ide_masolni!I141</f>
        <v>0</v>
      </c>
      <c r="C144" s="3">
        <f>+fokonyvi_kivonatot_ide_masolni!J141</f>
        <v>0</v>
      </c>
      <c r="D144" s="2">
        <f t="shared" si="132"/>
        <v>1</v>
      </c>
      <c r="E144" s="2">
        <f t="shared" si="133"/>
        <v>0</v>
      </c>
      <c r="F144" s="3">
        <f t="shared" si="134"/>
        <v>0</v>
      </c>
      <c r="G144" s="3">
        <f t="shared" si="135"/>
        <v>0</v>
      </c>
      <c r="H144" s="3">
        <f t="shared" si="136"/>
        <v>0</v>
      </c>
      <c r="I144" s="3">
        <f t="shared" si="137"/>
        <v>0</v>
      </c>
      <c r="J144" s="3">
        <f t="shared" si="138"/>
        <v>0</v>
      </c>
      <c r="K144" s="3">
        <f t="shared" si="139"/>
        <v>0</v>
      </c>
      <c r="L144" s="3">
        <f t="shared" si="140"/>
        <v>0</v>
      </c>
      <c r="M144" s="3">
        <f t="shared" si="141"/>
        <v>0</v>
      </c>
      <c r="N144" s="3">
        <f t="shared" si="142"/>
        <v>0</v>
      </c>
      <c r="O144" s="3">
        <f t="shared" si="143"/>
        <v>0</v>
      </c>
      <c r="P144" s="3">
        <f t="shared" si="144"/>
        <v>0</v>
      </c>
      <c r="Q144" s="3">
        <f t="shared" si="145"/>
        <v>0</v>
      </c>
      <c r="R144" s="3">
        <f t="shared" si="146"/>
        <v>0</v>
      </c>
      <c r="S144" s="3">
        <f t="shared" si="147"/>
        <v>0</v>
      </c>
      <c r="T144" s="3">
        <f t="shared" si="148"/>
        <v>0</v>
      </c>
      <c r="U144" s="3">
        <f t="shared" si="149"/>
        <v>0</v>
      </c>
      <c r="V144" s="3">
        <f t="shared" si="150"/>
        <v>0</v>
      </c>
      <c r="W144" s="3">
        <f t="shared" si="151"/>
        <v>0</v>
      </c>
      <c r="X144" s="3">
        <f t="shared" si="152"/>
        <v>0</v>
      </c>
      <c r="Y144" s="3">
        <f t="shared" si="153"/>
        <v>0</v>
      </c>
      <c r="Z144" s="3">
        <f t="shared" si="154"/>
        <v>0</v>
      </c>
      <c r="AA144" s="3">
        <f t="shared" si="155"/>
        <v>0</v>
      </c>
      <c r="AB144" s="3">
        <f t="shared" si="156"/>
        <v>0</v>
      </c>
      <c r="AC144" s="3">
        <f t="shared" si="157"/>
        <v>0</v>
      </c>
      <c r="AD144" s="3">
        <f t="shared" si="158"/>
        <v>0</v>
      </c>
      <c r="AE144" s="3">
        <f t="shared" si="159"/>
        <v>0</v>
      </c>
      <c r="AF144" s="3">
        <f t="shared" si="160"/>
        <v>0</v>
      </c>
      <c r="AG144" s="3">
        <f t="shared" si="161"/>
        <v>0</v>
      </c>
      <c r="AH144" s="3">
        <f t="shared" si="162"/>
        <v>0</v>
      </c>
      <c r="AI144" s="3">
        <f t="shared" si="163"/>
        <v>0</v>
      </c>
      <c r="AJ144" s="3">
        <f t="shared" si="164"/>
        <v>0</v>
      </c>
      <c r="AK144" s="3">
        <f t="shared" si="165"/>
        <v>0</v>
      </c>
      <c r="AL144" s="3">
        <f t="shared" si="166"/>
        <v>0</v>
      </c>
      <c r="AM144" s="3">
        <f t="shared" si="167"/>
        <v>0</v>
      </c>
      <c r="AN144" s="3">
        <f t="shared" si="168"/>
        <v>0</v>
      </c>
      <c r="AO144" s="3">
        <f t="shared" si="169"/>
        <v>0</v>
      </c>
      <c r="AP144" s="3">
        <f t="shared" si="170"/>
        <v>0</v>
      </c>
      <c r="AQ144" s="3">
        <f t="shared" si="171"/>
        <v>0</v>
      </c>
      <c r="AR144" s="3">
        <f t="shared" si="172"/>
        <v>0</v>
      </c>
      <c r="AS144" s="3">
        <f t="shared" si="173"/>
        <v>0</v>
      </c>
      <c r="AT144" s="3">
        <f t="shared" si="174"/>
        <v>0</v>
      </c>
      <c r="AU144" s="3">
        <f t="shared" si="175"/>
        <v>0</v>
      </c>
      <c r="AV144" s="3">
        <f t="shared" si="176"/>
        <v>0</v>
      </c>
      <c r="AW144" s="3">
        <f t="shared" si="177"/>
        <v>0</v>
      </c>
      <c r="AX144" s="3">
        <f t="shared" si="178"/>
        <v>0</v>
      </c>
      <c r="AY144" s="3">
        <f t="shared" si="179"/>
        <v>0</v>
      </c>
      <c r="AZ144" s="3">
        <f t="shared" si="180"/>
        <v>0</v>
      </c>
      <c r="BA144" s="3">
        <f t="shared" si="181"/>
        <v>0</v>
      </c>
    </row>
    <row r="145" spans="1:53">
      <c r="A145" s="2">
        <f>fokonyvi_kivonatot_ide_masolni!A142</f>
        <v>0</v>
      </c>
      <c r="B145" s="3">
        <f>fokonyvi_kivonatot_ide_masolni!I142</f>
        <v>0</v>
      </c>
      <c r="C145" s="3">
        <f>+fokonyvi_kivonatot_ide_masolni!J142</f>
        <v>0</v>
      </c>
      <c r="D145" s="2">
        <f t="shared" si="132"/>
        <v>1</v>
      </c>
      <c r="E145" s="2">
        <f t="shared" si="133"/>
        <v>0</v>
      </c>
      <c r="F145" s="3">
        <f t="shared" si="134"/>
        <v>0</v>
      </c>
      <c r="G145" s="3">
        <f t="shared" si="135"/>
        <v>0</v>
      </c>
      <c r="H145" s="3">
        <f t="shared" si="136"/>
        <v>0</v>
      </c>
      <c r="I145" s="3">
        <f t="shared" si="137"/>
        <v>0</v>
      </c>
      <c r="J145" s="3">
        <f t="shared" si="138"/>
        <v>0</v>
      </c>
      <c r="K145" s="3">
        <f t="shared" si="139"/>
        <v>0</v>
      </c>
      <c r="L145" s="3">
        <f t="shared" si="140"/>
        <v>0</v>
      </c>
      <c r="M145" s="3">
        <f t="shared" si="141"/>
        <v>0</v>
      </c>
      <c r="N145" s="3">
        <f t="shared" si="142"/>
        <v>0</v>
      </c>
      <c r="O145" s="3">
        <f t="shared" si="143"/>
        <v>0</v>
      </c>
      <c r="P145" s="3">
        <f t="shared" si="144"/>
        <v>0</v>
      </c>
      <c r="Q145" s="3">
        <f t="shared" si="145"/>
        <v>0</v>
      </c>
      <c r="R145" s="3">
        <f t="shared" si="146"/>
        <v>0</v>
      </c>
      <c r="S145" s="3">
        <f t="shared" si="147"/>
        <v>0</v>
      </c>
      <c r="T145" s="3">
        <f t="shared" si="148"/>
        <v>0</v>
      </c>
      <c r="U145" s="3">
        <f t="shared" si="149"/>
        <v>0</v>
      </c>
      <c r="V145" s="3">
        <f t="shared" si="150"/>
        <v>0</v>
      </c>
      <c r="W145" s="3">
        <f t="shared" si="151"/>
        <v>0</v>
      </c>
      <c r="X145" s="3">
        <f t="shared" si="152"/>
        <v>0</v>
      </c>
      <c r="Y145" s="3">
        <f t="shared" si="153"/>
        <v>0</v>
      </c>
      <c r="Z145" s="3">
        <f t="shared" si="154"/>
        <v>0</v>
      </c>
      <c r="AA145" s="3">
        <f t="shared" si="155"/>
        <v>0</v>
      </c>
      <c r="AB145" s="3">
        <f t="shared" si="156"/>
        <v>0</v>
      </c>
      <c r="AC145" s="3">
        <f t="shared" si="157"/>
        <v>0</v>
      </c>
      <c r="AD145" s="3">
        <f t="shared" si="158"/>
        <v>0</v>
      </c>
      <c r="AE145" s="3">
        <f t="shared" si="159"/>
        <v>0</v>
      </c>
      <c r="AF145" s="3">
        <f t="shared" si="160"/>
        <v>0</v>
      </c>
      <c r="AG145" s="3">
        <f t="shared" si="161"/>
        <v>0</v>
      </c>
      <c r="AH145" s="3">
        <f t="shared" si="162"/>
        <v>0</v>
      </c>
      <c r="AI145" s="3">
        <f t="shared" si="163"/>
        <v>0</v>
      </c>
      <c r="AJ145" s="3">
        <f t="shared" si="164"/>
        <v>0</v>
      </c>
      <c r="AK145" s="3">
        <f t="shared" si="165"/>
        <v>0</v>
      </c>
      <c r="AL145" s="3">
        <f t="shared" si="166"/>
        <v>0</v>
      </c>
      <c r="AM145" s="3">
        <f t="shared" si="167"/>
        <v>0</v>
      </c>
      <c r="AN145" s="3">
        <f t="shared" si="168"/>
        <v>0</v>
      </c>
      <c r="AO145" s="3">
        <f t="shared" si="169"/>
        <v>0</v>
      </c>
      <c r="AP145" s="3">
        <f t="shared" si="170"/>
        <v>0</v>
      </c>
      <c r="AQ145" s="3">
        <f t="shared" si="171"/>
        <v>0</v>
      </c>
      <c r="AR145" s="3">
        <f t="shared" si="172"/>
        <v>0</v>
      </c>
      <c r="AS145" s="3">
        <f t="shared" si="173"/>
        <v>0</v>
      </c>
      <c r="AT145" s="3">
        <f t="shared" si="174"/>
        <v>0</v>
      </c>
      <c r="AU145" s="3">
        <f t="shared" si="175"/>
        <v>0</v>
      </c>
      <c r="AV145" s="3">
        <f t="shared" si="176"/>
        <v>0</v>
      </c>
      <c r="AW145" s="3">
        <f t="shared" si="177"/>
        <v>0</v>
      </c>
      <c r="AX145" s="3">
        <f t="shared" si="178"/>
        <v>0</v>
      </c>
      <c r="AY145" s="3">
        <f t="shared" si="179"/>
        <v>0</v>
      </c>
      <c r="AZ145" s="3">
        <f t="shared" si="180"/>
        <v>0</v>
      </c>
      <c r="BA145" s="3">
        <f t="shared" si="181"/>
        <v>0</v>
      </c>
    </row>
    <row r="146" spans="1:53">
      <c r="A146" s="2">
        <f>fokonyvi_kivonatot_ide_masolni!A143</f>
        <v>0</v>
      </c>
      <c r="B146" s="3">
        <f>fokonyvi_kivonatot_ide_masolni!I143</f>
        <v>0</v>
      </c>
      <c r="C146" s="3">
        <f>+fokonyvi_kivonatot_ide_masolni!J143</f>
        <v>0</v>
      </c>
      <c r="D146" s="2">
        <f t="shared" si="132"/>
        <v>1</v>
      </c>
      <c r="E146" s="2">
        <f t="shared" si="133"/>
        <v>0</v>
      </c>
      <c r="F146" s="3">
        <f t="shared" si="134"/>
        <v>0</v>
      </c>
      <c r="G146" s="3">
        <f t="shared" si="135"/>
        <v>0</v>
      </c>
      <c r="H146" s="3">
        <f t="shared" si="136"/>
        <v>0</v>
      </c>
      <c r="I146" s="3">
        <f t="shared" si="137"/>
        <v>0</v>
      </c>
      <c r="J146" s="3">
        <f t="shared" si="138"/>
        <v>0</v>
      </c>
      <c r="K146" s="3">
        <f t="shared" si="139"/>
        <v>0</v>
      </c>
      <c r="L146" s="3">
        <f t="shared" si="140"/>
        <v>0</v>
      </c>
      <c r="M146" s="3">
        <f t="shared" si="141"/>
        <v>0</v>
      </c>
      <c r="N146" s="3">
        <f t="shared" si="142"/>
        <v>0</v>
      </c>
      <c r="O146" s="3">
        <f t="shared" si="143"/>
        <v>0</v>
      </c>
      <c r="P146" s="3">
        <f t="shared" si="144"/>
        <v>0</v>
      </c>
      <c r="Q146" s="3">
        <f t="shared" si="145"/>
        <v>0</v>
      </c>
      <c r="R146" s="3">
        <f t="shared" si="146"/>
        <v>0</v>
      </c>
      <c r="S146" s="3">
        <f t="shared" si="147"/>
        <v>0</v>
      </c>
      <c r="T146" s="3">
        <f t="shared" si="148"/>
        <v>0</v>
      </c>
      <c r="U146" s="3">
        <f t="shared" si="149"/>
        <v>0</v>
      </c>
      <c r="V146" s="3">
        <f t="shared" si="150"/>
        <v>0</v>
      </c>
      <c r="W146" s="3">
        <f t="shared" si="151"/>
        <v>0</v>
      </c>
      <c r="X146" s="3">
        <f t="shared" si="152"/>
        <v>0</v>
      </c>
      <c r="Y146" s="3">
        <f t="shared" si="153"/>
        <v>0</v>
      </c>
      <c r="Z146" s="3">
        <f t="shared" si="154"/>
        <v>0</v>
      </c>
      <c r="AA146" s="3">
        <f t="shared" si="155"/>
        <v>0</v>
      </c>
      <c r="AB146" s="3">
        <f t="shared" si="156"/>
        <v>0</v>
      </c>
      <c r="AC146" s="3">
        <f t="shared" si="157"/>
        <v>0</v>
      </c>
      <c r="AD146" s="3">
        <f t="shared" si="158"/>
        <v>0</v>
      </c>
      <c r="AE146" s="3">
        <f t="shared" si="159"/>
        <v>0</v>
      </c>
      <c r="AF146" s="3">
        <f t="shared" si="160"/>
        <v>0</v>
      </c>
      <c r="AG146" s="3">
        <f t="shared" si="161"/>
        <v>0</v>
      </c>
      <c r="AH146" s="3">
        <f t="shared" si="162"/>
        <v>0</v>
      </c>
      <c r="AI146" s="3">
        <f t="shared" si="163"/>
        <v>0</v>
      </c>
      <c r="AJ146" s="3">
        <f t="shared" si="164"/>
        <v>0</v>
      </c>
      <c r="AK146" s="3">
        <f t="shared" si="165"/>
        <v>0</v>
      </c>
      <c r="AL146" s="3">
        <f t="shared" si="166"/>
        <v>0</v>
      </c>
      <c r="AM146" s="3">
        <f t="shared" si="167"/>
        <v>0</v>
      </c>
      <c r="AN146" s="3">
        <f t="shared" si="168"/>
        <v>0</v>
      </c>
      <c r="AO146" s="3">
        <f t="shared" si="169"/>
        <v>0</v>
      </c>
      <c r="AP146" s="3">
        <f t="shared" si="170"/>
        <v>0</v>
      </c>
      <c r="AQ146" s="3">
        <f t="shared" si="171"/>
        <v>0</v>
      </c>
      <c r="AR146" s="3">
        <f t="shared" si="172"/>
        <v>0</v>
      </c>
      <c r="AS146" s="3">
        <f t="shared" si="173"/>
        <v>0</v>
      </c>
      <c r="AT146" s="3">
        <f t="shared" si="174"/>
        <v>0</v>
      </c>
      <c r="AU146" s="3">
        <f t="shared" si="175"/>
        <v>0</v>
      </c>
      <c r="AV146" s="3">
        <f t="shared" si="176"/>
        <v>0</v>
      </c>
      <c r="AW146" s="3">
        <f t="shared" si="177"/>
        <v>0</v>
      </c>
      <c r="AX146" s="3">
        <f t="shared" si="178"/>
        <v>0</v>
      </c>
      <c r="AY146" s="3">
        <f t="shared" si="179"/>
        <v>0</v>
      </c>
      <c r="AZ146" s="3">
        <f t="shared" si="180"/>
        <v>0</v>
      </c>
      <c r="BA146" s="3">
        <f t="shared" si="181"/>
        <v>0</v>
      </c>
    </row>
    <row r="147" spans="1:53">
      <c r="A147" s="2">
        <f>fokonyvi_kivonatot_ide_masolni!A144</f>
        <v>0</v>
      </c>
      <c r="B147" s="3">
        <f>fokonyvi_kivonatot_ide_masolni!I144</f>
        <v>0</v>
      </c>
      <c r="C147" s="3">
        <f>+fokonyvi_kivonatot_ide_masolni!J144</f>
        <v>0</v>
      </c>
      <c r="D147" s="2">
        <f t="shared" si="132"/>
        <v>1</v>
      </c>
      <c r="E147" s="2">
        <f t="shared" si="133"/>
        <v>0</v>
      </c>
      <c r="F147" s="3">
        <f t="shared" si="134"/>
        <v>0</v>
      </c>
      <c r="G147" s="3">
        <f t="shared" si="135"/>
        <v>0</v>
      </c>
      <c r="H147" s="3">
        <f t="shared" si="136"/>
        <v>0</v>
      </c>
      <c r="I147" s="3">
        <f t="shared" si="137"/>
        <v>0</v>
      </c>
      <c r="J147" s="3">
        <f t="shared" si="138"/>
        <v>0</v>
      </c>
      <c r="K147" s="3">
        <f t="shared" si="139"/>
        <v>0</v>
      </c>
      <c r="L147" s="3">
        <f t="shared" si="140"/>
        <v>0</v>
      </c>
      <c r="M147" s="3">
        <f t="shared" si="141"/>
        <v>0</v>
      </c>
      <c r="N147" s="3">
        <f t="shared" si="142"/>
        <v>0</v>
      </c>
      <c r="O147" s="3">
        <f t="shared" si="143"/>
        <v>0</v>
      </c>
      <c r="P147" s="3">
        <f t="shared" si="144"/>
        <v>0</v>
      </c>
      <c r="Q147" s="3">
        <f t="shared" si="145"/>
        <v>0</v>
      </c>
      <c r="R147" s="3">
        <f t="shared" si="146"/>
        <v>0</v>
      </c>
      <c r="S147" s="3">
        <f t="shared" si="147"/>
        <v>0</v>
      </c>
      <c r="T147" s="3">
        <f t="shared" si="148"/>
        <v>0</v>
      </c>
      <c r="U147" s="3">
        <f t="shared" si="149"/>
        <v>0</v>
      </c>
      <c r="V147" s="3">
        <f t="shared" si="150"/>
        <v>0</v>
      </c>
      <c r="W147" s="3">
        <f t="shared" si="151"/>
        <v>0</v>
      </c>
      <c r="X147" s="3">
        <f t="shared" si="152"/>
        <v>0</v>
      </c>
      <c r="Y147" s="3">
        <f t="shared" si="153"/>
        <v>0</v>
      </c>
      <c r="Z147" s="3">
        <f t="shared" si="154"/>
        <v>0</v>
      </c>
      <c r="AA147" s="3">
        <f t="shared" si="155"/>
        <v>0</v>
      </c>
      <c r="AB147" s="3">
        <f t="shared" si="156"/>
        <v>0</v>
      </c>
      <c r="AC147" s="3">
        <f t="shared" si="157"/>
        <v>0</v>
      </c>
      <c r="AD147" s="3">
        <f t="shared" si="158"/>
        <v>0</v>
      </c>
      <c r="AE147" s="3">
        <f t="shared" si="159"/>
        <v>0</v>
      </c>
      <c r="AF147" s="3">
        <f t="shared" si="160"/>
        <v>0</v>
      </c>
      <c r="AG147" s="3">
        <f t="shared" si="161"/>
        <v>0</v>
      </c>
      <c r="AH147" s="3">
        <f t="shared" si="162"/>
        <v>0</v>
      </c>
      <c r="AI147" s="3">
        <f t="shared" si="163"/>
        <v>0</v>
      </c>
      <c r="AJ147" s="3">
        <f t="shared" si="164"/>
        <v>0</v>
      </c>
      <c r="AK147" s="3">
        <f t="shared" si="165"/>
        <v>0</v>
      </c>
      <c r="AL147" s="3">
        <f t="shared" si="166"/>
        <v>0</v>
      </c>
      <c r="AM147" s="3">
        <f t="shared" si="167"/>
        <v>0</v>
      </c>
      <c r="AN147" s="3">
        <f t="shared" si="168"/>
        <v>0</v>
      </c>
      <c r="AO147" s="3">
        <f t="shared" si="169"/>
        <v>0</v>
      </c>
      <c r="AP147" s="3">
        <f t="shared" si="170"/>
        <v>0</v>
      </c>
      <c r="AQ147" s="3">
        <f t="shared" si="171"/>
        <v>0</v>
      </c>
      <c r="AR147" s="3">
        <f t="shared" si="172"/>
        <v>0</v>
      </c>
      <c r="AS147" s="3">
        <f t="shared" si="173"/>
        <v>0</v>
      </c>
      <c r="AT147" s="3">
        <f t="shared" si="174"/>
        <v>0</v>
      </c>
      <c r="AU147" s="3">
        <f t="shared" si="175"/>
        <v>0</v>
      </c>
      <c r="AV147" s="3">
        <f t="shared" si="176"/>
        <v>0</v>
      </c>
      <c r="AW147" s="3">
        <f t="shared" si="177"/>
        <v>0</v>
      </c>
      <c r="AX147" s="3">
        <f t="shared" si="178"/>
        <v>0</v>
      </c>
      <c r="AY147" s="3">
        <f t="shared" si="179"/>
        <v>0</v>
      </c>
      <c r="AZ147" s="3">
        <f t="shared" si="180"/>
        <v>0</v>
      </c>
      <c r="BA147" s="3">
        <f t="shared" si="181"/>
        <v>0</v>
      </c>
    </row>
    <row r="148" spans="1:53">
      <c r="A148" s="2">
        <f>fokonyvi_kivonatot_ide_masolni!A145</f>
        <v>0</v>
      </c>
      <c r="B148" s="3">
        <f>fokonyvi_kivonatot_ide_masolni!I145</f>
        <v>0</v>
      </c>
      <c r="C148" s="3">
        <f>+fokonyvi_kivonatot_ide_masolni!J145</f>
        <v>0</v>
      </c>
      <c r="D148" s="2">
        <f t="shared" si="132"/>
        <v>1</v>
      </c>
      <c r="E148" s="2">
        <f t="shared" si="133"/>
        <v>0</v>
      </c>
      <c r="F148" s="3">
        <f t="shared" si="134"/>
        <v>0</v>
      </c>
      <c r="G148" s="3">
        <f t="shared" si="135"/>
        <v>0</v>
      </c>
      <c r="H148" s="3">
        <f t="shared" si="136"/>
        <v>0</v>
      </c>
      <c r="I148" s="3">
        <f t="shared" si="137"/>
        <v>0</v>
      </c>
      <c r="J148" s="3">
        <f t="shared" si="138"/>
        <v>0</v>
      </c>
      <c r="K148" s="3">
        <f t="shared" si="139"/>
        <v>0</v>
      </c>
      <c r="L148" s="3">
        <f t="shared" si="140"/>
        <v>0</v>
      </c>
      <c r="M148" s="3">
        <f t="shared" si="141"/>
        <v>0</v>
      </c>
      <c r="N148" s="3">
        <f t="shared" si="142"/>
        <v>0</v>
      </c>
      <c r="O148" s="3">
        <f t="shared" si="143"/>
        <v>0</v>
      </c>
      <c r="P148" s="3">
        <f t="shared" si="144"/>
        <v>0</v>
      </c>
      <c r="Q148" s="3">
        <f t="shared" si="145"/>
        <v>0</v>
      </c>
      <c r="R148" s="3">
        <f t="shared" si="146"/>
        <v>0</v>
      </c>
      <c r="S148" s="3">
        <f t="shared" si="147"/>
        <v>0</v>
      </c>
      <c r="T148" s="3">
        <f t="shared" si="148"/>
        <v>0</v>
      </c>
      <c r="U148" s="3">
        <f t="shared" si="149"/>
        <v>0</v>
      </c>
      <c r="V148" s="3">
        <f t="shared" si="150"/>
        <v>0</v>
      </c>
      <c r="W148" s="3">
        <f t="shared" si="151"/>
        <v>0</v>
      </c>
      <c r="X148" s="3">
        <f t="shared" si="152"/>
        <v>0</v>
      </c>
      <c r="Y148" s="3">
        <f t="shared" si="153"/>
        <v>0</v>
      </c>
      <c r="Z148" s="3">
        <f t="shared" si="154"/>
        <v>0</v>
      </c>
      <c r="AA148" s="3">
        <f t="shared" si="155"/>
        <v>0</v>
      </c>
      <c r="AB148" s="3">
        <f t="shared" si="156"/>
        <v>0</v>
      </c>
      <c r="AC148" s="3">
        <f t="shared" si="157"/>
        <v>0</v>
      </c>
      <c r="AD148" s="3">
        <f t="shared" si="158"/>
        <v>0</v>
      </c>
      <c r="AE148" s="3">
        <f t="shared" si="159"/>
        <v>0</v>
      </c>
      <c r="AF148" s="3">
        <f t="shared" si="160"/>
        <v>0</v>
      </c>
      <c r="AG148" s="3">
        <f t="shared" si="161"/>
        <v>0</v>
      </c>
      <c r="AH148" s="3">
        <f t="shared" si="162"/>
        <v>0</v>
      </c>
      <c r="AI148" s="3">
        <f t="shared" si="163"/>
        <v>0</v>
      </c>
      <c r="AJ148" s="3">
        <f t="shared" si="164"/>
        <v>0</v>
      </c>
      <c r="AK148" s="3">
        <f t="shared" si="165"/>
        <v>0</v>
      </c>
      <c r="AL148" s="3">
        <f t="shared" si="166"/>
        <v>0</v>
      </c>
      <c r="AM148" s="3">
        <f t="shared" si="167"/>
        <v>0</v>
      </c>
      <c r="AN148" s="3">
        <f t="shared" si="168"/>
        <v>0</v>
      </c>
      <c r="AO148" s="3">
        <f t="shared" si="169"/>
        <v>0</v>
      </c>
      <c r="AP148" s="3">
        <f t="shared" si="170"/>
        <v>0</v>
      </c>
      <c r="AQ148" s="3">
        <f t="shared" si="171"/>
        <v>0</v>
      </c>
      <c r="AR148" s="3">
        <f t="shared" si="172"/>
        <v>0</v>
      </c>
      <c r="AS148" s="3">
        <f t="shared" si="173"/>
        <v>0</v>
      </c>
      <c r="AT148" s="3">
        <f t="shared" si="174"/>
        <v>0</v>
      </c>
      <c r="AU148" s="3">
        <f t="shared" si="175"/>
        <v>0</v>
      </c>
      <c r="AV148" s="3">
        <f t="shared" si="176"/>
        <v>0</v>
      </c>
      <c r="AW148" s="3">
        <f t="shared" si="177"/>
        <v>0</v>
      </c>
      <c r="AX148" s="3">
        <f t="shared" si="178"/>
        <v>0</v>
      </c>
      <c r="AY148" s="3">
        <f t="shared" si="179"/>
        <v>0</v>
      </c>
      <c r="AZ148" s="3">
        <f t="shared" si="180"/>
        <v>0</v>
      </c>
      <c r="BA148" s="3">
        <f t="shared" si="181"/>
        <v>0</v>
      </c>
    </row>
    <row r="149" spans="1:53">
      <c r="A149" s="2">
        <f>fokonyvi_kivonatot_ide_masolni!A146</f>
        <v>0</v>
      </c>
      <c r="B149" s="3">
        <f>fokonyvi_kivonatot_ide_masolni!I146</f>
        <v>0</v>
      </c>
      <c r="C149" s="3">
        <f>+fokonyvi_kivonatot_ide_masolni!J146</f>
        <v>0</v>
      </c>
      <c r="D149" s="2">
        <f t="shared" si="132"/>
        <v>1</v>
      </c>
      <c r="E149" s="2">
        <f t="shared" si="133"/>
        <v>0</v>
      </c>
      <c r="F149" s="3">
        <f t="shared" si="134"/>
        <v>0</v>
      </c>
      <c r="G149" s="3">
        <f t="shared" si="135"/>
        <v>0</v>
      </c>
      <c r="H149" s="3">
        <f t="shared" si="136"/>
        <v>0</v>
      </c>
      <c r="I149" s="3">
        <f t="shared" si="137"/>
        <v>0</v>
      </c>
      <c r="J149" s="3">
        <f t="shared" si="138"/>
        <v>0</v>
      </c>
      <c r="K149" s="3">
        <f t="shared" si="139"/>
        <v>0</v>
      </c>
      <c r="L149" s="3">
        <f t="shared" si="140"/>
        <v>0</v>
      </c>
      <c r="M149" s="3">
        <f t="shared" si="141"/>
        <v>0</v>
      </c>
      <c r="N149" s="3">
        <f t="shared" si="142"/>
        <v>0</v>
      </c>
      <c r="O149" s="3">
        <f t="shared" si="143"/>
        <v>0</v>
      </c>
      <c r="P149" s="3">
        <f t="shared" si="144"/>
        <v>0</v>
      </c>
      <c r="Q149" s="3">
        <f t="shared" si="145"/>
        <v>0</v>
      </c>
      <c r="R149" s="3">
        <f t="shared" si="146"/>
        <v>0</v>
      </c>
      <c r="S149" s="3">
        <f t="shared" si="147"/>
        <v>0</v>
      </c>
      <c r="T149" s="3">
        <f t="shared" si="148"/>
        <v>0</v>
      </c>
      <c r="U149" s="3">
        <f t="shared" si="149"/>
        <v>0</v>
      </c>
      <c r="V149" s="3">
        <f t="shared" si="150"/>
        <v>0</v>
      </c>
      <c r="W149" s="3">
        <f t="shared" si="151"/>
        <v>0</v>
      </c>
      <c r="X149" s="3">
        <f t="shared" si="152"/>
        <v>0</v>
      </c>
      <c r="Y149" s="3">
        <f t="shared" si="153"/>
        <v>0</v>
      </c>
      <c r="Z149" s="3">
        <f t="shared" si="154"/>
        <v>0</v>
      </c>
      <c r="AA149" s="3">
        <f t="shared" si="155"/>
        <v>0</v>
      </c>
      <c r="AB149" s="3">
        <f t="shared" si="156"/>
        <v>0</v>
      </c>
      <c r="AC149" s="3">
        <f t="shared" si="157"/>
        <v>0</v>
      </c>
      <c r="AD149" s="3">
        <f t="shared" si="158"/>
        <v>0</v>
      </c>
      <c r="AE149" s="3">
        <f t="shared" si="159"/>
        <v>0</v>
      </c>
      <c r="AF149" s="3">
        <f t="shared" si="160"/>
        <v>0</v>
      </c>
      <c r="AG149" s="3">
        <f t="shared" si="161"/>
        <v>0</v>
      </c>
      <c r="AH149" s="3">
        <f t="shared" si="162"/>
        <v>0</v>
      </c>
      <c r="AI149" s="3">
        <f t="shared" si="163"/>
        <v>0</v>
      </c>
      <c r="AJ149" s="3">
        <f t="shared" si="164"/>
        <v>0</v>
      </c>
      <c r="AK149" s="3">
        <f t="shared" si="165"/>
        <v>0</v>
      </c>
      <c r="AL149" s="3">
        <f t="shared" si="166"/>
        <v>0</v>
      </c>
      <c r="AM149" s="3">
        <f t="shared" si="167"/>
        <v>0</v>
      </c>
      <c r="AN149" s="3">
        <f t="shared" si="168"/>
        <v>0</v>
      </c>
      <c r="AO149" s="3">
        <f t="shared" si="169"/>
        <v>0</v>
      </c>
      <c r="AP149" s="3">
        <f t="shared" si="170"/>
        <v>0</v>
      </c>
      <c r="AQ149" s="3">
        <f t="shared" si="171"/>
        <v>0</v>
      </c>
      <c r="AR149" s="3">
        <f t="shared" si="172"/>
        <v>0</v>
      </c>
      <c r="AS149" s="3">
        <f t="shared" si="173"/>
        <v>0</v>
      </c>
      <c r="AT149" s="3">
        <f t="shared" si="174"/>
        <v>0</v>
      </c>
      <c r="AU149" s="3">
        <f t="shared" si="175"/>
        <v>0</v>
      </c>
      <c r="AV149" s="3">
        <f t="shared" si="176"/>
        <v>0</v>
      </c>
      <c r="AW149" s="3">
        <f t="shared" si="177"/>
        <v>0</v>
      </c>
      <c r="AX149" s="3">
        <f t="shared" si="178"/>
        <v>0</v>
      </c>
      <c r="AY149" s="3">
        <f t="shared" si="179"/>
        <v>0</v>
      </c>
      <c r="AZ149" s="3">
        <f t="shared" si="180"/>
        <v>0</v>
      </c>
      <c r="BA149" s="3">
        <f t="shared" si="181"/>
        <v>0</v>
      </c>
    </row>
    <row r="150" spans="1:53">
      <c r="A150" s="2">
        <f>fokonyvi_kivonatot_ide_masolni!A147</f>
        <v>0</v>
      </c>
      <c r="B150" s="3">
        <f>fokonyvi_kivonatot_ide_masolni!I147</f>
        <v>0</v>
      </c>
      <c r="C150" s="3">
        <f>+fokonyvi_kivonatot_ide_masolni!J147</f>
        <v>0</v>
      </c>
      <c r="D150" s="2">
        <f t="shared" si="132"/>
        <v>1</v>
      </c>
      <c r="E150" s="2">
        <f t="shared" si="133"/>
        <v>0</v>
      </c>
      <c r="F150" s="3">
        <f t="shared" si="134"/>
        <v>0</v>
      </c>
      <c r="G150" s="3">
        <f t="shared" si="135"/>
        <v>0</v>
      </c>
      <c r="H150" s="3">
        <f t="shared" si="136"/>
        <v>0</v>
      </c>
      <c r="I150" s="3">
        <f t="shared" si="137"/>
        <v>0</v>
      </c>
      <c r="J150" s="3">
        <f t="shared" si="138"/>
        <v>0</v>
      </c>
      <c r="K150" s="3">
        <f t="shared" si="139"/>
        <v>0</v>
      </c>
      <c r="L150" s="3">
        <f t="shared" si="140"/>
        <v>0</v>
      </c>
      <c r="M150" s="3">
        <f t="shared" si="141"/>
        <v>0</v>
      </c>
      <c r="N150" s="3">
        <f t="shared" si="142"/>
        <v>0</v>
      </c>
      <c r="O150" s="3">
        <f t="shared" si="143"/>
        <v>0</v>
      </c>
      <c r="P150" s="3">
        <f t="shared" si="144"/>
        <v>0</v>
      </c>
      <c r="Q150" s="3">
        <f t="shared" si="145"/>
        <v>0</v>
      </c>
      <c r="R150" s="3">
        <f t="shared" si="146"/>
        <v>0</v>
      </c>
      <c r="S150" s="3">
        <f t="shared" si="147"/>
        <v>0</v>
      </c>
      <c r="T150" s="3">
        <f t="shared" si="148"/>
        <v>0</v>
      </c>
      <c r="U150" s="3">
        <f t="shared" si="149"/>
        <v>0</v>
      </c>
      <c r="V150" s="3">
        <f t="shared" si="150"/>
        <v>0</v>
      </c>
      <c r="W150" s="3">
        <f t="shared" si="151"/>
        <v>0</v>
      </c>
      <c r="X150" s="3">
        <f t="shared" si="152"/>
        <v>0</v>
      </c>
      <c r="Y150" s="3">
        <f t="shared" si="153"/>
        <v>0</v>
      </c>
      <c r="Z150" s="3">
        <f t="shared" si="154"/>
        <v>0</v>
      </c>
      <c r="AA150" s="3">
        <f t="shared" si="155"/>
        <v>0</v>
      </c>
      <c r="AB150" s="3">
        <f t="shared" si="156"/>
        <v>0</v>
      </c>
      <c r="AC150" s="3">
        <f t="shared" si="157"/>
        <v>0</v>
      </c>
      <c r="AD150" s="3">
        <f t="shared" si="158"/>
        <v>0</v>
      </c>
      <c r="AE150" s="3">
        <f t="shared" si="159"/>
        <v>0</v>
      </c>
      <c r="AF150" s="3">
        <f t="shared" si="160"/>
        <v>0</v>
      </c>
      <c r="AG150" s="3">
        <f t="shared" si="161"/>
        <v>0</v>
      </c>
      <c r="AH150" s="3">
        <f t="shared" si="162"/>
        <v>0</v>
      </c>
      <c r="AI150" s="3">
        <f t="shared" si="163"/>
        <v>0</v>
      </c>
      <c r="AJ150" s="3">
        <f t="shared" si="164"/>
        <v>0</v>
      </c>
      <c r="AK150" s="3">
        <f t="shared" si="165"/>
        <v>0</v>
      </c>
      <c r="AL150" s="3">
        <f t="shared" si="166"/>
        <v>0</v>
      </c>
      <c r="AM150" s="3">
        <f t="shared" si="167"/>
        <v>0</v>
      </c>
      <c r="AN150" s="3">
        <f t="shared" si="168"/>
        <v>0</v>
      </c>
      <c r="AO150" s="3">
        <f t="shared" si="169"/>
        <v>0</v>
      </c>
      <c r="AP150" s="3">
        <f t="shared" si="170"/>
        <v>0</v>
      </c>
      <c r="AQ150" s="3">
        <f t="shared" si="171"/>
        <v>0</v>
      </c>
      <c r="AR150" s="3">
        <f t="shared" si="172"/>
        <v>0</v>
      </c>
      <c r="AS150" s="3">
        <f t="shared" si="173"/>
        <v>0</v>
      </c>
      <c r="AT150" s="3">
        <f t="shared" si="174"/>
        <v>0</v>
      </c>
      <c r="AU150" s="3">
        <f t="shared" si="175"/>
        <v>0</v>
      </c>
      <c r="AV150" s="3">
        <f t="shared" si="176"/>
        <v>0</v>
      </c>
      <c r="AW150" s="3">
        <f t="shared" si="177"/>
        <v>0</v>
      </c>
      <c r="AX150" s="3">
        <f t="shared" si="178"/>
        <v>0</v>
      </c>
      <c r="AY150" s="3">
        <f t="shared" si="179"/>
        <v>0</v>
      </c>
      <c r="AZ150" s="3">
        <f t="shared" si="180"/>
        <v>0</v>
      </c>
      <c r="BA150" s="3">
        <f t="shared" si="181"/>
        <v>0</v>
      </c>
    </row>
    <row r="151" spans="1:53">
      <c r="A151" s="2">
        <f>fokonyvi_kivonatot_ide_masolni!A148</f>
        <v>0</v>
      </c>
      <c r="B151" s="3">
        <f>fokonyvi_kivonatot_ide_masolni!I148</f>
        <v>0</v>
      </c>
      <c r="C151" s="3">
        <f>+fokonyvi_kivonatot_ide_masolni!J148</f>
        <v>0</v>
      </c>
      <c r="D151" s="2">
        <f t="shared" si="132"/>
        <v>1</v>
      </c>
      <c r="E151" s="2">
        <f t="shared" si="133"/>
        <v>0</v>
      </c>
      <c r="F151" s="3">
        <f t="shared" si="134"/>
        <v>0</v>
      </c>
      <c r="G151" s="3">
        <f t="shared" si="135"/>
        <v>0</v>
      </c>
      <c r="H151" s="3">
        <f t="shared" si="136"/>
        <v>0</v>
      </c>
      <c r="I151" s="3">
        <f t="shared" si="137"/>
        <v>0</v>
      </c>
      <c r="J151" s="3">
        <f t="shared" si="138"/>
        <v>0</v>
      </c>
      <c r="K151" s="3">
        <f t="shared" si="139"/>
        <v>0</v>
      </c>
      <c r="L151" s="3">
        <f t="shared" si="140"/>
        <v>0</v>
      </c>
      <c r="M151" s="3">
        <f t="shared" si="141"/>
        <v>0</v>
      </c>
      <c r="N151" s="3">
        <f t="shared" si="142"/>
        <v>0</v>
      </c>
      <c r="O151" s="3">
        <f t="shared" si="143"/>
        <v>0</v>
      </c>
      <c r="P151" s="3">
        <f t="shared" si="144"/>
        <v>0</v>
      </c>
      <c r="Q151" s="3">
        <f t="shared" si="145"/>
        <v>0</v>
      </c>
      <c r="R151" s="3">
        <f t="shared" si="146"/>
        <v>0</v>
      </c>
      <c r="S151" s="3">
        <f t="shared" si="147"/>
        <v>0</v>
      </c>
      <c r="T151" s="3">
        <f t="shared" si="148"/>
        <v>0</v>
      </c>
      <c r="U151" s="3">
        <f t="shared" si="149"/>
        <v>0</v>
      </c>
      <c r="V151" s="3">
        <f t="shared" si="150"/>
        <v>0</v>
      </c>
      <c r="W151" s="3">
        <f t="shared" si="151"/>
        <v>0</v>
      </c>
      <c r="X151" s="3">
        <f t="shared" si="152"/>
        <v>0</v>
      </c>
      <c r="Y151" s="3">
        <f t="shared" si="153"/>
        <v>0</v>
      </c>
      <c r="Z151" s="3">
        <f t="shared" si="154"/>
        <v>0</v>
      </c>
      <c r="AA151" s="3">
        <f t="shared" si="155"/>
        <v>0</v>
      </c>
      <c r="AB151" s="3">
        <f t="shared" si="156"/>
        <v>0</v>
      </c>
      <c r="AC151" s="3">
        <f t="shared" si="157"/>
        <v>0</v>
      </c>
      <c r="AD151" s="3">
        <f t="shared" si="158"/>
        <v>0</v>
      </c>
      <c r="AE151" s="3">
        <f t="shared" si="159"/>
        <v>0</v>
      </c>
      <c r="AF151" s="3">
        <f t="shared" si="160"/>
        <v>0</v>
      </c>
      <c r="AG151" s="3">
        <f t="shared" si="161"/>
        <v>0</v>
      </c>
      <c r="AH151" s="3">
        <f t="shared" si="162"/>
        <v>0</v>
      </c>
      <c r="AI151" s="3">
        <f t="shared" si="163"/>
        <v>0</v>
      </c>
      <c r="AJ151" s="3">
        <f t="shared" si="164"/>
        <v>0</v>
      </c>
      <c r="AK151" s="3">
        <f t="shared" si="165"/>
        <v>0</v>
      </c>
      <c r="AL151" s="3">
        <f t="shared" si="166"/>
        <v>0</v>
      </c>
      <c r="AM151" s="3">
        <f t="shared" si="167"/>
        <v>0</v>
      </c>
      <c r="AN151" s="3">
        <f t="shared" si="168"/>
        <v>0</v>
      </c>
      <c r="AO151" s="3">
        <f t="shared" si="169"/>
        <v>0</v>
      </c>
      <c r="AP151" s="3">
        <f t="shared" si="170"/>
        <v>0</v>
      </c>
      <c r="AQ151" s="3">
        <f t="shared" si="171"/>
        <v>0</v>
      </c>
      <c r="AR151" s="3">
        <f t="shared" si="172"/>
        <v>0</v>
      </c>
      <c r="AS151" s="3">
        <f t="shared" si="173"/>
        <v>0</v>
      </c>
      <c r="AT151" s="3">
        <f t="shared" si="174"/>
        <v>0</v>
      </c>
      <c r="AU151" s="3">
        <f t="shared" si="175"/>
        <v>0</v>
      </c>
      <c r="AV151" s="3">
        <f t="shared" si="176"/>
        <v>0</v>
      </c>
      <c r="AW151" s="3">
        <f t="shared" si="177"/>
        <v>0</v>
      </c>
      <c r="AX151" s="3">
        <f t="shared" si="178"/>
        <v>0</v>
      </c>
      <c r="AY151" s="3">
        <f t="shared" si="179"/>
        <v>0</v>
      </c>
      <c r="AZ151" s="3">
        <f t="shared" si="180"/>
        <v>0</v>
      </c>
      <c r="BA151" s="3">
        <f t="shared" si="181"/>
        <v>0</v>
      </c>
    </row>
    <row r="152" spans="1:53">
      <c r="A152" s="2">
        <f>fokonyvi_kivonatot_ide_masolni!A149</f>
        <v>0</v>
      </c>
      <c r="B152" s="3">
        <f>fokonyvi_kivonatot_ide_masolni!I149</f>
        <v>0</v>
      </c>
      <c r="C152" s="3">
        <f>+fokonyvi_kivonatot_ide_masolni!J149</f>
        <v>0</v>
      </c>
      <c r="D152" s="2">
        <f t="shared" si="132"/>
        <v>1</v>
      </c>
      <c r="E152" s="2">
        <f t="shared" si="133"/>
        <v>0</v>
      </c>
      <c r="F152" s="3">
        <f t="shared" si="134"/>
        <v>0</v>
      </c>
      <c r="G152" s="3">
        <f t="shared" si="135"/>
        <v>0</v>
      </c>
      <c r="H152" s="3">
        <f t="shared" si="136"/>
        <v>0</v>
      </c>
      <c r="I152" s="3">
        <f t="shared" si="137"/>
        <v>0</v>
      </c>
      <c r="J152" s="3">
        <f t="shared" si="138"/>
        <v>0</v>
      </c>
      <c r="K152" s="3">
        <f t="shared" si="139"/>
        <v>0</v>
      </c>
      <c r="L152" s="3">
        <f t="shared" si="140"/>
        <v>0</v>
      </c>
      <c r="M152" s="3">
        <f t="shared" si="141"/>
        <v>0</v>
      </c>
      <c r="N152" s="3">
        <f t="shared" si="142"/>
        <v>0</v>
      </c>
      <c r="O152" s="3">
        <f t="shared" si="143"/>
        <v>0</v>
      </c>
      <c r="P152" s="3">
        <f t="shared" si="144"/>
        <v>0</v>
      </c>
      <c r="Q152" s="3">
        <f t="shared" si="145"/>
        <v>0</v>
      </c>
      <c r="R152" s="3">
        <f t="shared" si="146"/>
        <v>0</v>
      </c>
      <c r="S152" s="3">
        <f t="shared" si="147"/>
        <v>0</v>
      </c>
      <c r="T152" s="3">
        <f t="shared" si="148"/>
        <v>0</v>
      </c>
      <c r="U152" s="3">
        <f t="shared" si="149"/>
        <v>0</v>
      </c>
      <c r="V152" s="3">
        <f t="shared" si="150"/>
        <v>0</v>
      </c>
      <c r="W152" s="3">
        <f t="shared" si="151"/>
        <v>0</v>
      </c>
      <c r="X152" s="3">
        <f t="shared" si="152"/>
        <v>0</v>
      </c>
      <c r="Y152" s="3">
        <f t="shared" si="153"/>
        <v>0</v>
      </c>
      <c r="Z152" s="3">
        <f t="shared" si="154"/>
        <v>0</v>
      </c>
      <c r="AA152" s="3">
        <f t="shared" si="155"/>
        <v>0</v>
      </c>
      <c r="AB152" s="3">
        <f t="shared" si="156"/>
        <v>0</v>
      </c>
      <c r="AC152" s="3">
        <f t="shared" si="157"/>
        <v>0</v>
      </c>
      <c r="AD152" s="3">
        <f t="shared" si="158"/>
        <v>0</v>
      </c>
      <c r="AE152" s="3">
        <f t="shared" si="159"/>
        <v>0</v>
      </c>
      <c r="AF152" s="3">
        <f t="shared" si="160"/>
        <v>0</v>
      </c>
      <c r="AG152" s="3">
        <f t="shared" si="161"/>
        <v>0</v>
      </c>
      <c r="AH152" s="3">
        <f t="shared" si="162"/>
        <v>0</v>
      </c>
      <c r="AI152" s="3">
        <f t="shared" si="163"/>
        <v>0</v>
      </c>
      <c r="AJ152" s="3">
        <f t="shared" si="164"/>
        <v>0</v>
      </c>
      <c r="AK152" s="3">
        <f t="shared" si="165"/>
        <v>0</v>
      </c>
      <c r="AL152" s="3">
        <f t="shared" si="166"/>
        <v>0</v>
      </c>
      <c r="AM152" s="3">
        <f t="shared" si="167"/>
        <v>0</v>
      </c>
      <c r="AN152" s="3">
        <f t="shared" si="168"/>
        <v>0</v>
      </c>
      <c r="AO152" s="3">
        <f t="shared" si="169"/>
        <v>0</v>
      </c>
      <c r="AP152" s="3">
        <f t="shared" si="170"/>
        <v>0</v>
      </c>
      <c r="AQ152" s="3">
        <f t="shared" si="171"/>
        <v>0</v>
      </c>
      <c r="AR152" s="3">
        <f t="shared" si="172"/>
        <v>0</v>
      </c>
      <c r="AS152" s="3">
        <f t="shared" si="173"/>
        <v>0</v>
      </c>
      <c r="AT152" s="3">
        <f t="shared" si="174"/>
        <v>0</v>
      </c>
      <c r="AU152" s="3">
        <f t="shared" si="175"/>
        <v>0</v>
      </c>
      <c r="AV152" s="3">
        <f t="shared" si="176"/>
        <v>0</v>
      </c>
      <c r="AW152" s="3">
        <f t="shared" si="177"/>
        <v>0</v>
      </c>
      <c r="AX152" s="3">
        <f t="shared" si="178"/>
        <v>0</v>
      </c>
      <c r="AY152" s="3">
        <f t="shared" si="179"/>
        <v>0</v>
      </c>
      <c r="AZ152" s="3">
        <f t="shared" si="180"/>
        <v>0</v>
      </c>
      <c r="BA152" s="3">
        <f t="shared" si="181"/>
        <v>0</v>
      </c>
    </row>
    <row r="153" spans="1:53">
      <c r="A153" s="2">
        <f>fokonyvi_kivonatot_ide_masolni!A150</f>
        <v>0</v>
      </c>
      <c r="B153" s="3">
        <f>fokonyvi_kivonatot_ide_masolni!I150</f>
        <v>0</v>
      </c>
      <c r="C153" s="3">
        <f>+fokonyvi_kivonatot_ide_masolni!J150</f>
        <v>0</v>
      </c>
      <c r="D153" s="2">
        <f t="shared" si="132"/>
        <v>1</v>
      </c>
      <c r="E153" s="2">
        <f t="shared" si="133"/>
        <v>0</v>
      </c>
      <c r="F153" s="3">
        <f t="shared" si="134"/>
        <v>0</v>
      </c>
      <c r="G153" s="3">
        <f t="shared" si="135"/>
        <v>0</v>
      </c>
      <c r="H153" s="3">
        <f t="shared" si="136"/>
        <v>0</v>
      </c>
      <c r="I153" s="3">
        <f t="shared" si="137"/>
        <v>0</v>
      </c>
      <c r="J153" s="3">
        <f t="shared" si="138"/>
        <v>0</v>
      </c>
      <c r="K153" s="3">
        <f t="shared" si="139"/>
        <v>0</v>
      </c>
      <c r="L153" s="3">
        <f t="shared" si="140"/>
        <v>0</v>
      </c>
      <c r="M153" s="3">
        <f t="shared" si="141"/>
        <v>0</v>
      </c>
      <c r="N153" s="3">
        <f t="shared" si="142"/>
        <v>0</v>
      </c>
      <c r="O153" s="3">
        <f t="shared" si="143"/>
        <v>0</v>
      </c>
      <c r="P153" s="3">
        <f t="shared" si="144"/>
        <v>0</v>
      </c>
      <c r="Q153" s="3">
        <f t="shared" si="145"/>
        <v>0</v>
      </c>
      <c r="R153" s="3">
        <f t="shared" si="146"/>
        <v>0</v>
      </c>
      <c r="S153" s="3">
        <f t="shared" si="147"/>
        <v>0</v>
      </c>
      <c r="T153" s="3">
        <f t="shared" si="148"/>
        <v>0</v>
      </c>
      <c r="U153" s="3">
        <f t="shared" si="149"/>
        <v>0</v>
      </c>
      <c r="V153" s="3">
        <f t="shared" si="150"/>
        <v>0</v>
      </c>
      <c r="W153" s="3">
        <f t="shared" si="151"/>
        <v>0</v>
      </c>
      <c r="X153" s="3">
        <f t="shared" si="152"/>
        <v>0</v>
      </c>
      <c r="Y153" s="3">
        <f t="shared" si="153"/>
        <v>0</v>
      </c>
      <c r="Z153" s="3">
        <f t="shared" si="154"/>
        <v>0</v>
      </c>
      <c r="AA153" s="3">
        <f t="shared" si="155"/>
        <v>0</v>
      </c>
      <c r="AB153" s="3">
        <f t="shared" si="156"/>
        <v>0</v>
      </c>
      <c r="AC153" s="3">
        <f t="shared" si="157"/>
        <v>0</v>
      </c>
      <c r="AD153" s="3">
        <f t="shared" si="158"/>
        <v>0</v>
      </c>
      <c r="AE153" s="3">
        <f t="shared" si="159"/>
        <v>0</v>
      </c>
      <c r="AF153" s="3">
        <f t="shared" si="160"/>
        <v>0</v>
      </c>
      <c r="AG153" s="3">
        <f t="shared" si="161"/>
        <v>0</v>
      </c>
      <c r="AH153" s="3">
        <f t="shared" si="162"/>
        <v>0</v>
      </c>
      <c r="AI153" s="3">
        <f t="shared" si="163"/>
        <v>0</v>
      </c>
      <c r="AJ153" s="3">
        <f t="shared" si="164"/>
        <v>0</v>
      </c>
      <c r="AK153" s="3">
        <f t="shared" si="165"/>
        <v>0</v>
      </c>
      <c r="AL153" s="3">
        <f t="shared" si="166"/>
        <v>0</v>
      </c>
      <c r="AM153" s="3">
        <f t="shared" si="167"/>
        <v>0</v>
      </c>
      <c r="AN153" s="3">
        <f t="shared" si="168"/>
        <v>0</v>
      </c>
      <c r="AO153" s="3">
        <f t="shared" si="169"/>
        <v>0</v>
      </c>
      <c r="AP153" s="3">
        <f t="shared" si="170"/>
        <v>0</v>
      </c>
      <c r="AQ153" s="3">
        <f t="shared" si="171"/>
        <v>0</v>
      </c>
      <c r="AR153" s="3">
        <f t="shared" si="172"/>
        <v>0</v>
      </c>
      <c r="AS153" s="3">
        <f t="shared" si="173"/>
        <v>0</v>
      </c>
      <c r="AT153" s="3">
        <f t="shared" si="174"/>
        <v>0</v>
      </c>
      <c r="AU153" s="3">
        <f t="shared" si="175"/>
        <v>0</v>
      </c>
      <c r="AV153" s="3">
        <f t="shared" si="176"/>
        <v>0</v>
      </c>
      <c r="AW153" s="3">
        <f t="shared" si="177"/>
        <v>0</v>
      </c>
      <c r="AX153" s="3">
        <f t="shared" si="178"/>
        <v>0</v>
      </c>
      <c r="AY153" s="3">
        <f t="shared" si="179"/>
        <v>0</v>
      </c>
      <c r="AZ153" s="3">
        <f t="shared" si="180"/>
        <v>0</v>
      </c>
      <c r="BA153" s="3">
        <f t="shared" si="181"/>
        <v>0</v>
      </c>
    </row>
    <row r="154" spans="1:53">
      <c r="A154" s="2">
        <f>fokonyvi_kivonatot_ide_masolni!A151</f>
        <v>0</v>
      </c>
      <c r="B154" s="3">
        <f>fokonyvi_kivonatot_ide_masolni!I151</f>
        <v>0</v>
      </c>
      <c r="C154" s="3">
        <f>+fokonyvi_kivonatot_ide_masolni!J151</f>
        <v>0</v>
      </c>
      <c r="D154" s="2">
        <f t="shared" si="132"/>
        <v>1</v>
      </c>
      <c r="E154" s="2">
        <f t="shared" si="133"/>
        <v>0</v>
      </c>
      <c r="F154" s="3">
        <f t="shared" si="134"/>
        <v>0</v>
      </c>
      <c r="G154" s="3">
        <f t="shared" si="135"/>
        <v>0</v>
      </c>
      <c r="H154" s="3">
        <f t="shared" si="136"/>
        <v>0</v>
      </c>
      <c r="I154" s="3">
        <f t="shared" si="137"/>
        <v>0</v>
      </c>
      <c r="J154" s="3">
        <f t="shared" si="138"/>
        <v>0</v>
      </c>
      <c r="K154" s="3">
        <f t="shared" si="139"/>
        <v>0</v>
      </c>
      <c r="L154" s="3">
        <f t="shared" si="140"/>
        <v>0</v>
      </c>
      <c r="M154" s="3">
        <f t="shared" si="141"/>
        <v>0</v>
      </c>
      <c r="N154" s="3">
        <f t="shared" si="142"/>
        <v>0</v>
      </c>
      <c r="O154" s="3">
        <f t="shared" si="143"/>
        <v>0</v>
      </c>
      <c r="P154" s="3">
        <f t="shared" si="144"/>
        <v>0</v>
      </c>
      <c r="Q154" s="3">
        <f t="shared" si="145"/>
        <v>0</v>
      </c>
      <c r="R154" s="3">
        <f t="shared" si="146"/>
        <v>0</v>
      </c>
      <c r="S154" s="3">
        <f t="shared" si="147"/>
        <v>0</v>
      </c>
      <c r="T154" s="3">
        <f t="shared" si="148"/>
        <v>0</v>
      </c>
      <c r="U154" s="3">
        <f t="shared" si="149"/>
        <v>0</v>
      </c>
      <c r="V154" s="3">
        <f t="shared" si="150"/>
        <v>0</v>
      </c>
      <c r="W154" s="3">
        <f t="shared" si="151"/>
        <v>0</v>
      </c>
      <c r="X154" s="3">
        <f t="shared" si="152"/>
        <v>0</v>
      </c>
      <c r="Y154" s="3">
        <f t="shared" si="153"/>
        <v>0</v>
      </c>
      <c r="Z154" s="3">
        <f t="shared" si="154"/>
        <v>0</v>
      </c>
      <c r="AA154" s="3">
        <f t="shared" si="155"/>
        <v>0</v>
      </c>
      <c r="AB154" s="3">
        <f t="shared" si="156"/>
        <v>0</v>
      </c>
      <c r="AC154" s="3">
        <f t="shared" si="157"/>
        <v>0</v>
      </c>
      <c r="AD154" s="3">
        <f t="shared" si="158"/>
        <v>0</v>
      </c>
      <c r="AE154" s="3">
        <f t="shared" si="159"/>
        <v>0</v>
      </c>
      <c r="AF154" s="3">
        <f t="shared" si="160"/>
        <v>0</v>
      </c>
      <c r="AG154" s="3">
        <f t="shared" si="161"/>
        <v>0</v>
      </c>
      <c r="AH154" s="3">
        <f t="shared" si="162"/>
        <v>0</v>
      </c>
      <c r="AI154" s="3">
        <f t="shared" si="163"/>
        <v>0</v>
      </c>
      <c r="AJ154" s="3">
        <f t="shared" si="164"/>
        <v>0</v>
      </c>
      <c r="AK154" s="3">
        <f t="shared" si="165"/>
        <v>0</v>
      </c>
      <c r="AL154" s="3">
        <f t="shared" si="166"/>
        <v>0</v>
      </c>
      <c r="AM154" s="3">
        <f t="shared" si="167"/>
        <v>0</v>
      </c>
      <c r="AN154" s="3">
        <f t="shared" si="168"/>
        <v>0</v>
      </c>
      <c r="AO154" s="3">
        <f t="shared" si="169"/>
        <v>0</v>
      </c>
      <c r="AP154" s="3">
        <f t="shared" si="170"/>
        <v>0</v>
      </c>
      <c r="AQ154" s="3">
        <f t="shared" si="171"/>
        <v>0</v>
      </c>
      <c r="AR154" s="3">
        <f t="shared" si="172"/>
        <v>0</v>
      </c>
      <c r="AS154" s="3">
        <f t="shared" si="173"/>
        <v>0</v>
      </c>
      <c r="AT154" s="3">
        <f t="shared" si="174"/>
        <v>0</v>
      </c>
      <c r="AU154" s="3">
        <f t="shared" si="175"/>
        <v>0</v>
      </c>
      <c r="AV154" s="3">
        <f t="shared" si="176"/>
        <v>0</v>
      </c>
      <c r="AW154" s="3">
        <f t="shared" si="177"/>
        <v>0</v>
      </c>
      <c r="AX154" s="3">
        <f t="shared" si="178"/>
        <v>0</v>
      </c>
      <c r="AY154" s="3">
        <f t="shared" si="179"/>
        <v>0</v>
      </c>
      <c r="AZ154" s="3">
        <f t="shared" si="180"/>
        <v>0</v>
      </c>
      <c r="BA154" s="3">
        <f t="shared" si="181"/>
        <v>0</v>
      </c>
    </row>
    <row r="155" spans="1:53">
      <c r="A155" s="2">
        <f>fokonyvi_kivonatot_ide_masolni!A152</f>
        <v>0</v>
      </c>
      <c r="B155" s="3">
        <f>fokonyvi_kivonatot_ide_masolni!I152</f>
        <v>0</v>
      </c>
      <c r="C155" s="3">
        <f>+fokonyvi_kivonatot_ide_masolni!J152</f>
        <v>0</v>
      </c>
      <c r="D155" s="2">
        <f t="shared" si="132"/>
        <v>1</v>
      </c>
      <c r="E155" s="2">
        <f t="shared" si="133"/>
        <v>0</v>
      </c>
      <c r="F155" s="3">
        <f t="shared" si="134"/>
        <v>0</v>
      </c>
      <c r="G155" s="3">
        <f t="shared" si="135"/>
        <v>0</v>
      </c>
      <c r="H155" s="3">
        <f t="shared" si="136"/>
        <v>0</v>
      </c>
      <c r="I155" s="3">
        <f t="shared" si="137"/>
        <v>0</v>
      </c>
      <c r="J155" s="3">
        <f t="shared" si="138"/>
        <v>0</v>
      </c>
      <c r="K155" s="3">
        <f t="shared" si="139"/>
        <v>0</v>
      </c>
      <c r="L155" s="3">
        <f t="shared" si="140"/>
        <v>0</v>
      </c>
      <c r="M155" s="3">
        <f t="shared" si="141"/>
        <v>0</v>
      </c>
      <c r="N155" s="3">
        <f t="shared" si="142"/>
        <v>0</v>
      </c>
      <c r="O155" s="3">
        <f t="shared" si="143"/>
        <v>0</v>
      </c>
      <c r="P155" s="3">
        <f t="shared" si="144"/>
        <v>0</v>
      </c>
      <c r="Q155" s="3">
        <f t="shared" si="145"/>
        <v>0</v>
      </c>
      <c r="R155" s="3">
        <f t="shared" si="146"/>
        <v>0</v>
      </c>
      <c r="S155" s="3">
        <f t="shared" si="147"/>
        <v>0</v>
      </c>
      <c r="T155" s="3">
        <f t="shared" si="148"/>
        <v>0</v>
      </c>
      <c r="U155" s="3">
        <f t="shared" si="149"/>
        <v>0</v>
      </c>
      <c r="V155" s="3">
        <f t="shared" si="150"/>
        <v>0</v>
      </c>
      <c r="W155" s="3">
        <f t="shared" si="151"/>
        <v>0</v>
      </c>
      <c r="X155" s="3">
        <f t="shared" si="152"/>
        <v>0</v>
      </c>
      <c r="Y155" s="3">
        <f t="shared" si="153"/>
        <v>0</v>
      </c>
      <c r="Z155" s="3">
        <f t="shared" si="154"/>
        <v>0</v>
      </c>
      <c r="AA155" s="3">
        <f t="shared" si="155"/>
        <v>0</v>
      </c>
      <c r="AB155" s="3">
        <f t="shared" si="156"/>
        <v>0</v>
      </c>
      <c r="AC155" s="3">
        <f t="shared" si="157"/>
        <v>0</v>
      </c>
      <c r="AD155" s="3">
        <f t="shared" si="158"/>
        <v>0</v>
      </c>
      <c r="AE155" s="3">
        <f t="shared" si="159"/>
        <v>0</v>
      </c>
      <c r="AF155" s="3">
        <f t="shared" si="160"/>
        <v>0</v>
      </c>
      <c r="AG155" s="3">
        <f t="shared" si="161"/>
        <v>0</v>
      </c>
      <c r="AH155" s="3">
        <f t="shared" si="162"/>
        <v>0</v>
      </c>
      <c r="AI155" s="3">
        <f t="shared" si="163"/>
        <v>0</v>
      </c>
      <c r="AJ155" s="3">
        <f t="shared" si="164"/>
        <v>0</v>
      </c>
      <c r="AK155" s="3">
        <f t="shared" si="165"/>
        <v>0</v>
      </c>
      <c r="AL155" s="3">
        <f t="shared" si="166"/>
        <v>0</v>
      </c>
      <c r="AM155" s="3">
        <f t="shared" si="167"/>
        <v>0</v>
      </c>
      <c r="AN155" s="3">
        <f t="shared" si="168"/>
        <v>0</v>
      </c>
      <c r="AO155" s="3">
        <f t="shared" si="169"/>
        <v>0</v>
      </c>
      <c r="AP155" s="3">
        <f t="shared" si="170"/>
        <v>0</v>
      </c>
      <c r="AQ155" s="3">
        <f t="shared" si="171"/>
        <v>0</v>
      </c>
      <c r="AR155" s="3">
        <f t="shared" si="172"/>
        <v>0</v>
      </c>
      <c r="AS155" s="3">
        <f t="shared" si="173"/>
        <v>0</v>
      </c>
      <c r="AT155" s="3">
        <f t="shared" si="174"/>
        <v>0</v>
      </c>
      <c r="AU155" s="3">
        <f t="shared" si="175"/>
        <v>0</v>
      </c>
      <c r="AV155" s="3">
        <f t="shared" si="176"/>
        <v>0</v>
      </c>
      <c r="AW155" s="3">
        <f t="shared" si="177"/>
        <v>0</v>
      </c>
      <c r="AX155" s="3">
        <f t="shared" si="178"/>
        <v>0</v>
      </c>
      <c r="AY155" s="3">
        <f t="shared" si="179"/>
        <v>0</v>
      </c>
      <c r="AZ155" s="3">
        <f t="shared" si="180"/>
        <v>0</v>
      </c>
      <c r="BA155" s="3">
        <f t="shared" si="181"/>
        <v>0</v>
      </c>
    </row>
    <row r="156" spans="1:53">
      <c r="A156" s="2">
        <f>fokonyvi_kivonatot_ide_masolni!A153</f>
        <v>0</v>
      </c>
      <c r="B156" s="3">
        <f>fokonyvi_kivonatot_ide_masolni!I153</f>
        <v>0</v>
      </c>
      <c r="C156" s="3">
        <f>+fokonyvi_kivonatot_ide_masolni!J153</f>
        <v>0</v>
      </c>
      <c r="D156" s="2">
        <f t="shared" si="132"/>
        <v>1</v>
      </c>
      <c r="E156" s="2">
        <f t="shared" si="133"/>
        <v>0</v>
      </c>
      <c r="F156" s="3">
        <f t="shared" si="134"/>
        <v>0</v>
      </c>
      <c r="G156" s="3">
        <f t="shared" si="135"/>
        <v>0</v>
      </c>
      <c r="H156" s="3">
        <f t="shared" si="136"/>
        <v>0</v>
      </c>
      <c r="I156" s="3">
        <f t="shared" si="137"/>
        <v>0</v>
      </c>
      <c r="J156" s="3">
        <f t="shared" si="138"/>
        <v>0</v>
      </c>
      <c r="K156" s="3">
        <f t="shared" si="139"/>
        <v>0</v>
      </c>
      <c r="L156" s="3">
        <f t="shared" si="140"/>
        <v>0</v>
      </c>
      <c r="M156" s="3">
        <f t="shared" si="141"/>
        <v>0</v>
      </c>
      <c r="N156" s="3">
        <f t="shared" si="142"/>
        <v>0</v>
      </c>
      <c r="O156" s="3">
        <f t="shared" si="143"/>
        <v>0</v>
      </c>
      <c r="P156" s="3">
        <f t="shared" si="144"/>
        <v>0</v>
      </c>
      <c r="Q156" s="3">
        <f t="shared" si="145"/>
        <v>0</v>
      </c>
      <c r="R156" s="3">
        <f t="shared" si="146"/>
        <v>0</v>
      </c>
      <c r="S156" s="3">
        <f t="shared" si="147"/>
        <v>0</v>
      </c>
      <c r="T156" s="3">
        <f t="shared" si="148"/>
        <v>0</v>
      </c>
      <c r="U156" s="3">
        <f t="shared" si="149"/>
        <v>0</v>
      </c>
      <c r="V156" s="3">
        <f t="shared" si="150"/>
        <v>0</v>
      </c>
      <c r="W156" s="3">
        <f t="shared" si="151"/>
        <v>0</v>
      </c>
      <c r="X156" s="3">
        <f t="shared" si="152"/>
        <v>0</v>
      </c>
      <c r="Y156" s="3">
        <f t="shared" si="153"/>
        <v>0</v>
      </c>
      <c r="Z156" s="3">
        <f t="shared" si="154"/>
        <v>0</v>
      </c>
      <c r="AA156" s="3">
        <f t="shared" si="155"/>
        <v>0</v>
      </c>
      <c r="AB156" s="3">
        <f t="shared" si="156"/>
        <v>0</v>
      </c>
      <c r="AC156" s="3">
        <f t="shared" si="157"/>
        <v>0</v>
      </c>
      <c r="AD156" s="3">
        <f t="shared" si="158"/>
        <v>0</v>
      </c>
      <c r="AE156" s="3">
        <f t="shared" si="159"/>
        <v>0</v>
      </c>
      <c r="AF156" s="3">
        <f t="shared" si="160"/>
        <v>0</v>
      </c>
      <c r="AG156" s="3">
        <f t="shared" si="161"/>
        <v>0</v>
      </c>
      <c r="AH156" s="3">
        <f t="shared" si="162"/>
        <v>0</v>
      </c>
      <c r="AI156" s="3">
        <f t="shared" si="163"/>
        <v>0</v>
      </c>
      <c r="AJ156" s="3">
        <f t="shared" si="164"/>
        <v>0</v>
      </c>
      <c r="AK156" s="3">
        <f t="shared" si="165"/>
        <v>0</v>
      </c>
      <c r="AL156" s="3">
        <f t="shared" si="166"/>
        <v>0</v>
      </c>
      <c r="AM156" s="3">
        <f t="shared" si="167"/>
        <v>0</v>
      </c>
      <c r="AN156" s="3">
        <f t="shared" si="168"/>
        <v>0</v>
      </c>
      <c r="AO156" s="3">
        <f t="shared" si="169"/>
        <v>0</v>
      </c>
      <c r="AP156" s="3">
        <f t="shared" si="170"/>
        <v>0</v>
      </c>
      <c r="AQ156" s="3">
        <f t="shared" si="171"/>
        <v>0</v>
      </c>
      <c r="AR156" s="3">
        <f t="shared" si="172"/>
        <v>0</v>
      </c>
      <c r="AS156" s="3">
        <f t="shared" si="173"/>
        <v>0</v>
      </c>
      <c r="AT156" s="3">
        <f t="shared" si="174"/>
        <v>0</v>
      </c>
      <c r="AU156" s="3">
        <f t="shared" si="175"/>
        <v>0</v>
      </c>
      <c r="AV156" s="3">
        <f t="shared" si="176"/>
        <v>0</v>
      </c>
      <c r="AW156" s="3">
        <f t="shared" si="177"/>
        <v>0</v>
      </c>
      <c r="AX156" s="3">
        <f t="shared" si="178"/>
        <v>0</v>
      </c>
      <c r="AY156" s="3">
        <f t="shared" si="179"/>
        <v>0</v>
      </c>
      <c r="AZ156" s="3">
        <f t="shared" si="180"/>
        <v>0</v>
      </c>
      <c r="BA156" s="3">
        <f t="shared" si="181"/>
        <v>0</v>
      </c>
    </row>
    <row r="157" spans="1:53">
      <c r="A157" s="2">
        <f>fokonyvi_kivonatot_ide_masolni!A154</f>
        <v>0</v>
      </c>
      <c r="B157" s="3">
        <f>fokonyvi_kivonatot_ide_masolni!I154</f>
        <v>0</v>
      </c>
      <c r="C157" s="3">
        <f>+fokonyvi_kivonatot_ide_masolni!J154</f>
        <v>0</v>
      </c>
      <c r="D157" s="2">
        <f t="shared" si="132"/>
        <v>1</v>
      </c>
      <c r="E157" s="2">
        <f t="shared" si="133"/>
        <v>0</v>
      </c>
      <c r="F157" s="3">
        <f t="shared" si="134"/>
        <v>0</v>
      </c>
      <c r="G157" s="3">
        <f t="shared" si="135"/>
        <v>0</v>
      </c>
      <c r="H157" s="3">
        <f t="shared" si="136"/>
        <v>0</v>
      </c>
      <c r="I157" s="3">
        <f t="shared" si="137"/>
        <v>0</v>
      </c>
      <c r="J157" s="3">
        <f t="shared" si="138"/>
        <v>0</v>
      </c>
      <c r="K157" s="3">
        <f t="shared" si="139"/>
        <v>0</v>
      </c>
      <c r="L157" s="3">
        <f t="shared" si="140"/>
        <v>0</v>
      </c>
      <c r="M157" s="3">
        <f t="shared" si="141"/>
        <v>0</v>
      </c>
      <c r="N157" s="3">
        <f t="shared" si="142"/>
        <v>0</v>
      </c>
      <c r="O157" s="3">
        <f t="shared" si="143"/>
        <v>0</v>
      </c>
      <c r="P157" s="3">
        <f t="shared" si="144"/>
        <v>0</v>
      </c>
      <c r="Q157" s="3">
        <f t="shared" si="145"/>
        <v>0</v>
      </c>
      <c r="R157" s="3">
        <f t="shared" si="146"/>
        <v>0</v>
      </c>
      <c r="S157" s="3">
        <f t="shared" si="147"/>
        <v>0</v>
      </c>
      <c r="T157" s="3">
        <f t="shared" si="148"/>
        <v>0</v>
      </c>
      <c r="U157" s="3">
        <f t="shared" si="149"/>
        <v>0</v>
      </c>
      <c r="V157" s="3">
        <f t="shared" si="150"/>
        <v>0</v>
      </c>
      <c r="W157" s="3">
        <f t="shared" si="151"/>
        <v>0</v>
      </c>
      <c r="X157" s="3">
        <f t="shared" si="152"/>
        <v>0</v>
      </c>
      <c r="Y157" s="3">
        <f t="shared" si="153"/>
        <v>0</v>
      </c>
      <c r="Z157" s="3">
        <f t="shared" si="154"/>
        <v>0</v>
      </c>
      <c r="AA157" s="3">
        <f t="shared" si="155"/>
        <v>0</v>
      </c>
      <c r="AB157" s="3">
        <f t="shared" si="156"/>
        <v>0</v>
      </c>
      <c r="AC157" s="3">
        <f t="shared" si="157"/>
        <v>0</v>
      </c>
      <c r="AD157" s="3">
        <f t="shared" si="158"/>
        <v>0</v>
      </c>
      <c r="AE157" s="3">
        <f t="shared" si="159"/>
        <v>0</v>
      </c>
      <c r="AF157" s="3">
        <f t="shared" si="160"/>
        <v>0</v>
      </c>
      <c r="AG157" s="3">
        <f t="shared" si="161"/>
        <v>0</v>
      </c>
      <c r="AH157" s="3">
        <f t="shared" si="162"/>
        <v>0</v>
      </c>
      <c r="AI157" s="3">
        <f t="shared" si="163"/>
        <v>0</v>
      </c>
      <c r="AJ157" s="3">
        <f t="shared" si="164"/>
        <v>0</v>
      </c>
      <c r="AK157" s="3">
        <f t="shared" si="165"/>
        <v>0</v>
      </c>
      <c r="AL157" s="3">
        <f t="shared" si="166"/>
        <v>0</v>
      </c>
      <c r="AM157" s="3">
        <f t="shared" si="167"/>
        <v>0</v>
      </c>
      <c r="AN157" s="3">
        <f t="shared" si="168"/>
        <v>0</v>
      </c>
      <c r="AO157" s="3">
        <f t="shared" si="169"/>
        <v>0</v>
      </c>
      <c r="AP157" s="3">
        <f t="shared" si="170"/>
        <v>0</v>
      </c>
      <c r="AQ157" s="3">
        <f t="shared" si="171"/>
        <v>0</v>
      </c>
      <c r="AR157" s="3">
        <f t="shared" si="172"/>
        <v>0</v>
      </c>
      <c r="AS157" s="3">
        <f t="shared" si="173"/>
        <v>0</v>
      </c>
      <c r="AT157" s="3">
        <f t="shared" si="174"/>
        <v>0</v>
      </c>
      <c r="AU157" s="3">
        <f t="shared" si="175"/>
        <v>0</v>
      </c>
      <c r="AV157" s="3">
        <f t="shared" si="176"/>
        <v>0</v>
      </c>
      <c r="AW157" s="3">
        <f t="shared" si="177"/>
        <v>0</v>
      </c>
      <c r="AX157" s="3">
        <f t="shared" si="178"/>
        <v>0</v>
      </c>
      <c r="AY157" s="3">
        <f t="shared" si="179"/>
        <v>0</v>
      </c>
      <c r="AZ157" s="3">
        <f t="shared" si="180"/>
        <v>0</v>
      </c>
      <c r="BA157" s="3">
        <f t="shared" si="181"/>
        <v>0</v>
      </c>
    </row>
    <row r="158" spans="1:53">
      <c r="A158" s="2">
        <f>fokonyvi_kivonatot_ide_masolni!A155</f>
        <v>0</v>
      </c>
      <c r="B158" s="3">
        <f>fokonyvi_kivonatot_ide_masolni!I155</f>
        <v>0</v>
      </c>
      <c r="C158" s="3">
        <f>+fokonyvi_kivonatot_ide_masolni!J155</f>
        <v>0</v>
      </c>
      <c r="D158" s="2">
        <f t="shared" si="132"/>
        <v>1</v>
      </c>
      <c r="E158" s="2">
        <f t="shared" si="133"/>
        <v>0</v>
      </c>
      <c r="F158" s="3">
        <f t="shared" si="134"/>
        <v>0</v>
      </c>
      <c r="G158" s="3">
        <f t="shared" si="135"/>
        <v>0</v>
      </c>
      <c r="H158" s="3">
        <f t="shared" si="136"/>
        <v>0</v>
      </c>
      <c r="I158" s="3">
        <f t="shared" si="137"/>
        <v>0</v>
      </c>
      <c r="J158" s="3">
        <f t="shared" si="138"/>
        <v>0</v>
      </c>
      <c r="K158" s="3">
        <f t="shared" si="139"/>
        <v>0</v>
      </c>
      <c r="L158" s="3">
        <f t="shared" si="140"/>
        <v>0</v>
      </c>
      <c r="M158" s="3">
        <f t="shared" si="141"/>
        <v>0</v>
      </c>
      <c r="N158" s="3">
        <f t="shared" si="142"/>
        <v>0</v>
      </c>
      <c r="O158" s="3">
        <f t="shared" si="143"/>
        <v>0</v>
      </c>
      <c r="P158" s="3">
        <f t="shared" si="144"/>
        <v>0</v>
      </c>
      <c r="Q158" s="3">
        <f t="shared" si="145"/>
        <v>0</v>
      </c>
      <c r="R158" s="3">
        <f t="shared" si="146"/>
        <v>0</v>
      </c>
      <c r="S158" s="3">
        <f t="shared" si="147"/>
        <v>0</v>
      </c>
      <c r="T158" s="3">
        <f t="shared" si="148"/>
        <v>0</v>
      </c>
      <c r="U158" s="3">
        <f t="shared" si="149"/>
        <v>0</v>
      </c>
      <c r="V158" s="3">
        <f t="shared" si="150"/>
        <v>0</v>
      </c>
      <c r="W158" s="3">
        <f t="shared" si="151"/>
        <v>0</v>
      </c>
      <c r="X158" s="3">
        <f t="shared" si="152"/>
        <v>0</v>
      </c>
      <c r="Y158" s="3">
        <f t="shared" si="153"/>
        <v>0</v>
      </c>
      <c r="Z158" s="3">
        <f t="shared" si="154"/>
        <v>0</v>
      </c>
      <c r="AA158" s="3">
        <f t="shared" si="155"/>
        <v>0</v>
      </c>
      <c r="AB158" s="3">
        <f t="shared" si="156"/>
        <v>0</v>
      </c>
      <c r="AC158" s="3">
        <f t="shared" si="157"/>
        <v>0</v>
      </c>
      <c r="AD158" s="3">
        <f t="shared" si="158"/>
        <v>0</v>
      </c>
      <c r="AE158" s="3">
        <f t="shared" si="159"/>
        <v>0</v>
      </c>
      <c r="AF158" s="3">
        <f t="shared" si="160"/>
        <v>0</v>
      </c>
      <c r="AG158" s="3">
        <f t="shared" si="161"/>
        <v>0</v>
      </c>
      <c r="AH158" s="3">
        <f t="shared" si="162"/>
        <v>0</v>
      </c>
      <c r="AI158" s="3">
        <f t="shared" si="163"/>
        <v>0</v>
      </c>
      <c r="AJ158" s="3">
        <f t="shared" si="164"/>
        <v>0</v>
      </c>
      <c r="AK158" s="3">
        <f t="shared" si="165"/>
        <v>0</v>
      </c>
      <c r="AL158" s="3">
        <f t="shared" si="166"/>
        <v>0</v>
      </c>
      <c r="AM158" s="3">
        <f t="shared" si="167"/>
        <v>0</v>
      </c>
      <c r="AN158" s="3">
        <f t="shared" si="168"/>
        <v>0</v>
      </c>
      <c r="AO158" s="3">
        <f t="shared" si="169"/>
        <v>0</v>
      </c>
      <c r="AP158" s="3">
        <f t="shared" si="170"/>
        <v>0</v>
      </c>
      <c r="AQ158" s="3">
        <f t="shared" si="171"/>
        <v>0</v>
      </c>
      <c r="AR158" s="3">
        <f t="shared" si="172"/>
        <v>0</v>
      </c>
      <c r="AS158" s="3">
        <f t="shared" si="173"/>
        <v>0</v>
      </c>
      <c r="AT158" s="3">
        <f t="shared" si="174"/>
        <v>0</v>
      </c>
      <c r="AU158" s="3">
        <f t="shared" si="175"/>
        <v>0</v>
      </c>
      <c r="AV158" s="3">
        <f t="shared" si="176"/>
        <v>0</v>
      </c>
      <c r="AW158" s="3">
        <f t="shared" si="177"/>
        <v>0</v>
      </c>
      <c r="AX158" s="3">
        <f t="shared" si="178"/>
        <v>0</v>
      </c>
      <c r="AY158" s="3">
        <f t="shared" si="179"/>
        <v>0</v>
      </c>
      <c r="AZ158" s="3">
        <f t="shared" si="180"/>
        <v>0</v>
      </c>
      <c r="BA158" s="3">
        <f t="shared" si="181"/>
        <v>0</v>
      </c>
    </row>
    <row r="159" spans="1:53">
      <c r="A159" s="2">
        <f>fokonyvi_kivonatot_ide_masolni!A156</f>
        <v>0</v>
      </c>
      <c r="B159" s="3">
        <f>fokonyvi_kivonatot_ide_masolni!I156</f>
        <v>0</v>
      </c>
      <c r="C159" s="3">
        <f>+fokonyvi_kivonatot_ide_masolni!J156</f>
        <v>0</v>
      </c>
      <c r="D159" s="2">
        <f t="shared" si="132"/>
        <v>1</v>
      </c>
      <c r="E159" s="2">
        <f t="shared" si="133"/>
        <v>0</v>
      </c>
      <c r="F159" s="3">
        <f t="shared" si="134"/>
        <v>0</v>
      </c>
      <c r="G159" s="3">
        <f t="shared" si="135"/>
        <v>0</v>
      </c>
      <c r="H159" s="3">
        <f t="shared" si="136"/>
        <v>0</v>
      </c>
      <c r="I159" s="3">
        <f t="shared" si="137"/>
        <v>0</v>
      </c>
      <c r="J159" s="3">
        <f t="shared" si="138"/>
        <v>0</v>
      </c>
      <c r="K159" s="3">
        <f t="shared" si="139"/>
        <v>0</v>
      </c>
      <c r="L159" s="3">
        <f t="shared" si="140"/>
        <v>0</v>
      </c>
      <c r="M159" s="3">
        <f t="shared" si="141"/>
        <v>0</v>
      </c>
      <c r="N159" s="3">
        <f t="shared" si="142"/>
        <v>0</v>
      </c>
      <c r="O159" s="3">
        <f t="shared" si="143"/>
        <v>0</v>
      </c>
      <c r="P159" s="3">
        <f t="shared" si="144"/>
        <v>0</v>
      </c>
      <c r="Q159" s="3">
        <f t="shared" si="145"/>
        <v>0</v>
      </c>
      <c r="R159" s="3">
        <f t="shared" si="146"/>
        <v>0</v>
      </c>
      <c r="S159" s="3">
        <f t="shared" si="147"/>
        <v>0</v>
      </c>
      <c r="T159" s="3">
        <f t="shared" si="148"/>
        <v>0</v>
      </c>
      <c r="U159" s="3">
        <f t="shared" si="149"/>
        <v>0</v>
      </c>
      <c r="V159" s="3">
        <f t="shared" si="150"/>
        <v>0</v>
      </c>
      <c r="W159" s="3">
        <f t="shared" si="151"/>
        <v>0</v>
      </c>
      <c r="X159" s="3">
        <f t="shared" si="152"/>
        <v>0</v>
      </c>
      <c r="Y159" s="3">
        <f t="shared" si="153"/>
        <v>0</v>
      </c>
      <c r="Z159" s="3">
        <f t="shared" si="154"/>
        <v>0</v>
      </c>
      <c r="AA159" s="3">
        <f t="shared" si="155"/>
        <v>0</v>
      </c>
      <c r="AB159" s="3">
        <f t="shared" si="156"/>
        <v>0</v>
      </c>
      <c r="AC159" s="3">
        <f t="shared" si="157"/>
        <v>0</v>
      </c>
      <c r="AD159" s="3">
        <f t="shared" si="158"/>
        <v>0</v>
      </c>
      <c r="AE159" s="3">
        <f t="shared" si="159"/>
        <v>0</v>
      </c>
      <c r="AF159" s="3">
        <f t="shared" si="160"/>
        <v>0</v>
      </c>
      <c r="AG159" s="3">
        <f t="shared" si="161"/>
        <v>0</v>
      </c>
      <c r="AH159" s="3">
        <f t="shared" si="162"/>
        <v>0</v>
      </c>
      <c r="AI159" s="3">
        <f t="shared" si="163"/>
        <v>0</v>
      </c>
      <c r="AJ159" s="3">
        <f t="shared" si="164"/>
        <v>0</v>
      </c>
      <c r="AK159" s="3">
        <f t="shared" si="165"/>
        <v>0</v>
      </c>
      <c r="AL159" s="3">
        <f t="shared" si="166"/>
        <v>0</v>
      </c>
      <c r="AM159" s="3">
        <f t="shared" si="167"/>
        <v>0</v>
      </c>
      <c r="AN159" s="3">
        <f t="shared" si="168"/>
        <v>0</v>
      </c>
      <c r="AO159" s="3">
        <f t="shared" si="169"/>
        <v>0</v>
      </c>
      <c r="AP159" s="3">
        <f t="shared" si="170"/>
        <v>0</v>
      </c>
      <c r="AQ159" s="3">
        <f t="shared" si="171"/>
        <v>0</v>
      </c>
      <c r="AR159" s="3">
        <f t="shared" si="172"/>
        <v>0</v>
      </c>
      <c r="AS159" s="3">
        <f t="shared" si="173"/>
        <v>0</v>
      </c>
      <c r="AT159" s="3">
        <f t="shared" si="174"/>
        <v>0</v>
      </c>
      <c r="AU159" s="3">
        <f t="shared" si="175"/>
        <v>0</v>
      </c>
      <c r="AV159" s="3">
        <f t="shared" si="176"/>
        <v>0</v>
      </c>
      <c r="AW159" s="3">
        <f t="shared" si="177"/>
        <v>0</v>
      </c>
      <c r="AX159" s="3">
        <f t="shared" si="178"/>
        <v>0</v>
      </c>
      <c r="AY159" s="3">
        <f t="shared" si="179"/>
        <v>0</v>
      </c>
      <c r="AZ159" s="3">
        <f t="shared" si="180"/>
        <v>0</v>
      </c>
      <c r="BA159" s="3">
        <f t="shared" si="181"/>
        <v>0</v>
      </c>
    </row>
    <row r="160" spans="1:53">
      <c r="A160" s="2">
        <f>fokonyvi_kivonatot_ide_masolni!A157</f>
        <v>0</v>
      </c>
      <c r="B160" s="3">
        <f>fokonyvi_kivonatot_ide_masolni!I157</f>
        <v>0</v>
      </c>
      <c r="C160" s="3">
        <f>+fokonyvi_kivonatot_ide_masolni!J157</f>
        <v>0</v>
      </c>
      <c r="D160" s="2">
        <f t="shared" si="132"/>
        <v>1</v>
      </c>
      <c r="E160" s="2">
        <f t="shared" si="133"/>
        <v>0</v>
      </c>
      <c r="F160" s="3">
        <f t="shared" si="134"/>
        <v>0</v>
      </c>
      <c r="G160" s="3">
        <f t="shared" si="135"/>
        <v>0</v>
      </c>
      <c r="H160" s="3">
        <f t="shared" si="136"/>
        <v>0</v>
      </c>
      <c r="I160" s="3">
        <f t="shared" si="137"/>
        <v>0</v>
      </c>
      <c r="J160" s="3">
        <f t="shared" si="138"/>
        <v>0</v>
      </c>
      <c r="K160" s="3">
        <f t="shared" si="139"/>
        <v>0</v>
      </c>
      <c r="L160" s="3">
        <f t="shared" si="140"/>
        <v>0</v>
      </c>
      <c r="M160" s="3">
        <f t="shared" si="141"/>
        <v>0</v>
      </c>
      <c r="N160" s="3">
        <f t="shared" si="142"/>
        <v>0</v>
      </c>
      <c r="O160" s="3">
        <f t="shared" si="143"/>
        <v>0</v>
      </c>
      <c r="P160" s="3">
        <f t="shared" si="144"/>
        <v>0</v>
      </c>
      <c r="Q160" s="3">
        <f t="shared" si="145"/>
        <v>0</v>
      </c>
      <c r="R160" s="3">
        <f t="shared" si="146"/>
        <v>0</v>
      </c>
      <c r="S160" s="3">
        <f t="shared" si="147"/>
        <v>0</v>
      </c>
      <c r="T160" s="3">
        <f t="shared" si="148"/>
        <v>0</v>
      </c>
      <c r="U160" s="3">
        <f t="shared" si="149"/>
        <v>0</v>
      </c>
      <c r="V160" s="3">
        <f t="shared" si="150"/>
        <v>0</v>
      </c>
      <c r="W160" s="3">
        <f t="shared" si="151"/>
        <v>0</v>
      </c>
      <c r="X160" s="3">
        <f t="shared" si="152"/>
        <v>0</v>
      </c>
      <c r="Y160" s="3">
        <f t="shared" si="153"/>
        <v>0</v>
      </c>
      <c r="Z160" s="3">
        <f t="shared" si="154"/>
        <v>0</v>
      </c>
      <c r="AA160" s="3">
        <f t="shared" si="155"/>
        <v>0</v>
      </c>
      <c r="AB160" s="3">
        <f t="shared" si="156"/>
        <v>0</v>
      </c>
      <c r="AC160" s="3">
        <f t="shared" si="157"/>
        <v>0</v>
      </c>
      <c r="AD160" s="3">
        <f t="shared" si="158"/>
        <v>0</v>
      </c>
      <c r="AE160" s="3">
        <f t="shared" si="159"/>
        <v>0</v>
      </c>
      <c r="AF160" s="3">
        <f t="shared" si="160"/>
        <v>0</v>
      </c>
      <c r="AG160" s="3">
        <f t="shared" si="161"/>
        <v>0</v>
      </c>
      <c r="AH160" s="3">
        <f t="shared" si="162"/>
        <v>0</v>
      </c>
      <c r="AI160" s="3">
        <f t="shared" si="163"/>
        <v>0</v>
      </c>
      <c r="AJ160" s="3">
        <f t="shared" si="164"/>
        <v>0</v>
      </c>
      <c r="AK160" s="3">
        <f t="shared" si="165"/>
        <v>0</v>
      </c>
      <c r="AL160" s="3">
        <f t="shared" si="166"/>
        <v>0</v>
      </c>
      <c r="AM160" s="3">
        <f t="shared" si="167"/>
        <v>0</v>
      </c>
      <c r="AN160" s="3">
        <f t="shared" si="168"/>
        <v>0</v>
      </c>
      <c r="AO160" s="3">
        <f t="shared" si="169"/>
        <v>0</v>
      </c>
      <c r="AP160" s="3">
        <f t="shared" si="170"/>
        <v>0</v>
      </c>
      <c r="AQ160" s="3">
        <f t="shared" si="171"/>
        <v>0</v>
      </c>
      <c r="AR160" s="3">
        <f t="shared" si="172"/>
        <v>0</v>
      </c>
      <c r="AS160" s="3">
        <f t="shared" si="173"/>
        <v>0</v>
      </c>
      <c r="AT160" s="3">
        <f t="shared" si="174"/>
        <v>0</v>
      </c>
      <c r="AU160" s="3">
        <f t="shared" si="175"/>
        <v>0</v>
      </c>
      <c r="AV160" s="3">
        <f t="shared" si="176"/>
        <v>0</v>
      </c>
      <c r="AW160" s="3">
        <f t="shared" si="177"/>
        <v>0</v>
      </c>
      <c r="AX160" s="3">
        <f t="shared" si="178"/>
        <v>0</v>
      </c>
      <c r="AY160" s="3">
        <f t="shared" si="179"/>
        <v>0</v>
      </c>
      <c r="AZ160" s="3">
        <f t="shared" si="180"/>
        <v>0</v>
      </c>
      <c r="BA160" s="3">
        <f t="shared" si="181"/>
        <v>0</v>
      </c>
    </row>
    <row r="161" spans="1:53">
      <c r="A161" s="2">
        <f>fokonyvi_kivonatot_ide_masolni!A158</f>
        <v>0</v>
      </c>
      <c r="B161" s="3">
        <f>fokonyvi_kivonatot_ide_masolni!I158</f>
        <v>0</v>
      </c>
      <c r="C161" s="3">
        <f>+fokonyvi_kivonatot_ide_masolni!J158</f>
        <v>0</v>
      </c>
      <c r="D161" s="2">
        <f t="shared" si="132"/>
        <v>1</v>
      </c>
      <c r="E161" s="2">
        <f t="shared" si="133"/>
        <v>0</v>
      </c>
      <c r="F161" s="3">
        <f t="shared" si="134"/>
        <v>0</v>
      </c>
      <c r="G161" s="3">
        <f t="shared" si="135"/>
        <v>0</v>
      </c>
      <c r="H161" s="3">
        <f t="shared" si="136"/>
        <v>0</v>
      </c>
      <c r="I161" s="3">
        <f t="shared" si="137"/>
        <v>0</v>
      </c>
      <c r="J161" s="3">
        <f t="shared" si="138"/>
        <v>0</v>
      </c>
      <c r="K161" s="3">
        <f t="shared" si="139"/>
        <v>0</v>
      </c>
      <c r="L161" s="3">
        <f t="shared" si="140"/>
        <v>0</v>
      </c>
      <c r="M161" s="3">
        <f t="shared" si="141"/>
        <v>0</v>
      </c>
      <c r="N161" s="3">
        <f t="shared" si="142"/>
        <v>0</v>
      </c>
      <c r="O161" s="3">
        <f t="shared" si="143"/>
        <v>0</v>
      </c>
      <c r="P161" s="3">
        <f t="shared" si="144"/>
        <v>0</v>
      </c>
      <c r="Q161" s="3">
        <f t="shared" si="145"/>
        <v>0</v>
      </c>
      <c r="R161" s="3">
        <f t="shared" si="146"/>
        <v>0</v>
      </c>
      <c r="S161" s="3">
        <f t="shared" si="147"/>
        <v>0</v>
      </c>
      <c r="T161" s="3">
        <f t="shared" si="148"/>
        <v>0</v>
      </c>
      <c r="U161" s="3">
        <f t="shared" si="149"/>
        <v>0</v>
      </c>
      <c r="V161" s="3">
        <f t="shared" si="150"/>
        <v>0</v>
      </c>
      <c r="W161" s="3">
        <f t="shared" si="151"/>
        <v>0</v>
      </c>
      <c r="X161" s="3">
        <f t="shared" si="152"/>
        <v>0</v>
      </c>
      <c r="Y161" s="3">
        <f t="shared" si="153"/>
        <v>0</v>
      </c>
      <c r="Z161" s="3">
        <f t="shared" si="154"/>
        <v>0</v>
      </c>
      <c r="AA161" s="3">
        <f t="shared" si="155"/>
        <v>0</v>
      </c>
      <c r="AB161" s="3">
        <f t="shared" si="156"/>
        <v>0</v>
      </c>
      <c r="AC161" s="3">
        <f t="shared" si="157"/>
        <v>0</v>
      </c>
      <c r="AD161" s="3">
        <f t="shared" si="158"/>
        <v>0</v>
      </c>
      <c r="AE161" s="3">
        <f t="shared" si="159"/>
        <v>0</v>
      </c>
      <c r="AF161" s="3">
        <f t="shared" si="160"/>
        <v>0</v>
      </c>
      <c r="AG161" s="3">
        <f t="shared" si="161"/>
        <v>0</v>
      </c>
      <c r="AH161" s="3">
        <f t="shared" si="162"/>
        <v>0</v>
      </c>
      <c r="AI161" s="3">
        <f t="shared" si="163"/>
        <v>0</v>
      </c>
      <c r="AJ161" s="3">
        <f t="shared" si="164"/>
        <v>0</v>
      </c>
      <c r="AK161" s="3">
        <f t="shared" si="165"/>
        <v>0</v>
      </c>
      <c r="AL161" s="3">
        <f t="shared" si="166"/>
        <v>0</v>
      </c>
      <c r="AM161" s="3">
        <f t="shared" si="167"/>
        <v>0</v>
      </c>
      <c r="AN161" s="3">
        <f t="shared" si="168"/>
        <v>0</v>
      </c>
      <c r="AO161" s="3">
        <f t="shared" si="169"/>
        <v>0</v>
      </c>
      <c r="AP161" s="3">
        <f t="shared" si="170"/>
        <v>0</v>
      </c>
      <c r="AQ161" s="3">
        <f t="shared" si="171"/>
        <v>0</v>
      </c>
      <c r="AR161" s="3">
        <f t="shared" si="172"/>
        <v>0</v>
      </c>
      <c r="AS161" s="3">
        <f t="shared" si="173"/>
        <v>0</v>
      </c>
      <c r="AT161" s="3">
        <f t="shared" si="174"/>
        <v>0</v>
      </c>
      <c r="AU161" s="3">
        <f t="shared" si="175"/>
        <v>0</v>
      </c>
      <c r="AV161" s="3">
        <f t="shared" si="176"/>
        <v>0</v>
      </c>
      <c r="AW161" s="3">
        <f t="shared" si="177"/>
        <v>0</v>
      </c>
      <c r="AX161" s="3">
        <f t="shared" si="178"/>
        <v>0</v>
      </c>
      <c r="AY161" s="3">
        <f t="shared" si="179"/>
        <v>0</v>
      </c>
      <c r="AZ161" s="3">
        <f t="shared" si="180"/>
        <v>0</v>
      </c>
      <c r="BA161" s="3">
        <f t="shared" si="181"/>
        <v>0</v>
      </c>
    </row>
    <row r="162" spans="1:53">
      <c r="A162" s="2">
        <f>fokonyvi_kivonatot_ide_masolni!A159</f>
        <v>0</v>
      </c>
      <c r="B162" s="3">
        <f>fokonyvi_kivonatot_ide_masolni!I159</f>
        <v>0</v>
      </c>
      <c r="C162" s="3">
        <f>+fokonyvi_kivonatot_ide_masolni!J159</f>
        <v>0</v>
      </c>
      <c r="D162" s="2">
        <f t="shared" si="132"/>
        <v>1</v>
      </c>
      <c r="E162" s="2">
        <f t="shared" si="133"/>
        <v>0</v>
      </c>
      <c r="F162" s="3">
        <f t="shared" si="134"/>
        <v>0</v>
      </c>
      <c r="G162" s="3">
        <f t="shared" si="135"/>
        <v>0</v>
      </c>
      <c r="H162" s="3">
        <f t="shared" si="136"/>
        <v>0</v>
      </c>
      <c r="I162" s="3">
        <f t="shared" si="137"/>
        <v>0</v>
      </c>
      <c r="J162" s="3">
        <f t="shared" si="138"/>
        <v>0</v>
      </c>
      <c r="K162" s="3">
        <f t="shared" si="139"/>
        <v>0</v>
      </c>
      <c r="L162" s="3">
        <f t="shared" si="140"/>
        <v>0</v>
      </c>
      <c r="M162" s="3">
        <f t="shared" si="141"/>
        <v>0</v>
      </c>
      <c r="N162" s="3">
        <f t="shared" si="142"/>
        <v>0</v>
      </c>
      <c r="O162" s="3">
        <f t="shared" si="143"/>
        <v>0</v>
      </c>
      <c r="P162" s="3">
        <f t="shared" si="144"/>
        <v>0</v>
      </c>
      <c r="Q162" s="3">
        <f t="shared" si="145"/>
        <v>0</v>
      </c>
      <c r="R162" s="3">
        <f t="shared" si="146"/>
        <v>0</v>
      </c>
      <c r="S162" s="3">
        <f t="shared" si="147"/>
        <v>0</v>
      </c>
      <c r="T162" s="3">
        <f t="shared" si="148"/>
        <v>0</v>
      </c>
      <c r="U162" s="3">
        <f t="shared" si="149"/>
        <v>0</v>
      </c>
      <c r="V162" s="3">
        <f t="shared" si="150"/>
        <v>0</v>
      </c>
      <c r="W162" s="3">
        <f t="shared" si="151"/>
        <v>0</v>
      </c>
      <c r="X162" s="3">
        <f t="shared" si="152"/>
        <v>0</v>
      </c>
      <c r="Y162" s="3">
        <f t="shared" si="153"/>
        <v>0</v>
      </c>
      <c r="Z162" s="3">
        <f t="shared" si="154"/>
        <v>0</v>
      </c>
      <c r="AA162" s="3">
        <f t="shared" si="155"/>
        <v>0</v>
      </c>
      <c r="AB162" s="3">
        <f t="shared" si="156"/>
        <v>0</v>
      </c>
      <c r="AC162" s="3">
        <f t="shared" si="157"/>
        <v>0</v>
      </c>
      <c r="AD162" s="3">
        <f t="shared" si="158"/>
        <v>0</v>
      </c>
      <c r="AE162" s="3">
        <f t="shared" si="159"/>
        <v>0</v>
      </c>
      <c r="AF162" s="3">
        <f t="shared" si="160"/>
        <v>0</v>
      </c>
      <c r="AG162" s="3">
        <f t="shared" si="161"/>
        <v>0</v>
      </c>
      <c r="AH162" s="3">
        <f t="shared" si="162"/>
        <v>0</v>
      </c>
      <c r="AI162" s="3">
        <f t="shared" si="163"/>
        <v>0</v>
      </c>
      <c r="AJ162" s="3">
        <f t="shared" si="164"/>
        <v>0</v>
      </c>
      <c r="AK162" s="3">
        <f t="shared" si="165"/>
        <v>0</v>
      </c>
      <c r="AL162" s="3">
        <f t="shared" si="166"/>
        <v>0</v>
      </c>
      <c r="AM162" s="3">
        <f t="shared" si="167"/>
        <v>0</v>
      </c>
      <c r="AN162" s="3">
        <f t="shared" si="168"/>
        <v>0</v>
      </c>
      <c r="AO162" s="3">
        <f t="shared" si="169"/>
        <v>0</v>
      </c>
      <c r="AP162" s="3">
        <f t="shared" si="170"/>
        <v>0</v>
      </c>
      <c r="AQ162" s="3">
        <f t="shared" si="171"/>
        <v>0</v>
      </c>
      <c r="AR162" s="3">
        <f t="shared" si="172"/>
        <v>0</v>
      </c>
      <c r="AS162" s="3">
        <f t="shared" si="173"/>
        <v>0</v>
      </c>
      <c r="AT162" s="3">
        <f t="shared" si="174"/>
        <v>0</v>
      </c>
      <c r="AU162" s="3">
        <f t="shared" si="175"/>
        <v>0</v>
      </c>
      <c r="AV162" s="3">
        <f t="shared" si="176"/>
        <v>0</v>
      </c>
      <c r="AW162" s="3">
        <f t="shared" si="177"/>
        <v>0</v>
      </c>
      <c r="AX162" s="3">
        <f t="shared" si="178"/>
        <v>0</v>
      </c>
      <c r="AY162" s="3">
        <f t="shared" si="179"/>
        <v>0</v>
      </c>
      <c r="AZ162" s="3">
        <f t="shared" si="180"/>
        <v>0</v>
      </c>
      <c r="BA162" s="3">
        <f t="shared" si="181"/>
        <v>0</v>
      </c>
    </row>
    <row r="163" spans="1:53">
      <c r="A163" s="2">
        <f>fokonyvi_kivonatot_ide_masolni!A160</f>
        <v>0</v>
      </c>
      <c r="B163" s="3">
        <f>fokonyvi_kivonatot_ide_masolni!I160</f>
        <v>0</v>
      </c>
      <c r="C163" s="3">
        <f>+fokonyvi_kivonatot_ide_masolni!J160</f>
        <v>0</v>
      </c>
      <c r="D163" s="2">
        <f t="shared" si="132"/>
        <v>1</v>
      </c>
      <c r="E163" s="2">
        <f t="shared" si="133"/>
        <v>0</v>
      </c>
      <c r="F163" s="3">
        <f t="shared" si="134"/>
        <v>0</v>
      </c>
      <c r="G163" s="3">
        <f t="shared" si="135"/>
        <v>0</v>
      </c>
      <c r="H163" s="3">
        <f t="shared" si="136"/>
        <v>0</v>
      </c>
      <c r="I163" s="3">
        <f t="shared" si="137"/>
        <v>0</v>
      </c>
      <c r="J163" s="3">
        <f t="shared" si="138"/>
        <v>0</v>
      </c>
      <c r="K163" s="3">
        <f t="shared" si="139"/>
        <v>0</v>
      </c>
      <c r="L163" s="3">
        <f t="shared" si="140"/>
        <v>0</v>
      </c>
      <c r="M163" s="3">
        <f t="shared" si="141"/>
        <v>0</v>
      </c>
      <c r="N163" s="3">
        <f t="shared" si="142"/>
        <v>0</v>
      </c>
      <c r="O163" s="3">
        <f t="shared" si="143"/>
        <v>0</v>
      </c>
      <c r="P163" s="3">
        <f t="shared" si="144"/>
        <v>0</v>
      </c>
      <c r="Q163" s="3">
        <f t="shared" si="145"/>
        <v>0</v>
      </c>
      <c r="R163" s="3">
        <f t="shared" si="146"/>
        <v>0</v>
      </c>
      <c r="S163" s="3">
        <f t="shared" si="147"/>
        <v>0</v>
      </c>
      <c r="T163" s="3">
        <f t="shared" si="148"/>
        <v>0</v>
      </c>
      <c r="U163" s="3">
        <f t="shared" si="149"/>
        <v>0</v>
      </c>
      <c r="V163" s="3">
        <f t="shared" si="150"/>
        <v>0</v>
      </c>
      <c r="W163" s="3">
        <f t="shared" si="151"/>
        <v>0</v>
      </c>
      <c r="X163" s="3">
        <f t="shared" si="152"/>
        <v>0</v>
      </c>
      <c r="Y163" s="3">
        <f t="shared" si="153"/>
        <v>0</v>
      </c>
      <c r="Z163" s="3">
        <f t="shared" si="154"/>
        <v>0</v>
      </c>
      <c r="AA163" s="3">
        <f t="shared" si="155"/>
        <v>0</v>
      </c>
      <c r="AB163" s="3">
        <f t="shared" si="156"/>
        <v>0</v>
      </c>
      <c r="AC163" s="3">
        <f t="shared" si="157"/>
        <v>0</v>
      </c>
      <c r="AD163" s="3">
        <f t="shared" si="158"/>
        <v>0</v>
      </c>
      <c r="AE163" s="3">
        <f t="shared" si="159"/>
        <v>0</v>
      </c>
      <c r="AF163" s="3">
        <f t="shared" si="160"/>
        <v>0</v>
      </c>
      <c r="AG163" s="3">
        <f t="shared" si="161"/>
        <v>0</v>
      </c>
      <c r="AH163" s="3">
        <f t="shared" si="162"/>
        <v>0</v>
      </c>
      <c r="AI163" s="3">
        <f t="shared" si="163"/>
        <v>0</v>
      </c>
      <c r="AJ163" s="3">
        <f t="shared" si="164"/>
        <v>0</v>
      </c>
      <c r="AK163" s="3">
        <f t="shared" si="165"/>
        <v>0</v>
      </c>
      <c r="AL163" s="3">
        <f t="shared" si="166"/>
        <v>0</v>
      </c>
      <c r="AM163" s="3">
        <f t="shared" si="167"/>
        <v>0</v>
      </c>
      <c r="AN163" s="3">
        <f t="shared" si="168"/>
        <v>0</v>
      </c>
      <c r="AO163" s="3">
        <f t="shared" si="169"/>
        <v>0</v>
      </c>
      <c r="AP163" s="3">
        <f t="shared" si="170"/>
        <v>0</v>
      </c>
      <c r="AQ163" s="3">
        <f t="shared" si="171"/>
        <v>0</v>
      </c>
      <c r="AR163" s="3">
        <f t="shared" si="172"/>
        <v>0</v>
      </c>
      <c r="AS163" s="3">
        <f t="shared" si="173"/>
        <v>0</v>
      </c>
      <c r="AT163" s="3">
        <f t="shared" si="174"/>
        <v>0</v>
      </c>
      <c r="AU163" s="3">
        <f t="shared" si="175"/>
        <v>0</v>
      </c>
      <c r="AV163" s="3">
        <f t="shared" si="176"/>
        <v>0</v>
      </c>
      <c r="AW163" s="3">
        <f t="shared" si="177"/>
        <v>0</v>
      </c>
      <c r="AX163" s="3">
        <f t="shared" si="178"/>
        <v>0</v>
      </c>
      <c r="AY163" s="3">
        <f t="shared" si="179"/>
        <v>0</v>
      </c>
      <c r="AZ163" s="3">
        <f t="shared" si="180"/>
        <v>0</v>
      </c>
      <c r="BA163" s="3">
        <f t="shared" si="181"/>
        <v>0</v>
      </c>
    </row>
    <row r="164" spans="1:53">
      <c r="A164" s="2">
        <f>fokonyvi_kivonatot_ide_masolni!A161</f>
        <v>0</v>
      </c>
      <c r="B164" s="3">
        <f>fokonyvi_kivonatot_ide_masolni!I161</f>
        <v>0</v>
      </c>
      <c r="C164" s="3">
        <f>+fokonyvi_kivonatot_ide_masolni!J161</f>
        <v>0</v>
      </c>
      <c r="D164" s="2">
        <f t="shared" si="132"/>
        <v>1</v>
      </c>
      <c r="E164" s="2">
        <f t="shared" si="133"/>
        <v>0</v>
      </c>
      <c r="F164" s="3">
        <f t="shared" si="134"/>
        <v>0</v>
      </c>
      <c r="G164" s="3">
        <f t="shared" si="135"/>
        <v>0</v>
      </c>
      <c r="H164" s="3">
        <f t="shared" si="136"/>
        <v>0</v>
      </c>
      <c r="I164" s="3">
        <f t="shared" si="137"/>
        <v>0</v>
      </c>
      <c r="J164" s="3">
        <f t="shared" si="138"/>
        <v>0</v>
      </c>
      <c r="K164" s="3">
        <f t="shared" si="139"/>
        <v>0</v>
      </c>
      <c r="L164" s="3">
        <f t="shared" si="140"/>
        <v>0</v>
      </c>
      <c r="M164" s="3">
        <f t="shared" si="141"/>
        <v>0</v>
      </c>
      <c r="N164" s="3">
        <f t="shared" si="142"/>
        <v>0</v>
      </c>
      <c r="O164" s="3">
        <f t="shared" si="143"/>
        <v>0</v>
      </c>
      <c r="P164" s="3">
        <f t="shared" si="144"/>
        <v>0</v>
      </c>
      <c r="Q164" s="3">
        <f t="shared" si="145"/>
        <v>0</v>
      </c>
      <c r="R164" s="3">
        <f t="shared" si="146"/>
        <v>0</v>
      </c>
      <c r="S164" s="3">
        <f t="shared" si="147"/>
        <v>0</v>
      </c>
      <c r="T164" s="3">
        <f t="shared" si="148"/>
        <v>0</v>
      </c>
      <c r="U164" s="3">
        <f t="shared" si="149"/>
        <v>0</v>
      </c>
      <c r="V164" s="3">
        <f t="shared" si="150"/>
        <v>0</v>
      </c>
      <c r="W164" s="3">
        <f t="shared" si="151"/>
        <v>0</v>
      </c>
      <c r="X164" s="3">
        <f t="shared" si="152"/>
        <v>0</v>
      </c>
      <c r="Y164" s="3">
        <f t="shared" si="153"/>
        <v>0</v>
      </c>
      <c r="Z164" s="3">
        <f t="shared" si="154"/>
        <v>0</v>
      </c>
      <c r="AA164" s="3">
        <f t="shared" si="155"/>
        <v>0</v>
      </c>
      <c r="AB164" s="3">
        <f t="shared" si="156"/>
        <v>0</v>
      </c>
      <c r="AC164" s="3">
        <f t="shared" si="157"/>
        <v>0</v>
      </c>
      <c r="AD164" s="3">
        <f t="shared" si="158"/>
        <v>0</v>
      </c>
      <c r="AE164" s="3">
        <f t="shared" si="159"/>
        <v>0</v>
      </c>
      <c r="AF164" s="3">
        <f t="shared" si="160"/>
        <v>0</v>
      </c>
      <c r="AG164" s="3">
        <f t="shared" si="161"/>
        <v>0</v>
      </c>
      <c r="AH164" s="3">
        <f t="shared" si="162"/>
        <v>0</v>
      </c>
      <c r="AI164" s="3">
        <f t="shared" si="163"/>
        <v>0</v>
      </c>
      <c r="AJ164" s="3">
        <f t="shared" si="164"/>
        <v>0</v>
      </c>
      <c r="AK164" s="3">
        <f t="shared" si="165"/>
        <v>0</v>
      </c>
      <c r="AL164" s="3">
        <f t="shared" si="166"/>
        <v>0</v>
      </c>
      <c r="AM164" s="3">
        <f t="shared" si="167"/>
        <v>0</v>
      </c>
      <c r="AN164" s="3">
        <f t="shared" si="168"/>
        <v>0</v>
      </c>
      <c r="AO164" s="3">
        <f t="shared" si="169"/>
        <v>0</v>
      </c>
      <c r="AP164" s="3">
        <f t="shared" si="170"/>
        <v>0</v>
      </c>
      <c r="AQ164" s="3">
        <f t="shared" si="171"/>
        <v>0</v>
      </c>
      <c r="AR164" s="3">
        <f t="shared" si="172"/>
        <v>0</v>
      </c>
      <c r="AS164" s="3">
        <f t="shared" si="173"/>
        <v>0</v>
      </c>
      <c r="AT164" s="3">
        <f t="shared" si="174"/>
        <v>0</v>
      </c>
      <c r="AU164" s="3">
        <f t="shared" si="175"/>
        <v>0</v>
      </c>
      <c r="AV164" s="3">
        <f t="shared" si="176"/>
        <v>0</v>
      </c>
      <c r="AW164" s="3">
        <f t="shared" si="177"/>
        <v>0</v>
      </c>
      <c r="AX164" s="3">
        <f t="shared" si="178"/>
        <v>0</v>
      </c>
      <c r="AY164" s="3">
        <f t="shared" si="179"/>
        <v>0</v>
      </c>
      <c r="AZ164" s="3">
        <f t="shared" si="180"/>
        <v>0</v>
      </c>
      <c r="BA164" s="3">
        <f t="shared" si="181"/>
        <v>0</v>
      </c>
    </row>
    <row r="165" spans="1:53">
      <c r="A165" s="2">
        <f>fokonyvi_kivonatot_ide_masolni!A162</f>
        <v>0</v>
      </c>
      <c r="B165" s="3">
        <f>fokonyvi_kivonatot_ide_masolni!I162</f>
        <v>0</v>
      </c>
      <c r="C165" s="3">
        <f>+fokonyvi_kivonatot_ide_masolni!J162</f>
        <v>0</v>
      </c>
      <c r="D165" s="2">
        <f t="shared" si="132"/>
        <v>1</v>
      </c>
      <c r="E165" s="2">
        <f t="shared" si="133"/>
        <v>0</v>
      </c>
      <c r="F165" s="3">
        <f t="shared" si="134"/>
        <v>0</v>
      </c>
      <c r="G165" s="3">
        <f t="shared" si="135"/>
        <v>0</v>
      </c>
      <c r="H165" s="3">
        <f t="shared" si="136"/>
        <v>0</v>
      </c>
      <c r="I165" s="3">
        <f t="shared" si="137"/>
        <v>0</v>
      </c>
      <c r="J165" s="3">
        <f t="shared" si="138"/>
        <v>0</v>
      </c>
      <c r="K165" s="3">
        <f t="shared" si="139"/>
        <v>0</v>
      </c>
      <c r="L165" s="3">
        <f t="shared" si="140"/>
        <v>0</v>
      </c>
      <c r="M165" s="3">
        <f t="shared" si="141"/>
        <v>0</v>
      </c>
      <c r="N165" s="3">
        <f t="shared" si="142"/>
        <v>0</v>
      </c>
      <c r="O165" s="3">
        <f t="shared" si="143"/>
        <v>0</v>
      </c>
      <c r="P165" s="3">
        <f t="shared" si="144"/>
        <v>0</v>
      </c>
      <c r="Q165" s="3">
        <f t="shared" si="145"/>
        <v>0</v>
      </c>
      <c r="R165" s="3">
        <f t="shared" si="146"/>
        <v>0</v>
      </c>
      <c r="S165" s="3">
        <f t="shared" si="147"/>
        <v>0</v>
      </c>
      <c r="T165" s="3">
        <f t="shared" si="148"/>
        <v>0</v>
      </c>
      <c r="U165" s="3">
        <f t="shared" si="149"/>
        <v>0</v>
      </c>
      <c r="V165" s="3">
        <f t="shared" si="150"/>
        <v>0</v>
      </c>
      <c r="W165" s="3">
        <f t="shared" si="151"/>
        <v>0</v>
      </c>
      <c r="X165" s="3">
        <f t="shared" si="152"/>
        <v>0</v>
      </c>
      <c r="Y165" s="3">
        <f t="shared" si="153"/>
        <v>0</v>
      </c>
      <c r="Z165" s="3">
        <f t="shared" si="154"/>
        <v>0</v>
      </c>
      <c r="AA165" s="3">
        <f t="shared" si="155"/>
        <v>0</v>
      </c>
      <c r="AB165" s="3">
        <f t="shared" si="156"/>
        <v>0</v>
      </c>
      <c r="AC165" s="3">
        <f t="shared" si="157"/>
        <v>0</v>
      </c>
      <c r="AD165" s="3">
        <f t="shared" si="158"/>
        <v>0</v>
      </c>
      <c r="AE165" s="3">
        <f t="shared" si="159"/>
        <v>0</v>
      </c>
      <c r="AF165" s="3">
        <f t="shared" si="160"/>
        <v>0</v>
      </c>
      <c r="AG165" s="3">
        <f t="shared" si="161"/>
        <v>0</v>
      </c>
      <c r="AH165" s="3">
        <f t="shared" si="162"/>
        <v>0</v>
      </c>
      <c r="AI165" s="3">
        <f t="shared" si="163"/>
        <v>0</v>
      </c>
      <c r="AJ165" s="3">
        <f t="shared" si="164"/>
        <v>0</v>
      </c>
      <c r="AK165" s="3">
        <f t="shared" si="165"/>
        <v>0</v>
      </c>
      <c r="AL165" s="3">
        <f t="shared" si="166"/>
        <v>0</v>
      </c>
      <c r="AM165" s="3">
        <f t="shared" si="167"/>
        <v>0</v>
      </c>
      <c r="AN165" s="3">
        <f t="shared" si="168"/>
        <v>0</v>
      </c>
      <c r="AO165" s="3">
        <f t="shared" si="169"/>
        <v>0</v>
      </c>
      <c r="AP165" s="3">
        <f t="shared" si="170"/>
        <v>0</v>
      </c>
      <c r="AQ165" s="3">
        <f t="shared" si="171"/>
        <v>0</v>
      </c>
      <c r="AR165" s="3">
        <f t="shared" si="172"/>
        <v>0</v>
      </c>
      <c r="AS165" s="3">
        <f t="shared" si="173"/>
        <v>0</v>
      </c>
      <c r="AT165" s="3">
        <f t="shared" si="174"/>
        <v>0</v>
      </c>
      <c r="AU165" s="3">
        <f t="shared" si="175"/>
        <v>0</v>
      </c>
      <c r="AV165" s="3">
        <f t="shared" si="176"/>
        <v>0</v>
      </c>
      <c r="AW165" s="3">
        <f t="shared" si="177"/>
        <v>0</v>
      </c>
      <c r="AX165" s="3">
        <f t="shared" si="178"/>
        <v>0</v>
      </c>
      <c r="AY165" s="3">
        <f t="shared" si="179"/>
        <v>0</v>
      </c>
      <c r="AZ165" s="3">
        <f t="shared" si="180"/>
        <v>0</v>
      </c>
      <c r="BA165" s="3">
        <f t="shared" si="181"/>
        <v>0</v>
      </c>
    </row>
    <row r="166" spans="1:53">
      <c r="A166" s="2">
        <f>fokonyvi_kivonatot_ide_masolni!A163</f>
        <v>0</v>
      </c>
      <c r="B166" s="3">
        <f>fokonyvi_kivonatot_ide_masolni!I163</f>
        <v>0</v>
      </c>
      <c r="C166" s="3">
        <f>+fokonyvi_kivonatot_ide_masolni!J163</f>
        <v>0</v>
      </c>
      <c r="D166" s="2">
        <f t="shared" si="132"/>
        <v>1</v>
      </c>
      <c r="E166" s="2">
        <f t="shared" si="133"/>
        <v>0</v>
      </c>
      <c r="F166" s="3">
        <f t="shared" si="134"/>
        <v>0</v>
      </c>
      <c r="G166" s="3">
        <f t="shared" si="135"/>
        <v>0</v>
      </c>
      <c r="H166" s="3">
        <f t="shared" si="136"/>
        <v>0</v>
      </c>
      <c r="I166" s="3">
        <f t="shared" si="137"/>
        <v>0</v>
      </c>
      <c r="J166" s="3">
        <f t="shared" si="138"/>
        <v>0</v>
      </c>
      <c r="K166" s="3">
        <f t="shared" si="139"/>
        <v>0</v>
      </c>
      <c r="L166" s="3">
        <f t="shared" si="140"/>
        <v>0</v>
      </c>
      <c r="M166" s="3">
        <f t="shared" si="141"/>
        <v>0</v>
      </c>
      <c r="N166" s="3">
        <f t="shared" si="142"/>
        <v>0</v>
      </c>
      <c r="O166" s="3">
        <f t="shared" si="143"/>
        <v>0</v>
      </c>
      <c r="P166" s="3">
        <f t="shared" si="144"/>
        <v>0</v>
      </c>
      <c r="Q166" s="3">
        <f t="shared" si="145"/>
        <v>0</v>
      </c>
      <c r="R166" s="3">
        <f t="shared" si="146"/>
        <v>0</v>
      </c>
      <c r="S166" s="3">
        <f t="shared" si="147"/>
        <v>0</v>
      </c>
      <c r="T166" s="3">
        <f t="shared" si="148"/>
        <v>0</v>
      </c>
      <c r="U166" s="3">
        <f t="shared" si="149"/>
        <v>0</v>
      </c>
      <c r="V166" s="3">
        <f t="shared" si="150"/>
        <v>0</v>
      </c>
      <c r="W166" s="3">
        <f t="shared" si="151"/>
        <v>0</v>
      </c>
      <c r="X166" s="3">
        <f t="shared" si="152"/>
        <v>0</v>
      </c>
      <c r="Y166" s="3">
        <f t="shared" si="153"/>
        <v>0</v>
      </c>
      <c r="Z166" s="3">
        <f t="shared" si="154"/>
        <v>0</v>
      </c>
      <c r="AA166" s="3">
        <f t="shared" si="155"/>
        <v>0</v>
      </c>
      <c r="AB166" s="3">
        <f t="shared" si="156"/>
        <v>0</v>
      </c>
      <c r="AC166" s="3">
        <f t="shared" si="157"/>
        <v>0</v>
      </c>
      <c r="AD166" s="3">
        <f t="shared" si="158"/>
        <v>0</v>
      </c>
      <c r="AE166" s="3">
        <f t="shared" si="159"/>
        <v>0</v>
      </c>
      <c r="AF166" s="3">
        <f t="shared" si="160"/>
        <v>0</v>
      </c>
      <c r="AG166" s="3">
        <f t="shared" si="161"/>
        <v>0</v>
      </c>
      <c r="AH166" s="3">
        <f t="shared" si="162"/>
        <v>0</v>
      </c>
      <c r="AI166" s="3">
        <f t="shared" si="163"/>
        <v>0</v>
      </c>
      <c r="AJ166" s="3">
        <f t="shared" si="164"/>
        <v>0</v>
      </c>
      <c r="AK166" s="3">
        <f t="shared" si="165"/>
        <v>0</v>
      </c>
      <c r="AL166" s="3">
        <f t="shared" si="166"/>
        <v>0</v>
      </c>
      <c r="AM166" s="3">
        <f t="shared" si="167"/>
        <v>0</v>
      </c>
      <c r="AN166" s="3">
        <f t="shared" si="168"/>
        <v>0</v>
      </c>
      <c r="AO166" s="3">
        <f t="shared" si="169"/>
        <v>0</v>
      </c>
      <c r="AP166" s="3">
        <f t="shared" si="170"/>
        <v>0</v>
      </c>
      <c r="AQ166" s="3">
        <f t="shared" si="171"/>
        <v>0</v>
      </c>
      <c r="AR166" s="3">
        <f t="shared" si="172"/>
        <v>0</v>
      </c>
      <c r="AS166" s="3">
        <f t="shared" si="173"/>
        <v>0</v>
      </c>
      <c r="AT166" s="3">
        <f t="shared" si="174"/>
        <v>0</v>
      </c>
      <c r="AU166" s="3">
        <f t="shared" si="175"/>
        <v>0</v>
      </c>
      <c r="AV166" s="3">
        <f t="shared" si="176"/>
        <v>0</v>
      </c>
      <c r="AW166" s="3">
        <f t="shared" si="177"/>
        <v>0</v>
      </c>
      <c r="AX166" s="3">
        <f t="shared" si="178"/>
        <v>0</v>
      </c>
      <c r="AY166" s="3">
        <f t="shared" si="179"/>
        <v>0</v>
      </c>
      <c r="AZ166" s="3">
        <f t="shared" si="180"/>
        <v>0</v>
      </c>
      <c r="BA166" s="3">
        <f t="shared" si="181"/>
        <v>0</v>
      </c>
    </row>
    <row r="167" spans="1:53">
      <c r="A167" s="2">
        <f>fokonyvi_kivonatot_ide_masolni!A164</f>
        <v>0</v>
      </c>
      <c r="B167" s="3">
        <f>fokonyvi_kivonatot_ide_masolni!I164</f>
        <v>0</v>
      </c>
      <c r="C167" s="3">
        <f>+fokonyvi_kivonatot_ide_masolni!J164</f>
        <v>0</v>
      </c>
      <c r="D167" s="2">
        <f t="shared" si="132"/>
        <v>1</v>
      </c>
      <c r="E167" s="2">
        <f t="shared" si="133"/>
        <v>0</v>
      </c>
      <c r="F167" s="3">
        <f t="shared" si="134"/>
        <v>0</v>
      </c>
      <c r="G167" s="3">
        <f t="shared" si="135"/>
        <v>0</v>
      </c>
      <c r="H167" s="3">
        <f t="shared" si="136"/>
        <v>0</v>
      </c>
      <c r="I167" s="3">
        <f t="shared" si="137"/>
        <v>0</v>
      </c>
      <c r="J167" s="3">
        <f t="shared" si="138"/>
        <v>0</v>
      </c>
      <c r="K167" s="3">
        <f t="shared" si="139"/>
        <v>0</v>
      </c>
      <c r="L167" s="3">
        <f t="shared" si="140"/>
        <v>0</v>
      </c>
      <c r="M167" s="3">
        <f t="shared" si="141"/>
        <v>0</v>
      </c>
      <c r="N167" s="3">
        <f t="shared" si="142"/>
        <v>0</v>
      </c>
      <c r="O167" s="3">
        <f t="shared" si="143"/>
        <v>0</v>
      </c>
      <c r="P167" s="3">
        <f t="shared" si="144"/>
        <v>0</v>
      </c>
      <c r="Q167" s="3">
        <f t="shared" si="145"/>
        <v>0</v>
      </c>
      <c r="R167" s="3">
        <f t="shared" si="146"/>
        <v>0</v>
      </c>
      <c r="S167" s="3">
        <f t="shared" si="147"/>
        <v>0</v>
      </c>
      <c r="T167" s="3">
        <f t="shared" si="148"/>
        <v>0</v>
      </c>
      <c r="U167" s="3">
        <f t="shared" si="149"/>
        <v>0</v>
      </c>
      <c r="V167" s="3">
        <f t="shared" si="150"/>
        <v>0</v>
      </c>
      <c r="W167" s="3">
        <f t="shared" si="151"/>
        <v>0</v>
      </c>
      <c r="X167" s="3">
        <f t="shared" si="152"/>
        <v>0</v>
      </c>
      <c r="Y167" s="3">
        <f t="shared" si="153"/>
        <v>0</v>
      </c>
      <c r="Z167" s="3">
        <f t="shared" si="154"/>
        <v>0</v>
      </c>
      <c r="AA167" s="3">
        <f t="shared" si="155"/>
        <v>0</v>
      </c>
      <c r="AB167" s="3">
        <f t="shared" si="156"/>
        <v>0</v>
      </c>
      <c r="AC167" s="3">
        <f t="shared" si="157"/>
        <v>0</v>
      </c>
      <c r="AD167" s="3">
        <f t="shared" si="158"/>
        <v>0</v>
      </c>
      <c r="AE167" s="3">
        <f t="shared" si="159"/>
        <v>0</v>
      </c>
      <c r="AF167" s="3">
        <f t="shared" si="160"/>
        <v>0</v>
      </c>
      <c r="AG167" s="3">
        <f t="shared" si="161"/>
        <v>0</v>
      </c>
      <c r="AH167" s="3">
        <f t="shared" si="162"/>
        <v>0</v>
      </c>
      <c r="AI167" s="3">
        <f t="shared" si="163"/>
        <v>0</v>
      </c>
      <c r="AJ167" s="3">
        <f t="shared" si="164"/>
        <v>0</v>
      </c>
      <c r="AK167" s="3">
        <f t="shared" si="165"/>
        <v>0</v>
      </c>
      <c r="AL167" s="3">
        <f t="shared" si="166"/>
        <v>0</v>
      </c>
      <c r="AM167" s="3">
        <f t="shared" si="167"/>
        <v>0</v>
      </c>
      <c r="AN167" s="3">
        <f t="shared" si="168"/>
        <v>0</v>
      </c>
      <c r="AO167" s="3">
        <f t="shared" si="169"/>
        <v>0</v>
      </c>
      <c r="AP167" s="3">
        <f t="shared" si="170"/>
        <v>0</v>
      </c>
      <c r="AQ167" s="3">
        <f t="shared" si="171"/>
        <v>0</v>
      </c>
      <c r="AR167" s="3">
        <f t="shared" si="172"/>
        <v>0</v>
      </c>
      <c r="AS167" s="3">
        <f t="shared" si="173"/>
        <v>0</v>
      </c>
      <c r="AT167" s="3">
        <f t="shared" si="174"/>
        <v>0</v>
      </c>
      <c r="AU167" s="3">
        <f t="shared" si="175"/>
        <v>0</v>
      </c>
      <c r="AV167" s="3">
        <f t="shared" si="176"/>
        <v>0</v>
      </c>
      <c r="AW167" s="3">
        <f t="shared" si="177"/>
        <v>0</v>
      </c>
      <c r="AX167" s="3">
        <f t="shared" si="178"/>
        <v>0</v>
      </c>
      <c r="AY167" s="3">
        <f t="shared" si="179"/>
        <v>0</v>
      </c>
      <c r="AZ167" s="3">
        <f t="shared" si="180"/>
        <v>0</v>
      </c>
      <c r="BA167" s="3">
        <f t="shared" si="181"/>
        <v>0</v>
      </c>
    </row>
    <row r="168" spans="1:53">
      <c r="A168" s="2">
        <f>fokonyvi_kivonatot_ide_masolni!A165</f>
        <v>0</v>
      </c>
      <c r="B168" s="3">
        <f>fokonyvi_kivonatot_ide_masolni!I165</f>
        <v>0</v>
      </c>
      <c r="C168" s="3">
        <f>+fokonyvi_kivonatot_ide_masolni!J165</f>
        <v>0</v>
      </c>
      <c r="D168" s="2">
        <f t="shared" si="132"/>
        <v>1</v>
      </c>
      <c r="E168" s="2">
        <f t="shared" si="133"/>
        <v>0</v>
      </c>
      <c r="F168" s="3">
        <f t="shared" si="134"/>
        <v>0</v>
      </c>
      <c r="G168" s="3">
        <f t="shared" si="135"/>
        <v>0</v>
      </c>
      <c r="H168" s="3">
        <f t="shared" si="136"/>
        <v>0</v>
      </c>
      <c r="I168" s="3">
        <f t="shared" si="137"/>
        <v>0</v>
      </c>
      <c r="J168" s="3">
        <f t="shared" si="138"/>
        <v>0</v>
      </c>
      <c r="K168" s="3">
        <f t="shared" si="139"/>
        <v>0</v>
      </c>
      <c r="L168" s="3">
        <f t="shared" si="140"/>
        <v>0</v>
      </c>
      <c r="M168" s="3">
        <f t="shared" si="141"/>
        <v>0</v>
      </c>
      <c r="N168" s="3">
        <f t="shared" si="142"/>
        <v>0</v>
      </c>
      <c r="O168" s="3">
        <f t="shared" si="143"/>
        <v>0</v>
      </c>
      <c r="P168" s="3">
        <f t="shared" si="144"/>
        <v>0</v>
      </c>
      <c r="Q168" s="3">
        <f t="shared" si="145"/>
        <v>0</v>
      </c>
      <c r="R168" s="3">
        <f t="shared" si="146"/>
        <v>0</v>
      </c>
      <c r="S168" s="3">
        <f t="shared" si="147"/>
        <v>0</v>
      </c>
      <c r="T168" s="3">
        <f t="shared" si="148"/>
        <v>0</v>
      </c>
      <c r="U168" s="3">
        <f t="shared" si="149"/>
        <v>0</v>
      </c>
      <c r="V168" s="3">
        <f t="shared" si="150"/>
        <v>0</v>
      </c>
      <c r="W168" s="3">
        <f t="shared" si="151"/>
        <v>0</v>
      </c>
      <c r="X168" s="3">
        <f t="shared" si="152"/>
        <v>0</v>
      </c>
      <c r="Y168" s="3">
        <f t="shared" si="153"/>
        <v>0</v>
      </c>
      <c r="Z168" s="3">
        <f t="shared" si="154"/>
        <v>0</v>
      </c>
      <c r="AA168" s="3">
        <f t="shared" si="155"/>
        <v>0</v>
      </c>
      <c r="AB168" s="3">
        <f t="shared" si="156"/>
        <v>0</v>
      </c>
      <c r="AC168" s="3">
        <f t="shared" si="157"/>
        <v>0</v>
      </c>
      <c r="AD168" s="3">
        <f t="shared" si="158"/>
        <v>0</v>
      </c>
      <c r="AE168" s="3">
        <f t="shared" si="159"/>
        <v>0</v>
      </c>
      <c r="AF168" s="3">
        <f t="shared" si="160"/>
        <v>0</v>
      </c>
      <c r="AG168" s="3">
        <f t="shared" si="161"/>
        <v>0</v>
      </c>
      <c r="AH168" s="3">
        <f t="shared" si="162"/>
        <v>0</v>
      </c>
      <c r="AI168" s="3">
        <f t="shared" si="163"/>
        <v>0</v>
      </c>
      <c r="AJ168" s="3">
        <f t="shared" si="164"/>
        <v>0</v>
      </c>
      <c r="AK168" s="3">
        <f t="shared" si="165"/>
        <v>0</v>
      </c>
      <c r="AL168" s="3">
        <f t="shared" si="166"/>
        <v>0</v>
      </c>
      <c r="AM168" s="3">
        <f t="shared" si="167"/>
        <v>0</v>
      </c>
      <c r="AN168" s="3">
        <f t="shared" si="168"/>
        <v>0</v>
      </c>
      <c r="AO168" s="3">
        <f t="shared" si="169"/>
        <v>0</v>
      </c>
      <c r="AP168" s="3">
        <f t="shared" si="170"/>
        <v>0</v>
      </c>
      <c r="AQ168" s="3">
        <f t="shared" si="171"/>
        <v>0</v>
      </c>
      <c r="AR168" s="3">
        <f t="shared" si="172"/>
        <v>0</v>
      </c>
      <c r="AS168" s="3">
        <f t="shared" si="173"/>
        <v>0</v>
      </c>
      <c r="AT168" s="3">
        <f t="shared" si="174"/>
        <v>0</v>
      </c>
      <c r="AU168" s="3">
        <f t="shared" si="175"/>
        <v>0</v>
      </c>
      <c r="AV168" s="3">
        <f t="shared" si="176"/>
        <v>0</v>
      </c>
      <c r="AW168" s="3">
        <f t="shared" si="177"/>
        <v>0</v>
      </c>
      <c r="AX168" s="3">
        <f t="shared" si="178"/>
        <v>0</v>
      </c>
      <c r="AY168" s="3">
        <f t="shared" si="179"/>
        <v>0</v>
      </c>
      <c r="AZ168" s="3">
        <f t="shared" si="180"/>
        <v>0</v>
      </c>
      <c r="BA168" s="3">
        <f t="shared" si="181"/>
        <v>0</v>
      </c>
    </row>
    <row r="169" spans="1:53">
      <c r="A169" s="2">
        <f>fokonyvi_kivonatot_ide_masolni!A166</f>
        <v>0</v>
      </c>
      <c r="B169" s="3">
        <f>fokonyvi_kivonatot_ide_masolni!I166</f>
        <v>0</v>
      </c>
      <c r="C169" s="3">
        <f>+fokonyvi_kivonatot_ide_masolni!J166</f>
        <v>0</v>
      </c>
      <c r="D169" s="2">
        <f t="shared" si="132"/>
        <v>1</v>
      </c>
      <c r="E169" s="2">
        <f t="shared" si="133"/>
        <v>0</v>
      </c>
      <c r="F169" s="3">
        <f t="shared" si="134"/>
        <v>0</v>
      </c>
      <c r="G169" s="3">
        <f t="shared" si="135"/>
        <v>0</v>
      </c>
      <c r="H169" s="3">
        <f t="shared" si="136"/>
        <v>0</v>
      </c>
      <c r="I169" s="3">
        <f t="shared" si="137"/>
        <v>0</v>
      </c>
      <c r="J169" s="3">
        <f t="shared" si="138"/>
        <v>0</v>
      </c>
      <c r="K169" s="3">
        <f t="shared" si="139"/>
        <v>0</v>
      </c>
      <c r="L169" s="3">
        <f t="shared" si="140"/>
        <v>0</v>
      </c>
      <c r="M169" s="3">
        <f t="shared" si="141"/>
        <v>0</v>
      </c>
      <c r="N169" s="3">
        <f t="shared" si="142"/>
        <v>0</v>
      </c>
      <c r="O169" s="3">
        <f t="shared" si="143"/>
        <v>0</v>
      </c>
      <c r="P169" s="3">
        <f t="shared" si="144"/>
        <v>0</v>
      </c>
      <c r="Q169" s="3">
        <f t="shared" si="145"/>
        <v>0</v>
      </c>
      <c r="R169" s="3">
        <f t="shared" si="146"/>
        <v>0</v>
      </c>
      <c r="S169" s="3">
        <f t="shared" si="147"/>
        <v>0</v>
      </c>
      <c r="T169" s="3">
        <f t="shared" si="148"/>
        <v>0</v>
      </c>
      <c r="U169" s="3">
        <f t="shared" si="149"/>
        <v>0</v>
      </c>
      <c r="V169" s="3">
        <f t="shared" si="150"/>
        <v>0</v>
      </c>
      <c r="W169" s="3">
        <f t="shared" si="151"/>
        <v>0</v>
      </c>
      <c r="X169" s="3">
        <f t="shared" si="152"/>
        <v>0</v>
      </c>
      <c r="Y169" s="3">
        <f t="shared" si="153"/>
        <v>0</v>
      </c>
      <c r="Z169" s="3">
        <f t="shared" si="154"/>
        <v>0</v>
      </c>
      <c r="AA169" s="3">
        <f t="shared" si="155"/>
        <v>0</v>
      </c>
      <c r="AB169" s="3">
        <f t="shared" si="156"/>
        <v>0</v>
      </c>
      <c r="AC169" s="3">
        <f t="shared" si="157"/>
        <v>0</v>
      </c>
      <c r="AD169" s="3">
        <f t="shared" si="158"/>
        <v>0</v>
      </c>
      <c r="AE169" s="3">
        <f t="shared" si="159"/>
        <v>0</v>
      </c>
      <c r="AF169" s="3">
        <f t="shared" si="160"/>
        <v>0</v>
      </c>
      <c r="AG169" s="3">
        <f t="shared" si="161"/>
        <v>0</v>
      </c>
      <c r="AH169" s="3">
        <f t="shared" si="162"/>
        <v>0</v>
      </c>
      <c r="AI169" s="3">
        <f t="shared" si="163"/>
        <v>0</v>
      </c>
      <c r="AJ169" s="3">
        <f t="shared" si="164"/>
        <v>0</v>
      </c>
      <c r="AK169" s="3">
        <f t="shared" si="165"/>
        <v>0</v>
      </c>
      <c r="AL169" s="3">
        <f t="shared" si="166"/>
        <v>0</v>
      </c>
      <c r="AM169" s="3">
        <f t="shared" si="167"/>
        <v>0</v>
      </c>
      <c r="AN169" s="3">
        <f t="shared" si="168"/>
        <v>0</v>
      </c>
      <c r="AO169" s="3">
        <f t="shared" si="169"/>
        <v>0</v>
      </c>
      <c r="AP169" s="3">
        <f t="shared" si="170"/>
        <v>0</v>
      </c>
      <c r="AQ169" s="3">
        <f t="shared" si="171"/>
        <v>0</v>
      </c>
      <c r="AR169" s="3">
        <f t="shared" si="172"/>
        <v>0</v>
      </c>
      <c r="AS169" s="3">
        <f t="shared" si="173"/>
        <v>0</v>
      </c>
      <c r="AT169" s="3">
        <f t="shared" si="174"/>
        <v>0</v>
      </c>
      <c r="AU169" s="3">
        <f t="shared" si="175"/>
        <v>0</v>
      </c>
      <c r="AV169" s="3">
        <f t="shared" si="176"/>
        <v>0</v>
      </c>
      <c r="AW169" s="3">
        <f t="shared" si="177"/>
        <v>0</v>
      </c>
      <c r="AX169" s="3">
        <f t="shared" si="178"/>
        <v>0</v>
      </c>
      <c r="AY169" s="3">
        <f t="shared" si="179"/>
        <v>0</v>
      </c>
      <c r="AZ169" s="3">
        <f t="shared" si="180"/>
        <v>0</v>
      </c>
      <c r="BA169" s="3">
        <f t="shared" si="181"/>
        <v>0</v>
      </c>
    </row>
    <row r="170" spans="1:53">
      <c r="A170" s="2">
        <f>fokonyvi_kivonatot_ide_masolni!A167</f>
        <v>0</v>
      </c>
      <c r="B170" s="3">
        <f>fokonyvi_kivonatot_ide_masolni!I167</f>
        <v>0</v>
      </c>
      <c r="C170" s="3">
        <f>+fokonyvi_kivonatot_ide_masolni!J167</f>
        <v>0</v>
      </c>
      <c r="D170" s="2">
        <f t="shared" si="132"/>
        <v>1</v>
      </c>
      <c r="E170" s="2">
        <f t="shared" si="133"/>
        <v>0</v>
      </c>
      <c r="F170" s="3">
        <f t="shared" si="134"/>
        <v>0</v>
      </c>
      <c r="G170" s="3">
        <f t="shared" si="135"/>
        <v>0</v>
      </c>
      <c r="H170" s="3">
        <f t="shared" si="136"/>
        <v>0</v>
      </c>
      <c r="I170" s="3">
        <f t="shared" si="137"/>
        <v>0</v>
      </c>
      <c r="J170" s="3">
        <f t="shared" si="138"/>
        <v>0</v>
      </c>
      <c r="K170" s="3">
        <f t="shared" si="139"/>
        <v>0</v>
      </c>
      <c r="L170" s="3">
        <f t="shared" si="140"/>
        <v>0</v>
      </c>
      <c r="M170" s="3">
        <f t="shared" si="141"/>
        <v>0</v>
      </c>
      <c r="N170" s="3">
        <f t="shared" si="142"/>
        <v>0</v>
      </c>
      <c r="O170" s="3">
        <f t="shared" si="143"/>
        <v>0</v>
      </c>
      <c r="P170" s="3">
        <f t="shared" si="144"/>
        <v>0</v>
      </c>
      <c r="Q170" s="3">
        <f t="shared" si="145"/>
        <v>0</v>
      </c>
      <c r="R170" s="3">
        <f t="shared" si="146"/>
        <v>0</v>
      </c>
      <c r="S170" s="3">
        <f t="shared" si="147"/>
        <v>0</v>
      </c>
      <c r="T170" s="3">
        <f t="shared" si="148"/>
        <v>0</v>
      </c>
      <c r="U170" s="3">
        <f t="shared" si="149"/>
        <v>0</v>
      </c>
      <c r="V170" s="3">
        <f t="shared" si="150"/>
        <v>0</v>
      </c>
      <c r="W170" s="3">
        <f t="shared" si="151"/>
        <v>0</v>
      </c>
      <c r="X170" s="3">
        <f t="shared" si="152"/>
        <v>0</v>
      </c>
      <c r="Y170" s="3">
        <f t="shared" si="153"/>
        <v>0</v>
      </c>
      <c r="Z170" s="3">
        <f t="shared" si="154"/>
        <v>0</v>
      </c>
      <c r="AA170" s="3">
        <f t="shared" si="155"/>
        <v>0</v>
      </c>
      <c r="AB170" s="3">
        <f t="shared" si="156"/>
        <v>0</v>
      </c>
      <c r="AC170" s="3">
        <f t="shared" si="157"/>
        <v>0</v>
      </c>
      <c r="AD170" s="3">
        <f t="shared" si="158"/>
        <v>0</v>
      </c>
      <c r="AE170" s="3">
        <f t="shared" si="159"/>
        <v>0</v>
      </c>
      <c r="AF170" s="3">
        <f t="shared" si="160"/>
        <v>0</v>
      </c>
      <c r="AG170" s="3">
        <f t="shared" si="161"/>
        <v>0</v>
      </c>
      <c r="AH170" s="3">
        <f t="shared" si="162"/>
        <v>0</v>
      </c>
      <c r="AI170" s="3">
        <f t="shared" si="163"/>
        <v>0</v>
      </c>
      <c r="AJ170" s="3">
        <f t="shared" si="164"/>
        <v>0</v>
      </c>
      <c r="AK170" s="3">
        <f t="shared" si="165"/>
        <v>0</v>
      </c>
      <c r="AL170" s="3">
        <f t="shared" si="166"/>
        <v>0</v>
      </c>
      <c r="AM170" s="3">
        <f t="shared" si="167"/>
        <v>0</v>
      </c>
      <c r="AN170" s="3">
        <f t="shared" si="168"/>
        <v>0</v>
      </c>
      <c r="AO170" s="3">
        <f t="shared" si="169"/>
        <v>0</v>
      </c>
      <c r="AP170" s="3">
        <f t="shared" si="170"/>
        <v>0</v>
      </c>
      <c r="AQ170" s="3">
        <f t="shared" si="171"/>
        <v>0</v>
      </c>
      <c r="AR170" s="3">
        <f t="shared" si="172"/>
        <v>0</v>
      </c>
      <c r="AS170" s="3">
        <f t="shared" si="173"/>
        <v>0</v>
      </c>
      <c r="AT170" s="3">
        <f t="shared" si="174"/>
        <v>0</v>
      </c>
      <c r="AU170" s="3">
        <f t="shared" si="175"/>
        <v>0</v>
      </c>
      <c r="AV170" s="3">
        <f t="shared" si="176"/>
        <v>0</v>
      </c>
      <c r="AW170" s="3">
        <f t="shared" si="177"/>
        <v>0</v>
      </c>
      <c r="AX170" s="3">
        <f t="shared" si="178"/>
        <v>0</v>
      </c>
      <c r="AY170" s="3">
        <f t="shared" si="179"/>
        <v>0</v>
      </c>
      <c r="AZ170" s="3">
        <f t="shared" si="180"/>
        <v>0</v>
      </c>
      <c r="BA170" s="3">
        <f t="shared" si="181"/>
        <v>0</v>
      </c>
    </row>
    <row r="171" spans="1:53">
      <c r="A171" s="2">
        <f>fokonyvi_kivonatot_ide_masolni!A168</f>
        <v>0</v>
      </c>
      <c r="B171" s="3">
        <f>fokonyvi_kivonatot_ide_masolni!I168</f>
        <v>0</v>
      </c>
      <c r="C171" s="3">
        <f>+fokonyvi_kivonatot_ide_masolni!J168</f>
        <v>0</v>
      </c>
      <c r="D171" s="2">
        <f t="shared" si="132"/>
        <v>1</v>
      </c>
      <c r="E171" s="2">
        <f t="shared" si="133"/>
        <v>0</v>
      </c>
      <c r="F171" s="3">
        <f t="shared" si="134"/>
        <v>0</v>
      </c>
      <c r="G171" s="3">
        <f t="shared" si="135"/>
        <v>0</v>
      </c>
      <c r="H171" s="3">
        <f t="shared" si="136"/>
        <v>0</v>
      </c>
      <c r="I171" s="3">
        <f t="shared" si="137"/>
        <v>0</v>
      </c>
      <c r="J171" s="3">
        <f t="shared" si="138"/>
        <v>0</v>
      </c>
      <c r="K171" s="3">
        <f t="shared" si="139"/>
        <v>0</v>
      </c>
      <c r="L171" s="3">
        <f t="shared" si="140"/>
        <v>0</v>
      </c>
      <c r="M171" s="3">
        <f t="shared" si="141"/>
        <v>0</v>
      </c>
      <c r="N171" s="3">
        <f t="shared" si="142"/>
        <v>0</v>
      </c>
      <c r="O171" s="3">
        <f t="shared" si="143"/>
        <v>0</v>
      </c>
      <c r="P171" s="3">
        <f t="shared" si="144"/>
        <v>0</v>
      </c>
      <c r="Q171" s="3">
        <f t="shared" si="145"/>
        <v>0</v>
      </c>
      <c r="R171" s="3">
        <f t="shared" si="146"/>
        <v>0</v>
      </c>
      <c r="S171" s="3">
        <f t="shared" si="147"/>
        <v>0</v>
      </c>
      <c r="T171" s="3">
        <f t="shared" si="148"/>
        <v>0</v>
      </c>
      <c r="U171" s="3">
        <f t="shared" si="149"/>
        <v>0</v>
      </c>
      <c r="V171" s="3">
        <f t="shared" si="150"/>
        <v>0</v>
      </c>
      <c r="W171" s="3">
        <f t="shared" si="151"/>
        <v>0</v>
      </c>
      <c r="X171" s="3">
        <f t="shared" si="152"/>
        <v>0</v>
      </c>
      <c r="Y171" s="3">
        <f t="shared" si="153"/>
        <v>0</v>
      </c>
      <c r="Z171" s="3">
        <f t="shared" si="154"/>
        <v>0</v>
      </c>
      <c r="AA171" s="3">
        <f t="shared" si="155"/>
        <v>0</v>
      </c>
      <c r="AB171" s="3">
        <f t="shared" si="156"/>
        <v>0</v>
      </c>
      <c r="AC171" s="3">
        <f t="shared" si="157"/>
        <v>0</v>
      </c>
      <c r="AD171" s="3">
        <f t="shared" si="158"/>
        <v>0</v>
      </c>
      <c r="AE171" s="3">
        <f t="shared" si="159"/>
        <v>0</v>
      </c>
      <c r="AF171" s="3">
        <f t="shared" si="160"/>
        <v>0</v>
      </c>
      <c r="AG171" s="3">
        <f t="shared" si="161"/>
        <v>0</v>
      </c>
      <c r="AH171" s="3">
        <f t="shared" si="162"/>
        <v>0</v>
      </c>
      <c r="AI171" s="3">
        <f t="shared" si="163"/>
        <v>0</v>
      </c>
      <c r="AJ171" s="3">
        <f t="shared" si="164"/>
        <v>0</v>
      </c>
      <c r="AK171" s="3">
        <f t="shared" si="165"/>
        <v>0</v>
      </c>
      <c r="AL171" s="3">
        <f t="shared" si="166"/>
        <v>0</v>
      </c>
      <c r="AM171" s="3">
        <f t="shared" si="167"/>
        <v>0</v>
      </c>
      <c r="AN171" s="3">
        <f t="shared" si="168"/>
        <v>0</v>
      </c>
      <c r="AO171" s="3">
        <f t="shared" si="169"/>
        <v>0</v>
      </c>
      <c r="AP171" s="3">
        <f t="shared" si="170"/>
        <v>0</v>
      </c>
      <c r="AQ171" s="3">
        <f t="shared" si="171"/>
        <v>0</v>
      </c>
      <c r="AR171" s="3">
        <f t="shared" si="172"/>
        <v>0</v>
      </c>
      <c r="AS171" s="3">
        <f t="shared" si="173"/>
        <v>0</v>
      </c>
      <c r="AT171" s="3">
        <f t="shared" si="174"/>
        <v>0</v>
      </c>
      <c r="AU171" s="3">
        <f t="shared" si="175"/>
        <v>0</v>
      </c>
      <c r="AV171" s="3">
        <f t="shared" si="176"/>
        <v>0</v>
      </c>
      <c r="AW171" s="3">
        <f t="shared" si="177"/>
        <v>0</v>
      </c>
      <c r="AX171" s="3">
        <f t="shared" si="178"/>
        <v>0</v>
      </c>
      <c r="AY171" s="3">
        <f t="shared" si="179"/>
        <v>0</v>
      </c>
      <c r="AZ171" s="3">
        <f t="shared" si="180"/>
        <v>0</v>
      </c>
      <c r="BA171" s="3">
        <f t="shared" si="181"/>
        <v>0</v>
      </c>
    </row>
    <row r="172" spans="1:53">
      <c r="A172" s="2">
        <f>fokonyvi_kivonatot_ide_masolni!A169</f>
        <v>0</v>
      </c>
      <c r="B172" s="3">
        <f>fokonyvi_kivonatot_ide_masolni!I169</f>
        <v>0</v>
      </c>
      <c r="C172" s="3">
        <f>+fokonyvi_kivonatot_ide_masolni!J169</f>
        <v>0</v>
      </c>
      <c r="D172" s="2">
        <f t="shared" si="132"/>
        <v>1</v>
      </c>
      <c r="E172" s="2">
        <f t="shared" si="133"/>
        <v>0</v>
      </c>
      <c r="F172" s="3">
        <f t="shared" si="134"/>
        <v>0</v>
      </c>
      <c r="G172" s="3">
        <f t="shared" si="135"/>
        <v>0</v>
      </c>
      <c r="H172" s="3">
        <f t="shared" si="136"/>
        <v>0</v>
      </c>
      <c r="I172" s="3">
        <f t="shared" si="137"/>
        <v>0</v>
      </c>
      <c r="J172" s="3">
        <f t="shared" si="138"/>
        <v>0</v>
      </c>
      <c r="K172" s="3">
        <f t="shared" si="139"/>
        <v>0</v>
      </c>
      <c r="L172" s="3">
        <f t="shared" si="140"/>
        <v>0</v>
      </c>
      <c r="M172" s="3">
        <f t="shared" si="141"/>
        <v>0</v>
      </c>
      <c r="N172" s="3">
        <f t="shared" si="142"/>
        <v>0</v>
      </c>
      <c r="O172" s="3">
        <f t="shared" si="143"/>
        <v>0</v>
      </c>
      <c r="P172" s="3">
        <f t="shared" si="144"/>
        <v>0</v>
      </c>
      <c r="Q172" s="3">
        <f t="shared" si="145"/>
        <v>0</v>
      </c>
      <c r="R172" s="3">
        <f t="shared" si="146"/>
        <v>0</v>
      </c>
      <c r="S172" s="3">
        <f t="shared" si="147"/>
        <v>0</v>
      </c>
      <c r="T172" s="3">
        <f t="shared" si="148"/>
        <v>0</v>
      </c>
      <c r="U172" s="3">
        <f t="shared" si="149"/>
        <v>0</v>
      </c>
      <c r="V172" s="3">
        <f t="shared" si="150"/>
        <v>0</v>
      </c>
      <c r="W172" s="3">
        <f t="shared" si="151"/>
        <v>0</v>
      </c>
      <c r="X172" s="3">
        <f t="shared" si="152"/>
        <v>0</v>
      </c>
      <c r="Y172" s="3">
        <f t="shared" si="153"/>
        <v>0</v>
      </c>
      <c r="Z172" s="3">
        <f t="shared" si="154"/>
        <v>0</v>
      </c>
      <c r="AA172" s="3">
        <f t="shared" si="155"/>
        <v>0</v>
      </c>
      <c r="AB172" s="3">
        <f t="shared" si="156"/>
        <v>0</v>
      </c>
      <c r="AC172" s="3">
        <f t="shared" si="157"/>
        <v>0</v>
      </c>
      <c r="AD172" s="3">
        <f t="shared" si="158"/>
        <v>0</v>
      </c>
      <c r="AE172" s="3">
        <f t="shared" si="159"/>
        <v>0</v>
      </c>
      <c r="AF172" s="3">
        <f t="shared" si="160"/>
        <v>0</v>
      </c>
      <c r="AG172" s="3">
        <f t="shared" si="161"/>
        <v>0</v>
      </c>
      <c r="AH172" s="3">
        <f t="shared" si="162"/>
        <v>0</v>
      </c>
      <c r="AI172" s="3">
        <f t="shared" si="163"/>
        <v>0</v>
      </c>
      <c r="AJ172" s="3">
        <f t="shared" si="164"/>
        <v>0</v>
      </c>
      <c r="AK172" s="3">
        <f t="shared" si="165"/>
        <v>0</v>
      </c>
      <c r="AL172" s="3">
        <f t="shared" si="166"/>
        <v>0</v>
      </c>
      <c r="AM172" s="3">
        <f t="shared" si="167"/>
        <v>0</v>
      </c>
      <c r="AN172" s="3">
        <f t="shared" si="168"/>
        <v>0</v>
      </c>
      <c r="AO172" s="3">
        <f t="shared" si="169"/>
        <v>0</v>
      </c>
      <c r="AP172" s="3">
        <f t="shared" si="170"/>
        <v>0</v>
      </c>
      <c r="AQ172" s="3">
        <f t="shared" si="171"/>
        <v>0</v>
      </c>
      <c r="AR172" s="3">
        <f t="shared" si="172"/>
        <v>0</v>
      </c>
      <c r="AS172" s="3">
        <f t="shared" si="173"/>
        <v>0</v>
      </c>
      <c r="AT172" s="3">
        <f t="shared" si="174"/>
        <v>0</v>
      </c>
      <c r="AU172" s="3">
        <f t="shared" si="175"/>
        <v>0</v>
      </c>
      <c r="AV172" s="3">
        <f t="shared" si="176"/>
        <v>0</v>
      </c>
      <c r="AW172" s="3">
        <f t="shared" si="177"/>
        <v>0</v>
      </c>
      <c r="AX172" s="3">
        <f t="shared" si="178"/>
        <v>0</v>
      </c>
      <c r="AY172" s="3">
        <f t="shared" si="179"/>
        <v>0</v>
      </c>
      <c r="AZ172" s="3">
        <f t="shared" si="180"/>
        <v>0</v>
      </c>
      <c r="BA172" s="3">
        <f t="shared" si="181"/>
        <v>0</v>
      </c>
    </row>
    <row r="173" spans="1:53">
      <c r="A173" s="2">
        <f>fokonyvi_kivonatot_ide_masolni!A170</f>
        <v>0</v>
      </c>
      <c r="B173" s="3">
        <f>fokonyvi_kivonatot_ide_masolni!I170</f>
        <v>0</v>
      </c>
      <c r="C173" s="3">
        <f>+fokonyvi_kivonatot_ide_masolni!J170</f>
        <v>0</v>
      </c>
      <c r="D173" s="2">
        <f t="shared" si="132"/>
        <v>1</v>
      </c>
      <c r="E173" s="2">
        <f t="shared" si="133"/>
        <v>0</v>
      </c>
      <c r="F173" s="3">
        <f t="shared" si="134"/>
        <v>0</v>
      </c>
      <c r="G173" s="3">
        <f t="shared" si="135"/>
        <v>0</v>
      </c>
      <c r="H173" s="3">
        <f t="shared" si="136"/>
        <v>0</v>
      </c>
      <c r="I173" s="3">
        <f t="shared" si="137"/>
        <v>0</v>
      </c>
      <c r="J173" s="3">
        <f t="shared" si="138"/>
        <v>0</v>
      </c>
      <c r="K173" s="3">
        <f t="shared" si="139"/>
        <v>0</v>
      </c>
      <c r="L173" s="3">
        <f t="shared" si="140"/>
        <v>0</v>
      </c>
      <c r="M173" s="3">
        <f t="shared" si="141"/>
        <v>0</v>
      </c>
      <c r="N173" s="3">
        <f t="shared" si="142"/>
        <v>0</v>
      </c>
      <c r="O173" s="3">
        <f t="shared" si="143"/>
        <v>0</v>
      </c>
      <c r="P173" s="3">
        <f t="shared" si="144"/>
        <v>0</v>
      </c>
      <c r="Q173" s="3">
        <f t="shared" si="145"/>
        <v>0</v>
      </c>
      <c r="R173" s="3">
        <f t="shared" si="146"/>
        <v>0</v>
      </c>
      <c r="S173" s="3">
        <f t="shared" si="147"/>
        <v>0</v>
      </c>
      <c r="T173" s="3">
        <f t="shared" si="148"/>
        <v>0</v>
      </c>
      <c r="U173" s="3">
        <f t="shared" si="149"/>
        <v>0</v>
      </c>
      <c r="V173" s="3">
        <f t="shared" si="150"/>
        <v>0</v>
      </c>
      <c r="W173" s="3">
        <f t="shared" si="151"/>
        <v>0</v>
      </c>
      <c r="X173" s="3">
        <f t="shared" si="152"/>
        <v>0</v>
      </c>
      <c r="Y173" s="3">
        <f t="shared" si="153"/>
        <v>0</v>
      </c>
      <c r="Z173" s="3">
        <f t="shared" si="154"/>
        <v>0</v>
      </c>
      <c r="AA173" s="3">
        <f t="shared" si="155"/>
        <v>0</v>
      </c>
      <c r="AB173" s="3">
        <f t="shared" si="156"/>
        <v>0</v>
      </c>
      <c r="AC173" s="3">
        <f t="shared" si="157"/>
        <v>0</v>
      </c>
      <c r="AD173" s="3">
        <f t="shared" si="158"/>
        <v>0</v>
      </c>
      <c r="AE173" s="3">
        <f t="shared" si="159"/>
        <v>0</v>
      </c>
      <c r="AF173" s="3">
        <f t="shared" si="160"/>
        <v>0</v>
      </c>
      <c r="AG173" s="3">
        <f t="shared" si="161"/>
        <v>0</v>
      </c>
      <c r="AH173" s="3">
        <f t="shared" si="162"/>
        <v>0</v>
      </c>
      <c r="AI173" s="3">
        <f t="shared" si="163"/>
        <v>0</v>
      </c>
      <c r="AJ173" s="3">
        <f t="shared" si="164"/>
        <v>0</v>
      </c>
      <c r="AK173" s="3">
        <f t="shared" si="165"/>
        <v>0</v>
      </c>
      <c r="AL173" s="3">
        <f t="shared" si="166"/>
        <v>0</v>
      </c>
      <c r="AM173" s="3">
        <f t="shared" si="167"/>
        <v>0</v>
      </c>
      <c r="AN173" s="3">
        <f t="shared" si="168"/>
        <v>0</v>
      </c>
      <c r="AO173" s="3">
        <f t="shared" si="169"/>
        <v>0</v>
      </c>
      <c r="AP173" s="3">
        <f t="shared" si="170"/>
        <v>0</v>
      </c>
      <c r="AQ173" s="3">
        <f t="shared" si="171"/>
        <v>0</v>
      </c>
      <c r="AR173" s="3">
        <f t="shared" si="172"/>
        <v>0</v>
      </c>
      <c r="AS173" s="3">
        <f t="shared" si="173"/>
        <v>0</v>
      </c>
      <c r="AT173" s="3">
        <f t="shared" si="174"/>
        <v>0</v>
      </c>
      <c r="AU173" s="3">
        <f t="shared" si="175"/>
        <v>0</v>
      </c>
      <c r="AV173" s="3">
        <f t="shared" si="176"/>
        <v>0</v>
      </c>
      <c r="AW173" s="3">
        <f t="shared" si="177"/>
        <v>0</v>
      </c>
      <c r="AX173" s="3">
        <f t="shared" si="178"/>
        <v>0</v>
      </c>
      <c r="AY173" s="3">
        <f t="shared" si="179"/>
        <v>0</v>
      </c>
      <c r="AZ173" s="3">
        <f t="shared" si="180"/>
        <v>0</v>
      </c>
      <c r="BA173" s="3">
        <f t="shared" si="181"/>
        <v>0</v>
      </c>
    </row>
    <row r="174" spans="1:53">
      <c r="A174" s="2">
        <f>fokonyvi_kivonatot_ide_masolni!A171</f>
        <v>0</v>
      </c>
      <c r="B174" s="3">
        <f>fokonyvi_kivonatot_ide_masolni!I171</f>
        <v>0</v>
      </c>
      <c r="C174" s="3">
        <f>+fokonyvi_kivonatot_ide_masolni!J171</f>
        <v>0</v>
      </c>
      <c r="D174" s="2">
        <f t="shared" si="132"/>
        <v>1</v>
      </c>
      <c r="E174" s="2">
        <f t="shared" si="133"/>
        <v>0</v>
      </c>
      <c r="F174" s="3">
        <f t="shared" si="134"/>
        <v>0</v>
      </c>
      <c r="G174" s="3">
        <f t="shared" si="135"/>
        <v>0</v>
      </c>
      <c r="H174" s="3">
        <f t="shared" si="136"/>
        <v>0</v>
      </c>
      <c r="I174" s="3">
        <f t="shared" si="137"/>
        <v>0</v>
      </c>
      <c r="J174" s="3">
        <f t="shared" si="138"/>
        <v>0</v>
      </c>
      <c r="K174" s="3">
        <f t="shared" si="139"/>
        <v>0</v>
      </c>
      <c r="L174" s="3">
        <f t="shared" si="140"/>
        <v>0</v>
      </c>
      <c r="M174" s="3">
        <f t="shared" si="141"/>
        <v>0</v>
      </c>
      <c r="N174" s="3">
        <f t="shared" si="142"/>
        <v>0</v>
      </c>
      <c r="O174" s="3">
        <f t="shared" si="143"/>
        <v>0</v>
      </c>
      <c r="P174" s="3">
        <f t="shared" si="144"/>
        <v>0</v>
      </c>
      <c r="Q174" s="3">
        <f t="shared" si="145"/>
        <v>0</v>
      </c>
      <c r="R174" s="3">
        <f t="shared" si="146"/>
        <v>0</v>
      </c>
      <c r="S174" s="3">
        <f t="shared" si="147"/>
        <v>0</v>
      </c>
      <c r="T174" s="3">
        <f t="shared" si="148"/>
        <v>0</v>
      </c>
      <c r="U174" s="3">
        <f t="shared" si="149"/>
        <v>0</v>
      </c>
      <c r="V174" s="3">
        <f t="shared" si="150"/>
        <v>0</v>
      </c>
      <c r="W174" s="3">
        <f t="shared" si="151"/>
        <v>0</v>
      </c>
      <c r="X174" s="3">
        <f t="shared" si="152"/>
        <v>0</v>
      </c>
      <c r="Y174" s="3">
        <f t="shared" si="153"/>
        <v>0</v>
      </c>
      <c r="Z174" s="3">
        <f t="shared" si="154"/>
        <v>0</v>
      </c>
      <c r="AA174" s="3">
        <f t="shared" si="155"/>
        <v>0</v>
      </c>
      <c r="AB174" s="3">
        <f t="shared" si="156"/>
        <v>0</v>
      </c>
      <c r="AC174" s="3">
        <f t="shared" si="157"/>
        <v>0</v>
      </c>
      <c r="AD174" s="3">
        <f t="shared" si="158"/>
        <v>0</v>
      </c>
      <c r="AE174" s="3">
        <f t="shared" si="159"/>
        <v>0</v>
      </c>
      <c r="AF174" s="3">
        <f t="shared" si="160"/>
        <v>0</v>
      </c>
      <c r="AG174" s="3">
        <f t="shared" si="161"/>
        <v>0</v>
      </c>
      <c r="AH174" s="3">
        <f t="shared" si="162"/>
        <v>0</v>
      </c>
      <c r="AI174" s="3">
        <f t="shared" si="163"/>
        <v>0</v>
      </c>
      <c r="AJ174" s="3">
        <f t="shared" si="164"/>
        <v>0</v>
      </c>
      <c r="AK174" s="3">
        <f t="shared" si="165"/>
        <v>0</v>
      </c>
      <c r="AL174" s="3">
        <f t="shared" si="166"/>
        <v>0</v>
      </c>
      <c r="AM174" s="3">
        <f t="shared" si="167"/>
        <v>0</v>
      </c>
      <c r="AN174" s="3">
        <f t="shared" si="168"/>
        <v>0</v>
      </c>
      <c r="AO174" s="3">
        <f t="shared" si="169"/>
        <v>0</v>
      </c>
      <c r="AP174" s="3">
        <f t="shared" si="170"/>
        <v>0</v>
      </c>
      <c r="AQ174" s="3">
        <f t="shared" si="171"/>
        <v>0</v>
      </c>
      <c r="AR174" s="3">
        <f t="shared" si="172"/>
        <v>0</v>
      </c>
      <c r="AS174" s="3">
        <f t="shared" si="173"/>
        <v>0</v>
      </c>
      <c r="AT174" s="3">
        <f t="shared" si="174"/>
        <v>0</v>
      </c>
      <c r="AU174" s="3">
        <f t="shared" si="175"/>
        <v>0</v>
      </c>
      <c r="AV174" s="3">
        <f t="shared" si="176"/>
        <v>0</v>
      </c>
      <c r="AW174" s="3">
        <f t="shared" si="177"/>
        <v>0</v>
      </c>
      <c r="AX174" s="3">
        <f t="shared" si="178"/>
        <v>0</v>
      </c>
      <c r="AY174" s="3">
        <f t="shared" si="179"/>
        <v>0</v>
      </c>
      <c r="AZ174" s="3">
        <f t="shared" si="180"/>
        <v>0</v>
      </c>
      <c r="BA174" s="3">
        <f t="shared" si="181"/>
        <v>0</v>
      </c>
    </row>
    <row r="175" spans="1:53">
      <c r="A175" s="2">
        <f>fokonyvi_kivonatot_ide_masolni!A172</f>
        <v>0</v>
      </c>
      <c r="B175" s="3">
        <f>fokonyvi_kivonatot_ide_masolni!I172</f>
        <v>0</v>
      </c>
      <c r="C175" s="3">
        <f>+fokonyvi_kivonatot_ide_masolni!J172</f>
        <v>0</v>
      </c>
      <c r="D175" s="2">
        <f t="shared" si="132"/>
        <v>1</v>
      </c>
      <c r="E175" s="2">
        <f t="shared" si="133"/>
        <v>0</v>
      </c>
      <c r="F175" s="3">
        <f t="shared" si="134"/>
        <v>0</v>
      </c>
      <c r="G175" s="3">
        <f t="shared" si="135"/>
        <v>0</v>
      </c>
      <c r="H175" s="3">
        <f t="shared" si="136"/>
        <v>0</v>
      </c>
      <c r="I175" s="3">
        <f t="shared" si="137"/>
        <v>0</v>
      </c>
      <c r="J175" s="3">
        <f t="shared" si="138"/>
        <v>0</v>
      </c>
      <c r="K175" s="3">
        <f t="shared" si="139"/>
        <v>0</v>
      </c>
      <c r="L175" s="3">
        <f t="shared" si="140"/>
        <v>0</v>
      </c>
      <c r="M175" s="3">
        <f t="shared" si="141"/>
        <v>0</v>
      </c>
      <c r="N175" s="3">
        <f t="shared" si="142"/>
        <v>0</v>
      </c>
      <c r="O175" s="3">
        <f t="shared" si="143"/>
        <v>0</v>
      </c>
      <c r="P175" s="3">
        <f t="shared" si="144"/>
        <v>0</v>
      </c>
      <c r="Q175" s="3">
        <f t="shared" si="145"/>
        <v>0</v>
      </c>
      <c r="R175" s="3">
        <f t="shared" si="146"/>
        <v>0</v>
      </c>
      <c r="S175" s="3">
        <f t="shared" si="147"/>
        <v>0</v>
      </c>
      <c r="T175" s="3">
        <f t="shared" si="148"/>
        <v>0</v>
      </c>
      <c r="U175" s="3">
        <f t="shared" si="149"/>
        <v>0</v>
      </c>
      <c r="V175" s="3">
        <f t="shared" si="150"/>
        <v>0</v>
      </c>
      <c r="W175" s="3">
        <f t="shared" si="151"/>
        <v>0</v>
      </c>
      <c r="X175" s="3">
        <f t="shared" si="152"/>
        <v>0</v>
      </c>
      <c r="Y175" s="3">
        <f t="shared" si="153"/>
        <v>0</v>
      </c>
      <c r="Z175" s="3">
        <f t="shared" si="154"/>
        <v>0</v>
      </c>
      <c r="AA175" s="3">
        <f t="shared" si="155"/>
        <v>0</v>
      </c>
      <c r="AB175" s="3">
        <f t="shared" si="156"/>
        <v>0</v>
      </c>
      <c r="AC175" s="3">
        <f t="shared" si="157"/>
        <v>0</v>
      </c>
      <c r="AD175" s="3">
        <f t="shared" si="158"/>
        <v>0</v>
      </c>
      <c r="AE175" s="3">
        <f t="shared" si="159"/>
        <v>0</v>
      </c>
      <c r="AF175" s="3">
        <f t="shared" si="160"/>
        <v>0</v>
      </c>
      <c r="AG175" s="3">
        <f t="shared" si="161"/>
        <v>0</v>
      </c>
      <c r="AH175" s="3">
        <f t="shared" si="162"/>
        <v>0</v>
      </c>
      <c r="AI175" s="3">
        <f t="shared" si="163"/>
        <v>0</v>
      </c>
      <c r="AJ175" s="3">
        <f t="shared" si="164"/>
        <v>0</v>
      </c>
      <c r="AK175" s="3">
        <f t="shared" si="165"/>
        <v>0</v>
      </c>
      <c r="AL175" s="3">
        <f t="shared" si="166"/>
        <v>0</v>
      </c>
      <c r="AM175" s="3">
        <f t="shared" si="167"/>
        <v>0</v>
      </c>
      <c r="AN175" s="3">
        <f t="shared" si="168"/>
        <v>0</v>
      </c>
      <c r="AO175" s="3">
        <f t="shared" si="169"/>
        <v>0</v>
      </c>
      <c r="AP175" s="3">
        <f t="shared" si="170"/>
        <v>0</v>
      </c>
      <c r="AQ175" s="3">
        <f t="shared" si="171"/>
        <v>0</v>
      </c>
      <c r="AR175" s="3">
        <f t="shared" si="172"/>
        <v>0</v>
      </c>
      <c r="AS175" s="3">
        <f t="shared" si="173"/>
        <v>0</v>
      </c>
      <c r="AT175" s="3">
        <f t="shared" si="174"/>
        <v>0</v>
      </c>
      <c r="AU175" s="3">
        <f t="shared" si="175"/>
        <v>0</v>
      </c>
      <c r="AV175" s="3">
        <f t="shared" si="176"/>
        <v>0</v>
      </c>
      <c r="AW175" s="3">
        <f t="shared" si="177"/>
        <v>0</v>
      </c>
      <c r="AX175" s="3">
        <f t="shared" si="178"/>
        <v>0</v>
      </c>
      <c r="AY175" s="3">
        <f t="shared" si="179"/>
        <v>0</v>
      </c>
      <c r="AZ175" s="3">
        <f t="shared" si="180"/>
        <v>0</v>
      </c>
      <c r="BA175" s="3">
        <f t="shared" si="181"/>
        <v>0</v>
      </c>
    </row>
    <row r="176" spans="1:53">
      <c r="A176" s="2">
        <f>fokonyvi_kivonatot_ide_masolni!A173</f>
        <v>0</v>
      </c>
      <c r="B176" s="3">
        <f>fokonyvi_kivonatot_ide_masolni!I173</f>
        <v>0</v>
      </c>
      <c r="C176" s="3">
        <f>+fokonyvi_kivonatot_ide_masolni!J173</f>
        <v>0</v>
      </c>
      <c r="D176" s="2">
        <f t="shared" si="132"/>
        <v>1</v>
      </c>
      <c r="E176" s="2">
        <f t="shared" si="133"/>
        <v>0</v>
      </c>
      <c r="F176" s="3">
        <f t="shared" si="134"/>
        <v>0</v>
      </c>
      <c r="G176" s="3">
        <f t="shared" si="135"/>
        <v>0</v>
      </c>
      <c r="H176" s="3">
        <f t="shared" si="136"/>
        <v>0</v>
      </c>
      <c r="I176" s="3">
        <f t="shared" si="137"/>
        <v>0</v>
      </c>
      <c r="J176" s="3">
        <f t="shared" si="138"/>
        <v>0</v>
      </c>
      <c r="K176" s="3">
        <f t="shared" si="139"/>
        <v>0</v>
      </c>
      <c r="L176" s="3">
        <f t="shared" si="140"/>
        <v>0</v>
      </c>
      <c r="M176" s="3">
        <f t="shared" si="141"/>
        <v>0</v>
      </c>
      <c r="N176" s="3">
        <f t="shared" si="142"/>
        <v>0</v>
      </c>
      <c r="O176" s="3">
        <f t="shared" si="143"/>
        <v>0</v>
      </c>
      <c r="P176" s="3">
        <f t="shared" si="144"/>
        <v>0</v>
      </c>
      <c r="Q176" s="3">
        <f t="shared" si="145"/>
        <v>0</v>
      </c>
      <c r="R176" s="3">
        <f t="shared" si="146"/>
        <v>0</v>
      </c>
      <c r="S176" s="3">
        <f t="shared" si="147"/>
        <v>0</v>
      </c>
      <c r="T176" s="3">
        <f t="shared" si="148"/>
        <v>0</v>
      </c>
      <c r="U176" s="3">
        <f t="shared" si="149"/>
        <v>0</v>
      </c>
      <c r="V176" s="3">
        <f t="shared" si="150"/>
        <v>0</v>
      </c>
      <c r="W176" s="3">
        <f t="shared" si="151"/>
        <v>0</v>
      </c>
      <c r="X176" s="3">
        <f t="shared" si="152"/>
        <v>0</v>
      </c>
      <c r="Y176" s="3">
        <f t="shared" si="153"/>
        <v>0</v>
      </c>
      <c r="Z176" s="3">
        <f t="shared" si="154"/>
        <v>0</v>
      </c>
      <c r="AA176" s="3">
        <f t="shared" si="155"/>
        <v>0</v>
      </c>
      <c r="AB176" s="3">
        <f t="shared" si="156"/>
        <v>0</v>
      </c>
      <c r="AC176" s="3">
        <f t="shared" si="157"/>
        <v>0</v>
      </c>
      <c r="AD176" s="3">
        <f t="shared" si="158"/>
        <v>0</v>
      </c>
      <c r="AE176" s="3">
        <f t="shared" si="159"/>
        <v>0</v>
      </c>
      <c r="AF176" s="3">
        <f t="shared" si="160"/>
        <v>0</v>
      </c>
      <c r="AG176" s="3">
        <f t="shared" si="161"/>
        <v>0</v>
      </c>
      <c r="AH176" s="3">
        <f t="shared" si="162"/>
        <v>0</v>
      </c>
      <c r="AI176" s="3">
        <f t="shared" si="163"/>
        <v>0</v>
      </c>
      <c r="AJ176" s="3">
        <f t="shared" si="164"/>
        <v>0</v>
      </c>
      <c r="AK176" s="3">
        <f t="shared" si="165"/>
        <v>0</v>
      </c>
      <c r="AL176" s="3">
        <f t="shared" si="166"/>
        <v>0</v>
      </c>
      <c r="AM176" s="3">
        <f t="shared" si="167"/>
        <v>0</v>
      </c>
      <c r="AN176" s="3">
        <f t="shared" si="168"/>
        <v>0</v>
      </c>
      <c r="AO176" s="3">
        <f t="shared" si="169"/>
        <v>0</v>
      </c>
      <c r="AP176" s="3">
        <f t="shared" si="170"/>
        <v>0</v>
      </c>
      <c r="AQ176" s="3">
        <f t="shared" si="171"/>
        <v>0</v>
      </c>
      <c r="AR176" s="3">
        <f t="shared" si="172"/>
        <v>0</v>
      </c>
      <c r="AS176" s="3">
        <f t="shared" si="173"/>
        <v>0</v>
      </c>
      <c r="AT176" s="3">
        <f t="shared" si="174"/>
        <v>0</v>
      </c>
      <c r="AU176" s="3">
        <f t="shared" si="175"/>
        <v>0</v>
      </c>
      <c r="AV176" s="3">
        <f t="shared" si="176"/>
        <v>0</v>
      </c>
      <c r="AW176" s="3">
        <f t="shared" si="177"/>
        <v>0</v>
      </c>
      <c r="AX176" s="3">
        <f t="shared" si="178"/>
        <v>0</v>
      </c>
      <c r="AY176" s="3">
        <f t="shared" si="179"/>
        <v>0</v>
      </c>
      <c r="AZ176" s="3">
        <f t="shared" si="180"/>
        <v>0</v>
      </c>
      <c r="BA176" s="3">
        <f t="shared" si="181"/>
        <v>0</v>
      </c>
    </row>
    <row r="177" spans="1:53">
      <c r="A177" s="2">
        <f>fokonyvi_kivonatot_ide_masolni!A174</f>
        <v>0</v>
      </c>
      <c r="B177" s="3">
        <f>fokonyvi_kivonatot_ide_masolni!I174</f>
        <v>0</v>
      </c>
      <c r="C177" s="3">
        <f>+fokonyvi_kivonatot_ide_masolni!J174</f>
        <v>0</v>
      </c>
      <c r="D177" s="2">
        <f t="shared" si="132"/>
        <v>1</v>
      </c>
      <c r="E177" s="2">
        <f t="shared" si="133"/>
        <v>0</v>
      </c>
      <c r="F177" s="3">
        <f t="shared" si="134"/>
        <v>0</v>
      </c>
      <c r="G177" s="3">
        <f t="shared" si="135"/>
        <v>0</v>
      </c>
      <c r="H177" s="3">
        <f t="shared" si="136"/>
        <v>0</v>
      </c>
      <c r="I177" s="3">
        <f t="shared" si="137"/>
        <v>0</v>
      </c>
      <c r="J177" s="3">
        <f t="shared" si="138"/>
        <v>0</v>
      </c>
      <c r="K177" s="3">
        <f t="shared" si="139"/>
        <v>0</v>
      </c>
      <c r="L177" s="3">
        <f t="shared" si="140"/>
        <v>0</v>
      </c>
      <c r="M177" s="3">
        <f t="shared" si="141"/>
        <v>0</v>
      </c>
      <c r="N177" s="3">
        <f t="shared" si="142"/>
        <v>0</v>
      </c>
      <c r="O177" s="3">
        <f t="shared" si="143"/>
        <v>0</v>
      </c>
      <c r="P177" s="3">
        <f t="shared" si="144"/>
        <v>0</v>
      </c>
      <c r="Q177" s="3">
        <f t="shared" si="145"/>
        <v>0</v>
      </c>
      <c r="R177" s="3">
        <f t="shared" si="146"/>
        <v>0</v>
      </c>
      <c r="S177" s="3">
        <f t="shared" si="147"/>
        <v>0</v>
      </c>
      <c r="T177" s="3">
        <f t="shared" si="148"/>
        <v>0</v>
      </c>
      <c r="U177" s="3">
        <f t="shared" si="149"/>
        <v>0</v>
      </c>
      <c r="V177" s="3">
        <f t="shared" si="150"/>
        <v>0</v>
      </c>
      <c r="W177" s="3">
        <f t="shared" si="151"/>
        <v>0</v>
      </c>
      <c r="X177" s="3">
        <f t="shared" si="152"/>
        <v>0</v>
      </c>
      <c r="Y177" s="3">
        <f t="shared" si="153"/>
        <v>0</v>
      </c>
      <c r="Z177" s="3">
        <f t="shared" si="154"/>
        <v>0</v>
      </c>
      <c r="AA177" s="3">
        <f t="shared" si="155"/>
        <v>0</v>
      </c>
      <c r="AB177" s="3">
        <f t="shared" si="156"/>
        <v>0</v>
      </c>
      <c r="AC177" s="3">
        <f t="shared" si="157"/>
        <v>0</v>
      </c>
      <c r="AD177" s="3">
        <f t="shared" si="158"/>
        <v>0</v>
      </c>
      <c r="AE177" s="3">
        <f t="shared" si="159"/>
        <v>0</v>
      </c>
      <c r="AF177" s="3">
        <f t="shared" si="160"/>
        <v>0</v>
      </c>
      <c r="AG177" s="3">
        <f t="shared" si="161"/>
        <v>0</v>
      </c>
      <c r="AH177" s="3">
        <f t="shared" si="162"/>
        <v>0</v>
      </c>
      <c r="AI177" s="3">
        <f t="shared" si="163"/>
        <v>0</v>
      </c>
      <c r="AJ177" s="3">
        <f t="shared" si="164"/>
        <v>0</v>
      </c>
      <c r="AK177" s="3">
        <f t="shared" si="165"/>
        <v>0</v>
      </c>
      <c r="AL177" s="3">
        <f t="shared" si="166"/>
        <v>0</v>
      </c>
      <c r="AM177" s="3">
        <f t="shared" si="167"/>
        <v>0</v>
      </c>
      <c r="AN177" s="3">
        <f t="shared" si="168"/>
        <v>0</v>
      </c>
      <c r="AO177" s="3">
        <f t="shared" si="169"/>
        <v>0</v>
      </c>
      <c r="AP177" s="3">
        <f t="shared" si="170"/>
        <v>0</v>
      </c>
      <c r="AQ177" s="3">
        <f t="shared" si="171"/>
        <v>0</v>
      </c>
      <c r="AR177" s="3">
        <f t="shared" si="172"/>
        <v>0</v>
      </c>
      <c r="AS177" s="3">
        <f t="shared" si="173"/>
        <v>0</v>
      </c>
      <c r="AT177" s="3">
        <f t="shared" si="174"/>
        <v>0</v>
      </c>
      <c r="AU177" s="3">
        <f t="shared" si="175"/>
        <v>0</v>
      </c>
      <c r="AV177" s="3">
        <f t="shared" si="176"/>
        <v>0</v>
      </c>
      <c r="AW177" s="3">
        <f t="shared" si="177"/>
        <v>0</v>
      </c>
      <c r="AX177" s="3">
        <f t="shared" si="178"/>
        <v>0</v>
      </c>
      <c r="AY177" s="3">
        <f t="shared" si="179"/>
        <v>0</v>
      </c>
      <c r="AZ177" s="3">
        <f t="shared" si="180"/>
        <v>0</v>
      </c>
      <c r="BA177" s="3">
        <f t="shared" si="181"/>
        <v>0</v>
      </c>
    </row>
    <row r="178" spans="1:53">
      <c r="A178" s="2">
        <f>fokonyvi_kivonatot_ide_masolni!A175</f>
        <v>0</v>
      </c>
      <c r="B178" s="3">
        <f>fokonyvi_kivonatot_ide_masolni!I175</f>
        <v>0</v>
      </c>
      <c r="C178" s="3">
        <f>+fokonyvi_kivonatot_ide_masolni!J175</f>
        <v>0</v>
      </c>
      <c r="D178" s="2">
        <f t="shared" si="132"/>
        <v>1</v>
      </c>
      <c r="E178" s="2">
        <f t="shared" si="133"/>
        <v>0</v>
      </c>
      <c r="F178" s="3">
        <f t="shared" si="134"/>
        <v>0</v>
      </c>
      <c r="G178" s="3">
        <f t="shared" si="135"/>
        <v>0</v>
      </c>
      <c r="H178" s="3">
        <f t="shared" si="136"/>
        <v>0</v>
      </c>
      <c r="I178" s="3">
        <f t="shared" si="137"/>
        <v>0</v>
      </c>
      <c r="J178" s="3">
        <f t="shared" si="138"/>
        <v>0</v>
      </c>
      <c r="K178" s="3">
        <f t="shared" si="139"/>
        <v>0</v>
      </c>
      <c r="L178" s="3">
        <f t="shared" si="140"/>
        <v>0</v>
      </c>
      <c r="M178" s="3">
        <f t="shared" si="141"/>
        <v>0</v>
      </c>
      <c r="N178" s="3">
        <f t="shared" si="142"/>
        <v>0</v>
      </c>
      <c r="O178" s="3">
        <f t="shared" si="143"/>
        <v>0</v>
      </c>
      <c r="P178" s="3">
        <f t="shared" si="144"/>
        <v>0</v>
      </c>
      <c r="Q178" s="3">
        <f t="shared" si="145"/>
        <v>0</v>
      </c>
      <c r="R178" s="3">
        <f t="shared" si="146"/>
        <v>0</v>
      </c>
      <c r="S178" s="3">
        <f t="shared" si="147"/>
        <v>0</v>
      </c>
      <c r="T178" s="3">
        <f t="shared" si="148"/>
        <v>0</v>
      </c>
      <c r="U178" s="3">
        <f t="shared" si="149"/>
        <v>0</v>
      </c>
      <c r="V178" s="3">
        <f t="shared" si="150"/>
        <v>0</v>
      </c>
      <c r="W178" s="3">
        <f t="shared" si="151"/>
        <v>0</v>
      </c>
      <c r="X178" s="3">
        <f t="shared" si="152"/>
        <v>0</v>
      </c>
      <c r="Y178" s="3">
        <f t="shared" si="153"/>
        <v>0</v>
      </c>
      <c r="Z178" s="3">
        <f t="shared" si="154"/>
        <v>0</v>
      </c>
      <c r="AA178" s="3">
        <f t="shared" si="155"/>
        <v>0</v>
      </c>
      <c r="AB178" s="3">
        <f t="shared" si="156"/>
        <v>0</v>
      </c>
      <c r="AC178" s="3">
        <f t="shared" si="157"/>
        <v>0</v>
      </c>
      <c r="AD178" s="3">
        <f t="shared" si="158"/>
        <v>0</v>
      </c>
      <c r="AE178" s="3">
        <f t="shared" si="159"/>
        <v>0</v>
      </c>
      <c r="AF178" s="3">
        <f t="shared" si="160"/>
        <v>0</v>
      </c>
      <c r="AG178" s="3">
        <f t="shared" si="161"/>
        <v>0</v>
      </c>
      <c r="AH178" s="3">
        <f t="shared" si="162"/>
        <v>0</v>
      </c>
      <c r="AI178" s="3">
        <f t="shared" si="163"/>
        <v>0</v>
      </c>
      <c r="AJ178" s="3">
        <f t="shared" si="164"/>
        <v>0</v>
      </c>
      <c r="AK178" s="3">
        <f t="shared" si="165"/>
        <v>0</v>
      </c>
      <c r="AL178" s="3">
        <f t="shared" si="166"/>
        <v>0</v>
      </c>
      <c r="AM178" s="3">
        <f t="shared" si="167"/>
        <v>0</v>
      </c>
      <c r="AN178" s="3">
        <f t="shared" si="168"/>
        <v>0</v>
      </c>
      <c r="AO178" s="3">
        <f t="shared" si="169"/>
        <v>0</v>
      </c>
      <c r="AP178" s="3">
        <f t="shared" si="170"/>
        <v>0</v>
      </c>
      <c r="AQ178" s="3">
        <f t="shared" si="171"/>
        <v>0</v>
      </c>
      <c r="AR178" s="3">
        <f t="shared" si="172"/>
        <v>0</v>
      </c>
      <c r="AS178" s="3">
        <f t="shared" si="173"/>
        <v>0</v>
      </c>
      <c r="AT178" s="3">
        <f t="shared" si="174"/>
        <v>0</v>
      </c>
      <c r="AU178" s="3">
        <f t="shared" si="175"/>
        <v>0</v>
      </c>
      <c r="AV178" s="3">
        <f t="shared" si="176"/>
        <v>0</v>
      </c>
      <c r="AW178" s="3">
        <f t="shared" si="177"/>
        <v>0</v>
      </c>
      <c r="AX178" s="3">
        <f t="shared" si="178"/>
        <v>0</v>
      </c>
      <c r="AY178" s="3">
        <f t="shared" si="179"/>
        <v>0</v>
      </c>
      <c r="AZ178" s="3">
        <f t="shared" si="180"/>
        <v>0</v>
      </c>
      <c r="BA178" s="3">
        <f t="shared" si="181"/>
        <v>0</v>
      </c>
    </row>
    <row r="179" spans="1:53">
      <c r="A179" s="2">
        <f>fokonyvi_kivonatot_ide_masolni!A176</f>
        <v>0</v>
      </c>
      <c r="B179" s="3">
        <f>fokonyvi_kivonatot_ide_masolni!I176</f>
        <v>0</v>
      </c>
      <c r="C179" s="3">
        <f>+fokonyvi_kivonatot_ide_masolni!J176</f>
        <v>0</v>
      </c>
      <c r="D179" s="2">
        <f t="shared" si="132"/>
        <v>1</v>
      </c>
      <c r="E179" s="2">
        <f t="shared" si="133"/>
        <v>0</v>
      </c>
      <c r="F179" s="3">
        <f t="shared" si="134"/>
        <v>0</v>
      </c>
      <c r="G179" s="3">
        <f t="shared" si="135"/>
        <v>0</v>
      </c>
      <c r="H179" s="3">
        <f t="shared" si="136"/>
        <v>0</v>
      </c>
      <c r="I179" s="3">
        <f t="shared" si="137"/>
        <v>0</v>
      </c>
      <c r="J179" s="3">
        <f t="shared" si="138"/>
        <v>0</v>
      </c>
      <c r="K179" s="3">
        <f t="shared" si="139"/>
        <v>0</v>
      </c>
      <c r="L179" s="3">
        <f t="shared" si="140"/>
        <v>0</v>
      </c>
      <c r="M179" s="3">
        <f t="shared" si="141"/>
        <v>0</v>
      </c>
      <c r="N179" s="3">
        <f t="shared" si="142"/>
        <v>0</v>
      </c>
      <c r="O179" s="3">
        <f t="shared" si="143"/>
        <v>0</v>
      </c>
      <c r="P179" s="3">
        <f t="shared" si="144"/>
        <v>0</v>
      </c>
      <c r="Q179" s="3">
        <f t="shared" si="145"/>
        <v>0</v>
      </c>
      <c r="R179" s="3">
        <f t="shared" si="146"/>
        <v>0</v>
      </c>
      <c r="S179" s="3">
        <f t="shared" si="147"/>
        <v>0</v>
      </c>
      <c r="T179" s="3">
        <f t="shared" si="148"/>
        <v>0</v>
      </c>
      <c r="U179" s="3">
        <f t="shared" si="149"/>
        <v>0</v>
      </c>
      <c r="V179" s="3">
        <f t="shared" si="150"/>
        <v>0</v>
      </c>
      <c r="W179" s="3">
        <f t="shared" si="151"/>
        <v>0</v>
      </c>
      <c r="X179" s="3">
        <f t="shared" si="152"/>
        <v>0</v>
      </c>
      <c r="Y179" s="3">
        <f t="shared" si="153"/>
        <v>0</v>
      </c>
      <c r="Z179" s="3">
        <f t="shared" si="154"/>
        <v>0</v>
      </c>
      <c r="AA179" s="3">
        <f t="shared" si="155"/>
        <v>0</v>
      </c>
      <c r="AB179" s="3">
        <f t="shared" si="156"/>
        <v>0</v>
      </c>
      <c r="AC179" s="3">
        <f t="shared" si="157"/>
        <v>0</v>
      </c>
      <c r="AD179" s="3">
        <f t="shared" si="158"/>
        <v>0</v>
      </c>
      <c r="AE179" s="3">
        <f t="shared" si="159"/>
        <v>0</v>
      </c>
      <c r="AF179" s="3">
        <f t="shared" si="160"/>
        <v>0</v>
      </c>
      <c r="AG179" s="3">
        <f t="shared" si="161"/>
        <v>0</v>
      </c>
      <c r="AH179" s="3">
        <f t="shared" si="162"/>
        <v>0</v>
      </c>
      <c r="AI179" s="3">
        <f t="shared" si="163"/>
        <v>0</v>
      </c>
      <c r="AJ179" s="3">
        <f t="shared" si="164"/>
        <v>0</v>
      </c>
      <c r="AK179" s="3">
        <f t="shared" si="165"/>
        <v>0</v>
      </c>
      <c r="AL179" s="3">
        <f t="shared" si="166"/>
        <v>0</v>
      </c>
      <c r="AM179" s="3">
        <f t="shared" si="167"/>
        <v>0</v>
      </c>
      <c r="AN179" s="3">
        <f t="shared" si="168"/>
        <v>0</v>
      </c>
      <c r="AO179" s="3">
        <f t="shared" si="169"/>
        <v>0</v>
      </c>
      <c r="AP179" s="3">
        <f t="shared" si="170"/>
        <v>0</v>
      </c>
      <c r="AQ179" s="3">
        <f t="shared" si="171"/>
        <v>0</v>
      </c>
      <c r="AR179" s="3">
        <f t="shared" si="172"/>
        <v>0</v>
      </c>
      <c r="AS179" s="3">
        <f t="shared" si="173"/>
        <v>0</v>
      </c>
      <c r="AT179" s="3">
        <f t="shared" si="174"/>
        <v>0</v>
      </c>
      <c r="AU179" s="3">
        <f t="shared" si="175"/>
        <v>0</v>
      </c>
      <c r="AV179" s="3">
        <f t="shared" si="176"/>
        <v>0</v>
      </c>
      <c r="AW179" s="3">
        <f t="shared" si="177"/>
        <v>0</v>
      </c>
      <c r="AX179" s="3">
        <f t="shared" si="178"/>
        <v>0</v>
      </c>
      <c r="AY179" s="3">
        <f t="shared" si="179"/>
        <v>0</v>
      </c>
      <c r="AZ179" s="3">
        <f t="shared" si="180"/>
        <v>0</v>
      </c>
      <c r="BA179" s="3">
        <f t="shared" si="181"/>
        <v>0</v>
      </c>
    </row>
    <row r="180" spans="1:53">
      <c r="A180" s="2">
        <f>fokonyvi_kivonatot_ide_masolni!A177</f>
        <v>0</v>
      </c>
      <c r="B180" s="3">
        <f>fokonyvi_kivonatot_ide_masolni!I177</f>
        <v>0</v>
      </c>
      <c r="C180" s="3">
        <f>+fokonyvi_kivonatot_ide_masolni!J177</f>
        <v>0</v>
      </c>
      <c r="D180" s="2">
        <f t="shared" si="132"/>
        <v>1</v>
      </c>
      <c r="E180" s="2">
        <f t="shared" si="133"/>
        <v>0</v>
      </c>
      <c r="F180" s="3">
        <f t="shared" si="134"/>
        <v>0</v>
      </c>
      <c r="G180" s="3">
        <f t="shared" si="135"/>
        <v>0</v>
      </c>
      <c r="H180" s="3">
        <f t="shared" si="136"/>
        <v>0</v>
      </c>
      <c r="I180" s="3">
        <f t="shared" si="137"/>
        <v>0</v>
      </c>
      <c r="J180" s="3">
        <f t="shared" si="138"/>
        <v>0</v>
      </c>
      <c r="K180" s="3">
        <f t="shared" si="139"/>
        <v>0</v>
      </c>
      <c r="L180" s="3">
        <f t="shared" si="140"/>
        <v>0</v>
      </c>
      <c r="M180" s="3">
        <f t="shared" si="141"/>
        <v>0</v>
      </c>
      <c r="N180" s="3">
        <f t="shared" si="142"/>
        <v>0</v>
      </c>
      <c r="O180" s="3">
        <f t="shared" si="143"/>
        <v>0</v>
      </c>
      <c r="P180" s="3">
        <f t="shared" si="144"/>
        <v>0</v>
      </c>
      <c r="Q180" s="3">
        <f t="shared" si="145"/>
        <v>0</v>
      </c>
      <c r="R180" s="3">
        <f t="shared" si="146"/>
        <v>0</v>
      </c>
      <c r="S180" s="3">
        <f t="shared" si="147"/>
        <v>0</v>
      </c>
      <c r="T180" s="3">
        <f t="shared" si="148"/>
        <v>0</v>
      </c>
      <c r="U180" s="3">
        <f t="shared" si="149"/>
        <v>0</v>
      </c>
      <c r="V180" s="3">
        <f t="shared" si="150"/>
        <v>0</v>
      </c>
      <c r="W180" s="3">
        <f t="shared" si="151"/>
        <v>0</v>
      </c>
      <c r="X180" s="3">
        <f t="shared" si="152"/>
        <v>0</v>
      </c>
      <c r="Y180" s="3">
        <f t="shared" si="153"/>
        <v>0</v>
      </c>
      <c r="Z180" s="3">
        <f t="shared" si="154"/>
        <v>0</v>
      </c>
      <c r="AA180" s="3">
        <f t="shared" si="155"/>
        <v>0</v>
      </c>
      <c r="AB180" s="3">
        <f t="shared" si="156"/>
        <v>0</v>
      </c>
      <c r="AC180" s="3">
        <f t="shared" si="157"/>
        <v>0</v>
      </c>
      <c r="AD180" s="3">
        <f t="shared" si="158"/>
        <v>0</v>
      </c>
      <c r="AE180" s="3">
        <f t="shared" si="159"/>
        <v>0</v>
      </c>
      <c r="AF180" s="3">
        <f t="shared" si="160"/>
        <v>0</v>
      </c>
      <c r="AG180" s="3">
        <f t="shared" si="161"/>
        <v>0</v>
      </c>
      <c r="AH180" s="3">
        <f t="shared" si="162"/>
        <v>0</v>
      </c>
      <c r="AI180" s="3">
        <f t="shared" si="163"/>
        <v>0</v>
      </c>
      <c r="AJ180" s="3">
        <f t="shared" si="164"/>
        <v>0</v>
      </c>
      <c r="AK180" s="3">
        <f t="shared" si="165"/>
        <v>0</v>
      </c>
      <c r="AL180" s="3">
        <f t="shared" si="166"/>
        <v>0</v>
      </c>
      <c r="AM180" s="3">
        <f t="shared" si="167"/>
        <v>0</v>
      </c>
      <c r="AN180" s="3">
        <f t="shared" si="168"/>
        <v>0</v>
      </c>
      <c r="AO180" s="3">
        <f t="shared" si="169"/>
        <v>0</v>
      </c>
      <c r="AP180" s="3">
        <f t="shared" si="170"/>
        <v>0</v>
      </c>
      <c r="AQ180" s="3">
        <f t="shared" si="171"/>
        <v>0</v>
      </c>
      <c r="AR180" s="3">
        <f t="shared" si="172"/>
        <v>0</v>
      </c>
      <c r="AS180" s="3">
        <f t="shared" si="173"/>
        <v>0</v>
      </c>
      <c r="AT180" s="3">
        <f t="shared" si="174"/>
        <v>0</v>
      </c>
      <c r="AU180" s="3">
        <f t="shared" si="175"/>
        <v>0</v>
      </c>
      <c r="AV180" s="3">
        <f t="shared" si="176"/>
        <v>0</v>
      </c>
      <c r="AW180" s="3">
        <f t="shared" si="177"/>
        <v>0</v>
      </c>
      <c r="AX180" s="3">
        <f t="shared" si="178"/>
        <v>0</v>
      </c>
      <c r="AY180" s="3">
        <f t="shared" si="179"/>
        <v>0</v>
      </c>
      <c r="AZ180" s="3">
        <f t="shared" si="180"/>
        <v>0</v>
      </c>
      <c r="BA180" s="3">
        <f t="shared" si="181"/>
        <v>0</v>
      </c>
    </row>
    <row r="181" spans="1:53">
      <c r="A181" s="2">
        <f>fokonyvi_kivonatot_ide_masolni!A178</f>
        <v>0</v>
      </c>
      <c r="B181" s="3">
        <f>fokonyvi_kivonatot_ide_masolni!I178</f>
        <v>0</v>
      </c>
      <c r="C181" s="3">
        <f>+fokonyvi_kivonatot_ide_masolni!J178</f>
        <v>0</v>
      </c>
      <c r="D181" s="2">
        <f t="shared" si="132"/>
        <v>1</v>
      </c>
      <c r="E181" s="2">
        <f t="shared" si="133"/>
        <v>0</v>
      </c>
      <c r="F181" s="3">
        <f t="shared" si="134"/>
        <v>0</v>
      </c>
      <c r="G181" s="3">
        <f t="shared" si="135"/>
        <v>0</v>
      </c>
      <c r="H181" s="3">
        <f t="shared" si="136"/>
        <v>0</v>
      </c>
      <c r="I181" s="3">
        <f t="shared" si="137"/>
        <v>0</v>
      </c>
      <c r="J181" s="3">
        <f t="shared" si="138"/>
        <v>0</v>
      </c>
      <c r="K181" s="3">
        <f t="shared" si="139"/>
        <v>0</v>
      </c>
      <c r="L181" s="3">
        <f t="shared" si="140"/>
        <v>0</v>
      </c>
      <c r="M181" s="3">
        <f t="shared" si="141"/>
        <v>0</v>
      </c>
      <c r="N181" s="3">
        <f t="shared" si="142"/>
        <v>0</v>
      </c>
      <c r="O181" s="3">
        <f t="shared" si="143"/>
        <v>0</v>
      </c>
      <c r="P181" s="3">
        <f t="shared" si="144"/>
        <v>0</v>
      </c>
      <c r="Q181" s="3">
        <f t="shared" si="145"/>
        <v>0</v>
      </c>
      <c r="R181" s="3">
        <f t="shared" si="146"/>
        <v>0</v>
      </c>
      <c r="S181" s="3">
        <f t="shared" si="147"/>
        <v>0</v>
      </c>
      <c r="T181" s="3">
        <f t="shared" si="148"/>
        <v>0</v>
      </c>
      <c r="U181" s="3">
        <f t="shared" si="149"/>
        <v>0</v>
      </c>
      <c r="V181" s="3">
        <f t="shared" si="150"/>
        <v>0</v>
      </c>
      <c r="W181" s="3">
        <f t="shared" si="151"/>
        <v>0</v>
      </c>
      <c r="X181" s="3">
        <f t="shared" si="152"/>
        <v>0</v>
      </c>
      <c r="Y181" s="3">
        <f t="shared" si="153"/>
        <v>0</v>
      </c>
      <c r="Z181" s="3">
        <f t="shared" si="154"/>
        <v>0</v>
      </c>
      <c r="AA181" s="3">
        <f t="shared" si="155"/>
        <v>0</v>
      </c>
      <c r="AB181" s="3">
        <f t="shared" si="156"/>
        <v>0</v>
      </c>
      <c r="AC181" s="3">
        <f t="shared" si="157"/>
        <v>0</v>
      </c>
      <c r="AD181" s="3">
        <f t="shared" si="158"/>
        <v>0</v>
      </c>
      <c r="AE181" s="3">
        <f t="shared" si="159"/>
        <v>0</v>
      </c>
      <c r="AF181" s="3">
        <f t="shared" si="160"/>
        <v>0</v>
      </c>
      <c r="AG181" s="3">
        <f t="shared" si="161"/>
        <v>0</v>
      </c>
      <c r="AH181" s="3">
        <f t="shared" si="162"/>
        <v>0</v>
      </c>
      <c r="AI181" s="3">
        <f t="shared" si="163"/>
        <v>0</v>
      </c>
      <c r="AJ181" s="3">
        <f t="shared" si="164"/>
        <v>0</v>
      </c>
      <c r="AK181" s="3">
        <f t="shared" si="165"/>
        <v>0</v>
      </c>
      <c r="AL181" s="3">
        <f t="shared" si="166"/>
        <v>0</v>
      </c>
      <c r="AM181" s="3">
        <f t="shared" si="167"/>
        <v>0</v>
      </c>
      <c r="AN181" s="3">
        <f t="shared" si="168"/>
        <v>0</v>
      </c>
      <c r="AO181" s="3">
        <f t="shared" si="169"/>
        <v>0</v>
      </c>
      <c r="AP181" s="3">
        <f t="shared" si="170"/>
        <v>0</v>
      </c>
      <c r="AQ181" s="3">
        <f t="shared" si="171"/>
        <v>0</v>
      </c>
      <c r="AR181" s="3">
        <f t="shared" si="172"/>
        <v>0</v>
      </c>
      <c r="AS181" s="3">
        <f t="shared" si="173"/>
        <v>0</v>
      </c>
      <c r="AT181" s="3">
        <f t="shared" si="174"/>
        <v>0</v>
      </c>
      <c r="AU181" s="3">
        <f t="shared" si="175"/>
        <v>0</v>
      </c>
      <c r="AV181" s="3">
        <f t="shared" si="176"/>
        <v>0</v>
      </c>
      <c r="AW181" s="3">
        <f t="shared" si="177"/>
        <v>0</v>
      </c>
      <c r="AX181" s="3">
        <f t="shared" si="178"/>
        <v>0</v>
      </c>
      <c r="AY181" s="3">
        <f t="shared" si="179"/>
        <v>0</v>
      </c>
      <c r="AZ181" s="3">
        <f t="shared" si="180"/>
        <v>0</v>
      </c>
      <c r="BA181" s="3">
        <f t="shared" si="181"/>
        <v>0</v>
      </c>
    </row>
    <row r="182" spans="1:53">
      <c r="A182" s="2">
        <f>fokonyvi_kivonatot_ide_masolni!A179</f>
        <v>0</v>
      </c>
      <c r="B182" s="3">
        <f>fokonyvi_kivonatot_ide_masolni!I179</f>
        <v>0</v>
      </c>
      <c r="C182" s="3">
        <f>+fokonyvi_kivonatot_ide_masolni!J179</f>
        <v>0</v>
      </c>
      <c r="D182" s="2">
        <f t="shared" si="132"/>
        <v>1</v>
      </c>
      <c r="E182" s="2">
        <f t="shared" si="133"/>
        <v>0</v>
      </c>
      <c r="F182" s="3">
        <f t="shared" si="134"/>
        <v>0</v>
      </c>
      <c r="G182" s="3">
        <f t="shared" si="135"/>
        <v>0</v>
      </c>
      <c r="H182" s="3">
        <f t="shared" si="136"/>
        <v>0</v>
      </c>
      <c r="I182" s="3">
        <f t="shared" si="137"/>
        <v>0</v>
      </c>
      <c r="J182" s="3">
        <f t="shared" si="138"/>
        <v>0</v>
      </c>
      <c r="K182" s="3">
        <f t="shared" si="139"/>
        <v>0</v>
      </c>
      <c r="L182" s="3">
        <f t="shared" si="140"/>
        <v>0</v>
      </c>
      <c r="M182" s="3">
        <f t="shared" si="141"/>
        <v>0</v>
      </c>
      <c r="N182" s="3">
        <f t="shared" si="142"/>
        <v>0</v>
      </c>
      <c r="O182" s="3">
        <f t="shared" si="143"/>
        <v>0</v>
      </c>
      <c r="P182" s="3">
        <f t="shared" si="144"/>
        <v>0</v>
      </c>
      <c r="Q182" s="3">
        <f t="shared" si="145"/>
        <v>0</v>
      </c>
      <c r="R182" s="3">
        <f t="shared" si="146"/>
        <v>0</v>
      </c>
      <c r="S182" s="3">
        <f t="shared" si="147"/>
        <v>0</v>
      </c>
      <c r="T182" s="3">
        <f t="shared" si="148"/>
        <v>0</v>
      </c>
      <c r="U182" s="3">
        <f t="shared" si="149"/>
        <v>0</v>
      </c>
      <c r="V182" s="3">
        <f t="shared" si="150"/>
        <v>0</v>
      </c>
      <c r="W182" s="3">
        <f t="shared" si="151"/>
        <v>0</v>
      </c>
      <c r="X182" s="3">
        <f t="shared" si="152"/>
        <v>0</v>
      </c>
      <c r="Y182" s="3">
        <f t="shared" si="153"/>
        <v>0</v>
      </c>
      <c r="Z182" s="3">
        <f t="shared" si="154"/>
        <v>0</v>
      </c>
      <c r="AA182" s="3">
        <f t="shared" si="155"/>
        <v>0</v>
      </c>
      <c r="AB182" s="3">
        <f t="shared" si="156"/>
        <v>0</v>
      </c>
      <c r="AC182" s="3">
        <f t="shared" si="157"/>
        <v>0</v>
      </c>
      <c r="AD182" s="3">
        <f t="shared" si="158"/>
        <v>0</v>
      </c>
      <c r="AE182" s="3">
        <f t="shared" si="159"/>
        <v>0</v>
      </c>
      <c r="AF182" s="3">
        <f t="shared" si="160"/>
        <v>0</v>
      </c>
      <c r="AG182" s="3">
        <f t="shared" si="161"/>
        <v>0</v>
      </c>
      <c r="AH182" s="3">
        <f t="shared" si="162"/>
        <v>0</v>
      </c>
      <c r="AI182" s="3">
        <f t="shared" si="163"/>
        <v>0</v>
      </c>
      <c r="AJ182" s="3">
        <f t="shared" si="164"/>
        <v>0</v>
      </c>
      <c r="AK182" s="3">
        <f t="shared" si="165"/>
        <v>0</v>
      </c>
      <c r="AL182" s="3">
        <f t="shared" si="166"/>
        <v>0</v>
      </c>
      <c r="AM182" s="3">
        <f t="shared" si="167"/>
        <v>0</v>
      </c>
      <c r="AN182" s="3">
        <f t="shared" si="168"/>
        <v>0</v>
      </c>
      <c r="AO182" s="3">
        <f t="shared" si="169"/>
        <v>0</v>
      </c>
      <c r="AP182" s="3">
        <f t="shared" si="170"/>
        <v>0</v>
      </c>
      <c r="AQ182" s="3">
        <f t="shared" si="171"/>
        <v>0</v>
      </c>
      <c r="AR182" s="3">
        <f t="shared" si="172"/>
        <v>0</v>
      </c>
      <c r="AS182" s="3">
        <f t="shared" si="173"/>
        <v>0</v>
      </c>
      <c r="AT182" s="3">
        <f t="shared" si="174"/>
        <v>0</v>
      </c>
      <c r="AU182" s="3">
        <f t="shared" si="175"/>
        <v>0</v>
      </c>
      <c r="AV182" s="3">
        <f t="shared" si="176"/>
        <v>0</v>
      </c>
      <c r="AW182" s="3">
        <f t="shared" si="177"/>
        <v>0</v>
      </c>
      <c r="AX182" s="3">
        <f t="shared" si="178"/>
        <v>0</v>
      </c>
      <c r="AY182" s="3">
        <f t="shared" si="179"/>
        <v>0</v>
      </c>
      <c r="AZ182" s="3">
        <f t="shared" si="180"/>
        <v>0</v>
      </c>
      <c r="BA182" s="3">
        <f t="shared" si="181"/>
        <v>0</v>
      </c>
    </row>
    <row r="183" spans="1:53">
      <c r="A183" s="2">
        <f>fokonyvi_kivonatot_ide_masolni!A180</f>
        <v>0</v>
      </c>
      <c r="B183" s="3">
        <f>fokonyvi_kivonatot_ide_masolni!I180</f>
        <v>0</v>
      </c>
      <c r="C183" s="3">
        <f>+fokonyvi_kivonatot_ide_masolni!J180</f>
        <v>0</v>
      </c>
      <c r="D183" s="2">
        <f t="shared" si="132"/>
        <v>1</v>
      </c>
      <c r="E183" s="2">
        <f t="shared" si="133"/>
        <v>0</v>
      </c>
      <c r="F183" s="3">
        <f t="shared" si="134"/>
        <v>0</v>
      </c>
      <c r="G183" s="3">
        <f t="shared" si="135"/>
        <v>0</v>
      </c>
      <c r="H183" s="3">
        <f t="shared" si="136"/>
        <v>0</v>
      </c>
      <c r="I183" s="3">
        <f t="shared" si="137"/>
        <v>0</v>
      </c>
      <c r="J183" s="3">
        <f t="shared" si="138"/>
        <v>0</v>
      </c>
      <c r="K183" s="3">
        <f t="shared" si="139"/>
        <v>0</v>
      </c>
      <c r="L183" s="3">
        <f t="shared" si="140"/>
        <v>0</v>
      </c>
      <c r="M183" s="3">
        <f t="shared" si="141"/>
        <v>0</v>
      </c>
      <c r="N183" s="3">
        <f t="shared" si="142"/>
        <v>0</v>
      </c>
      <c r="O183" s="3">
        <f t="shared" si="143"/>
        <v>0</v>
      </c>
      <c r="P183" s="3">
        <f t="shared" si="144"/>
        <v>0</v>
      </c>
      <c r="Q183" s="3">
        <f t="shared" si="145"/>
        <v>0</v>
      </c>
      <c r="R183" s="3">
        <f t="shared" si="146"/>
        <v>0</v>
      </c>
      <c r="S183" s="3">
        <f t="shared" si="147"/>
        <v>0</v>
      </c>
      <c r="T183" s="3">
        <f t="shared" si="148"/>
        <v>0</v>
      </c>
      <c r="U183" s="3">
        <f t="shared" si="149"/>
        <v>0</v>
      </c>
      <c r="V183" s="3">
        <f t="shared" si="150"/>
        <v>0</v>
      </c>
      <c r="W183" s="3">
        <f t="shared" si="151"/>
        <v>0</v>
      </c>
      <c r="X183" s="3">
        <f t="shared" si="152"/>
        <v>0</v>
      </c>
      <c r="Y183" s="3">
        <f t="shared" si="153"/>
        <v>0</v>
      </c>
      <c r="Z183" s="3">
        <f t="shared" si="154"/>
        <v>0</v>
      </c>
      <c r="AA183" s="3">
        <f t="shared" si="155"/>
        <v>0</v>
      </c>
      <c r="AB183" s="3">
        <f t="shared" si="156"/>
        <v>0</v>
      </c>
      <c r="AC183" s="3">
        <f t="shared" si="157"/>
        <v>0</v>
      </c>
      <c r="AD183" s="3">
        <f t="shared" si="158"/>
        <v>0</v>
      </c>
      <c r="AE183" s="3">
        <f t="shared" si="159"/>
        <v>0</v>
      </c>
      <c r="AF183" s="3">
        <f t="shared" si="160"/>
        <v>0</v>
      </c>
      <c r="AG183" s="3">
        <f t="shared" si="161"/>
        <v>0</v>
      </c>
      <c r="AH183" s="3">
        <f t="shared" si="162"/>
        <v>0</v>
      </c>
      <c r="AI183" s="3">
        <f t="shared" si="163"/>
        <v>0</v>
      </c>
      <c r="AJ183" s="3">
        <f t="shared" si="164"/>
        <v>0</v>
      </c>
      <c r="AK183" s="3">
        <f t="shared" si="165"/>
        <v>0</v>
      </c>
      <c r="AL183" s="3">
        <f t="shared" si="166"/>
        <v>0</v>
      </c>
      <c r="AM183" s="3">
        <f t="shared" si="167"/>
        <v>0</v>
      </c>
      <c r="AN183" s="3">
        <f t="shared" si="168"/>
        <v>0</v>
      </c>
      <c r="AO183" s="3">
        <f t="shared" si="169"/>
        <v>0</v>
      </c>
      <c r="AP183" s="3">
        <f t="shared" si="170"/>
        <v>0</v>
      </c>
      <c r="AQ183" s="3">
        <f t="shared" si="171"/>
        <v>0</v>
      </c>
      <c r="AR183" s="3">
        <f t="shared" si="172"/>
        <v>0</v>
      </c>
      <c r="AS183" s="3">
        <f t="shared" si="173"/>
        <v>0</v>
      </c>
      <c r="AT183" s="3">
        <f t="shared" si="174"/>
        <v>0</v>
      </c>
      <c r="AU183" s="3">
        <f t="shared" si="175"/>
        <v>0</v>
      </c>
      <c r="AV183" s="3">
        <f t="shared" si="176"/>
        <v>0</v>
      </c>
      <c r="AW183" s="3">
        <f t="shared" si="177"/>
        <v>0</v>
      </c>
      <c r="AX183" s="3">
        <f t="shared" si="178"/>
        <v>0</v>
      </c>
      <c r="AY183" s="3">
        <f t="shared" si="179"/>
        <v>0</v>
      </c>
      <c r="AZ183" s="3">
        <f t="shared" si="180"/>
        <v>0</v>
      </c>
      <c r="BA183" s="3">
        <f t="shared" si="181"/>
        <v>0</v>
      </c>
    </row>
    <row r="184" spans="1:53">
      <c r="A184" s="2">
        <f>fokonyvi_kivonatot_ide_masolni!A181</f>
        <v>0</v>
      </c>
      <c r="B184" s="3">
        <f>fokonyvi_kivonatot_ide_masolni!I181</f>
        <v>0</v>
      </c>
      <c r="C184" s="3">
        <f>+fokonyvi_kivonatot_ide_masolni!J181</f>
        <v>0</v>
      </c>
      <c r="D184" s="2">
        <f t="shared" si="132"/>
        <v>1</v>
      </c>
      <c r="E184" s="2">
        <f t="shared" si="133"/>
        <v>0</v>
      </c>
      <c r="F184" s="3">
        <f t="shared" si="134"/>
        <v>0</v>
      </c>
      <c r="G184" s="3">
        <f t="shared" si="135"/>
        <v>0</v>
      </c>
      <c r="H184" s="3">
        <f t="shared" si="136"/>
        <v>0</v>
      </c>
      <c r="I184" s="3">
        <f t="shared" si="137"/>
        <v>0</v>
      </c>
      <c r="J184" s="3">
        <f t="shared" si="138"/>
        <v>0</v>
      </c>
      <c r="K184" s="3">
        <f t="shared" si="139"/>
        <v>0</v>
      </c>
      <c r="L184" s="3">
        <f t="shared" si="140"/>
        <v>0</v>
      </c>
      <c r="M184" s="3">
        <f t="shared" si="141"/>
        <v>0</v>
      </c>
      <c r="N184" s="3">
        <f t="shared" si="142"/>
        <v>0</v>
      </c>
      <c r="O184" s="3">
        <f t="shared" si="143"/>
        <v>0</v>
      </c>
      <c r="P184" s="3">
        <f t="shared" si="144"/>
        <v>0</v>
      </c>
      <c r="Q184" s="3">
        <f t="shared" si="145"/>
        <v>0</v>
      </c>
      <c r="R184" s="3">
        <f t="shared" si="146"/>
        <v>0</v>
      </c>
      <c r="S184" s="3">
        <f t="shared" si="147"/>
        <v>0</v>
      </c>
      <c r="T184" s="3">
        <f t="shared" si="148"/>
        <v>0</v>
      </c>
      <c r="U184" s="3">
        <f t="shared" si="149"/>
        <v>0</v>
      </c>
      <c r="V184" s="3">
        <f t="shared" si="150"/>
        <v>0</v>
      </c>
      <c r="W184" s="3">
        <f t="shared" si="151"/>
        <v>0</v>
      </c>
      <c r="X184" s="3">
        <f t="shared" si="152"/>
        <v>0</v>
      </c>
      <c r="Y184" s="3">
        <f t="shared" si="153"/>
        <v>0</v>
      </c>
      <c r="Z184" s="3">
        <f t="shared" si="154"/>
        <v>0</v>
      </c>
      <c r="AA184" s="3">
        <f t="shared" si="155"/>
        <v>0</v>
      </c>
      <c r="AB184" s="3">
        <f t="shared" si="156"/>
        <v>0</v>
      </c>
      <c r="AC184" s="3">
        <f t="shared" si="157"/>
        <v>0</v>
      </c>
      <c r="AD184" s="3">
        <f t="shared" si="158"/>
        <v>0</v>
      </c>
      <c r="AE184" s="3">
        <f t="shared" si="159"/>
        <v>0</v>
      </c>
      <c r="AF184" s="3">
        <f t="shared" si="160"/>
        <v>0</v>
      </c>
      <c r="AG184" s="3">
        <f t="shared" si="161"/>
        <v>0</v>
      </c>
      <c r="AH184" s="3">
        <f t="shared" si="162"/>
        <v>0</v>
      </c>
      <c r="AI184" s="3">
        <f t="shared" si="163"/>
        <v>0</v>
      </c>
      <c r="AJ184" s="3">
        <f t="shared" si="164"/>
        <v>0</v>
      </c>
      <c r="AK184" s="3">
        <f t="shared" si="165"/>
        <v>0</v>
      </c>
      <c r="AL184" s="3">
        <f t="shared" si="166"/>
        <v>0</v>
      </c>
      <c r="AM184" s="3">
        <f t="shared" si="167"/>
        <v>0</v>
      </c>
      <c r="AN184" s="3">
        <f t="shared" si="168"/>
        <v>0</v>
      </c>
      <c r="AO184" s="3">
        <f t="shared" si="169"/>
        <v>0</v>
      </c>
      <c r="AP184" s="3">
        <f t="shared" si="170"/>
        <v>0</v>
      </c>
      <c r="AQ184" s="3">
        <f t="shared" si="171"/>
        <v>0</v>
      </c>
      <c r="AR184" s="3">
        <f t="shared" si="172"/>
        <v>0</v>
      </c>
      <c r="AS184" s="3">
        <f t="shared" si="173"/>
        <v>0</v>
      </c>
      <c r="AT184" s="3">
        <f t="shared" si="174"/>
        <v>0</v>
      </c>
      <c r="AU184" s="3">
        <f t="shared" si="175"/>
        <v>0</v>
      </c>
      <c r="AV184" s="3">
        <f t="shared" si="176"/>
        <v>0</v>
      </c>
      <c r="AW184" s="3">
        <f t="shared" si="177"/>
        <v>0</v>
      </c>
      <c r="AX184" s="3">
        <f t="shared" si="178"/>
        <v>0</v>
      </c>
      <c r="AY184" s="3">
        <f t="shared" si="179"/>
        <v>0</v>
      </c>
      <c r="AZ184" s="3">
        <f t="shared" si="180"/>
        <v>0</v>
      </c>
      <c r="BA184" s="3">
        <f t="shared" si="181"/>
        <v>0</v>
      </c>
    </row>
    <row r="185" spans="1:53">
      <c r="A185" s="2">
        <f>fokonyvi_kivonatot_ide_masolni!A182</f>
        <v>0</v>
      </c>
      <c r="B185" s="3">
        <f>fokonyvi_kivonatot_ide_masolni!I182</f>
        <v>0</v>
      </c>
      <c r="C185" s="3">
        <f>+fokonyvi_kivonatot_ide_masolni!J182</f>
        <v>0</v>
      </c>
      <c r="D185" s="2">
        <f t="shared" si="132"/>
        <v>1</v>
      </c>
      <c r="E185" s="2">
        <f t="shared" si="133"/>
        <v>0</v>
      </c>
      <c r="F185" s="3">
        <f t="shared" si="134"/>
        <v>0</v>
      </c>
      <c r="G185" s="3">
        <f t="shared" si="135"/>
        <v>0</v>
      </c>
      <c r="H185" s="3">
        <f t="shared" si="136"/>
        <v>0</v>
      </c>
      <c r="I185" s="3">
        <f t="shared" si="137"/>
        <v>0</v>
      </c>
      <c r="J185" s="3">
        <f t="shared" si="138"/>
        <v>0</v>
      </c>
      <c r="K185" s="3">
        <f t="shared" si="139"/>
        <v>0</v>
      </c>
      <c r="L185" s="3">
        <f t="shared" si="140"/>
        <v>0</v>
      </c>
      <c r="M185" s="3">
        <f t="shared" si="141"/>
        <v>0</v>
      </c>
      <c r="N185" s="3">
        <f t="shared" si="142"/>
        <v>0</v>
      </c>
      <c r="O185" s="3">
        <f t="shared" si="143"/>
        <v>0</v>
      </c>
      <c r="P185" s="3">
        <f t="shared" si="144"/>
        <v>0</v>
      </c>
      <c r="Q185" s="3">
        <f t="shared" si="145"/>
        <v>0</v>
      </c>
      <c r="R185" s="3">
        <f t="shared" si="146"/>
        <v>0</v>
      </c>
      <c r="S185" s="3">
        <f t="shared" si="147"/>
        <v>0</v>
      </c>
      <c r="T185" s="3">
        <f t="shared" si="148"/>
        <v>0</v>
      </c>
      <c r="U185" s="3">
        <f t="shared" si="149"/>
        <v>0</v>
      </c>
      <c r="V185" s="3">
        <f t="shared" si="150"/>
        <v>0</v>
      </c>
      <c r="W185" s="3">
        <f t="shared" si="151"/>
        <v>0</v>
      </c>
      <c r="X185" s="3">
        <f t="shared" si="152"/>
        <v>0</v>
      </c>
      <c r="Y185" s="3">
        <f t="shared" si="153"/>
        <v>0</v>
      </c>
      <c r="Z185" s="3">
        <f t="shared" si="154"/>
        <v>0</v>
      </c>
      <c r="AA185" s="3">
        <f t="shared" si="155"/>
        <v>0</v>
      </c>
      <c r="AB185" s="3">
        <f t="shared" si="156"/>
        <v>0</v>
      </c>
      <c r="AC185" s="3">
        <f t="shared" si="157"/>
        <v>0</v>
      </c>
      <c r="AD185" s="3">
        <f t="shared" si="158"/>
        <v>0</v>
      </c>
      <c r="AE185" s="3">
        <f t="shared" si="159"/>
        <v>0</v>
      </c>
      <c r="AF185" s="3">
        <f t="shared" si="160"/>
        <v>0</v>
      </c>
      <c r="AG185" s="3">
        <f t="shared" si="161"/>
        <v>0</v>
      </c>
      <c r="AH185" s="3">
        <f t="shared" si="162"/>
        <v>0</v>
      </c>
      <c r="AI185" s="3">
        <f t="shared" si="163"/>
        <v>0</v>
      </c>
      <c r="AJ185" s="3">
        <f t="shared" si="164"/>
        <v>0</v>
      </c>
      <c r="AK185" s="3">
        <f t="shared" si="165"/>
        <v>0</v>
      </c>
      <c r="AL185" s="3">
        <f t="shared" si="166"/>
        <v>0</v>
      </c>
      <c r="AM185" s="3">
        <f t="shared" si="167"/>
        <v>0</v>
      </c>
      <c r="AN185" s="3">
        <f t="shared" si="168"/>
        <v>0</v>
      </c>
      <c r="AO185" s="3">
        <f t="shared" si="169"/>
        <v>0</v>
      </c>
      <c r="AP185" s="3">
        <f t="shared" si="170"/>
        <v>0</v>
      </c>
      <c r="AQ185" s="3">
        <f t="shared" si="171"/>
        <v>0</v>
      </c>
      <c r="AR185" s="3">
        <f t="shared" si="172"/>
        <v>0</v>
      </c>
      <c r="AS185" s="3">
        <f t="shared" si="173"/>
        <v>0</v>
      </c>
      <c r="AT185" s="3">
        <f t="shared" si="174"/>
        <v>0</v>
      </c>
      <c r="AU185" s="3">
        <f t="shared" si="175"/>
        <v>0</v>
      </c>
      <c r="AV185" s="3">
        <f t="shared" si="176"/>
        <v>0</v>
      </c>
      <c r="AW185" s="3">
        <f t="shared" si="177"/>
        <v>0</v>
      </c>
      <c r="AX185" s="3">
        <f t="shared" si="178"/>
        <v>0</v>
      </c>
      <c r="AY185" s="3">
        <f t="shared" si="179"/>
        <v>0</v>
      </c>
      <c r="AZ185" s="3">
        <f t="shared" si="180"/>
        <v>0</v>
      </c>
      <c r="BA185" s="3">
        <f t="shared" si="181"/>
        <v>0</v>
      </c>
    </row>
    <row r="186" spans="1:53">
      <c r="A186" s="2">
        <f>fokonyvi_kivonatot_ide_masolni!A183</f>
        <v>0</v>
      </c>
      <c r="B186" s="3">
        <f>fokonyvi_kivonatot_ide_masolni!I183</f>
        <v>0</v>
      </c>
      <c r="C186" s="3">
        <f>+fokonyvi_kivonatot_ide_masolni!J183</f>
        <v>0</v>
      </c>
      <c r="D186" s="2">
        <f t="shared" si="132"/>
        <v>1</v>
      </c>
      <c r="E186" s="2">
        <f t="shared" si="133"/>
        <v>0</v>
      </c>
      <c r="F186" s="3">
        <f t="shared" si="134"/>
        <v>0</v>
      </c>
      <c r="G186" s="3">
        <f t="shared" si="135"/>
        <v>0</v>
      </c>
      <c r="H186" s="3">
        <f t="shared" si="136"/>
        <v>0</v>
      </c>
      <c r="I186" s="3">
        <f t="shared" si="137"/>
        <v>0</v>
      </c>
      <c r="J186" s="3">
        <f t="shared" si="138"/>
        <v>0</v>
      </c>
      <c r="K186" s="3">
        <f t="shared" si="139"/>
        <v>0</v>
      </c>
      <c r="L186" s="3">
        <f t="shared" si="140"/>
        <v>0</v>
      </c>
      <c r="M186" s="3">
        <f t="shared" si="141"/>
        <v>0</v>
      </c>
      <c r="N186" s="3">
        <f t="shared" si="142"/>
        <v>0</v>
      </c>
      <c r="O186" s="3">
        <f t="shared" si="143"/>
        <v>0</v>
      </c>
      <c r="P186" s="3">
        <f t="shared" si="144"/>
        <v>0</v>
      </c>
      <c r="Q186" s="3">
        <f t="shared" si="145"/>
        <v>0</v>
      </c>
      <c r="R186" s="3">
        <f t="shared" si="146"/>
        <v>0</v>
      </c>
      <c r="S186" s="3">
        <f t="shared" si="147"/>
        <v>0</v>
      </c>
      <c r="T186" s="3">
        <f t="shared" si="148"/>
        <v>0</v>
      </c>
      <c r="U186" s="3">
        <f t="shared" si="149"/>
        <v>0</v>
      </c>
      <c r="V186" s="3">
        <f t="shared" si="150"/>
        <v>0</v>
      </c>
      <c r="W186" s="3">
        <f t="shared" si="151"/>
        <v>0</v>
      </c>
      <c r="X186" s="3">
        <f t="shared" si="152"/>
        <v>0</v>
      </c>
      <c r="Y186" s="3">
        <f t="shared" si="153"/>
        <v>0</v>
      </c>
      <c r="Z186" s="3">
        <f t="shared" si="154"/>
        <v>0</v>
      </c>
      <c r="AA186" s="3">
        <f t="shared" si="155"/>
        <v>0</v>
      </c>
      <c r="AB186" s="3">
        <f t="shared" si="156"/>
        <v>0</v>
      </c>
      <c r="AC186" s="3">
        <f t="shared" si="157"/>
        <v>0</v>
      </c>
      <c r="AD186" s="3">
        <f t="shared" si="158"/>
        <v>0</v>
      </c>
      <c r="AE186" s="3">
        <f t="shared" si="159"/>
        <v>0</v>
      </c>
      <c r="AF186" s="3">
        <f t="shared" si="160"/>
        <v>0</v>
      </c>
      <c r="AG186" s="3">
        <f t="shared" si="161"/>
        <v>0</v>
      </c>
      <c r="AH186" s="3">
        <f t="shared" si="162"/>
        <v>0</v>
      </c>
      <c r="AI186" s="3">
        <f t="shared" si="163"/>
        <v>0</v>
      </c>
      <c r="AJ186" s="3">
        <f t="shared" si="164"/>
        <v>0</v>
      </c>
      <c r="AK186" s="3">
        <f t="shared" si="165"/>
        <v>0</v>
      </c>
      <c r="AL186" s="3">
        <f t="shared" si="166"/>
        <v>0</v>
      </c>
      <c r="AM186" s="3">
        <f t="shared" si="167"/>
        <v>0</v>
      </c>
      <c r="AN186" s="3">
        <f t="shared" si="168"/>
        <v>0</v>
      </c>
      <c r="AO186" s="3">
        <f t="shared" si="169"/>
        <v>0</v>
      </c>
      <c r="AP186" s="3">
        <f t="shared" si="170"/>
        <v>0</v>
      </c>
      <c r="AQ186" s="3">
        <f t="shared" si="171"/>
        <v>0</v>
      </c>
      <c r="AR186" s="3">
        <f t="shared" si="172"/>
        <v>0</v>
      </c>
      <c r="AS186" s="3">
        <f t="shared" si="173"/>
        <v>0</v>
      </c>
      <c r="AT186" s="3">
        <f t="shared" si="174"/>
        <v>0</v>
      </c>
      <c r="AU186" s="3">
        <f t="shared" si="175"/>
        <v>0</v>
      </c>
      <c r="AV186" s="3">
        <f t="shared" si="176"/>
        <v>0</v>
      </c>
      <c r="AW186" s="3">
        <f t="shared" si="177"/>
        <v>0</v>
      </c>
      <c r="AX186" s="3">
        <f t="shared" si="178"/>
        <v>0</v>
      </c>
      <c r="AY186" s="3">
        <f t="shared" si="179"/>
        <v>0</v>
      </c>
      <c r="AZ186" s="3">
        <f t="shared" si="180"/>
        <v>0</v>
      </c>
      <c r="BA186" s="3">
        <f t="shared" si="181"/>
        <v>0</v>
      </c>
    </row>
    <row r="187" spans="1:53">
      <c r="A187" s="2">
        <f>fokonyvi_kivonatot_ide_masolni!A184</f>
        <v>0</v>
      </c>
      <c r="B187" s="3">
        <f>fokonyvi_kivonatot_ide_masolni!I184</f>
        <v>0</v>
      </c>
      <c r="C187" s="3">
        <f>+fokonyvi_kivonatot_ide_masolni!J184</f>
        <v>0</v>
      </c>
      <c r="D187" s="2">
        <f t="shared" si="132"/>
        <v>1</v>
      </c>
      <c r="E187" s="2">
        <f t="shared" si="133"/>
        <v>0</v>
      </c>
      <c r="F187" s="3">
        <f t="shared" si="134"/>
        <v>0</v>
      </c>
      <c r="G187" s="3">
        <f t="shared" si="135"/>
        <v>0</v>
      </c>
      <c r="H187" s="3">
        <f t="shared" si="136"/>
        <v>0</v>
      </c>
      <c r="I187" s="3">
        <f t="shared" si="137"/>
        <v>0</v>
      </c>
      <c r="J187" s="3">
        <f t="shared" si="138"/>
        <v>0</v>
      </c>
      <c r="K187" s="3">
        <f t="shared" si="139"/>
        <v>0</v>
      </c>
      <c r="L187" s="3">
        <f t="shared" si="140"/>
        <v>0</v>
      </c>
      <c r="M187" s="3">
        <f t="shared" si="141"/>
        <v>0</v>
      </c>
      <c r="N187" s="3">
        <f t="shared" si="142"/>
        <v>0</v>
      </c>
      <c r="O187" s="3">
        <f t="shared" si="143"/>
        <v>0</v>
      </c>
      <c r="P187" s="3">
        <f t="shared" si="144"/>
        <v>0</v>
      </c>
      <c r="Q187" s="3">
        <f t="shared" si="145"/>
        <v>0</v>
      </c>
      <c r="R187" s="3">
        <f t="shared" si="146"/>
        <v>0</v>
      </c>
      <c r="S187" s="3">
        <f t="shared" si="147"/>
        <v>0</v>
      </c>
      <c r="T187" s="3">
        <f t="shared" si="148"/>
        <v>0</v>
      </c>
      <c r="U187" s="3">
        <f t="shared" si="149"/>
        <v>0</v>
      </c>
      <c r="V187" s="3">
        <f t="shared" si="150"/>
        <v>0</v>
      </c>
      <c r="W187" s="3">
        <f t="shared" si="151"/>
        <v>0</v>
      </c>
      <c r="X187" s="3">
        <f t="shared" si="152"/>
        <v>0</v>
      </c>
      <c r="Y187" s="3">
        <f t="shared" si="153"/>
        <v>0</v>
      </c>
      <c r="Z187" s="3">
        <f t="shared" si="154"/>
        <v>0</v>
      </c>
      <c r="AA187" s="3">
        <f t="shared" si="155"/>
        <v>0</v>
      </c>
      <c r="AB187" s="3">
        <f t="shared" si="156"/>
        <v>0</v>
      </c>
      <c r="AC187" s="3">
        <f t="shared" si="157"/>
        <v>0</v>
      </c>
      <c r="AD187" s="3">
        <f t="shared" si="158"/>
        <v>0</v>
      </c>
      <c r="AE187" s="3">
        <f t="shared" si="159"/>
        <v>0</v>
      </c>
      <c r="AF187" s="3">
        <f t="shared" si="160"/>
        <v>0</v>
      </c>
      <c r="AG187" s="3">
        <f t="shared" si="161"/>
        <v>0</v>
      </c>
      <c r="AH187" s="3">
        <f t="shared" si="162"/>
        <v>0</v>
      </c>
      <c r="AI187" s="3">
        <f t="shared" si="163"/>
        <v>0</v>
      </c>
      <c r="AJ187" s="3">
        <f t="shared" si="164"/>
        <v>0</v>
      </c>
      <c r="AK187" s="3">
        <f t="shared" si="165"/>
        <v>0</v>
      </c>
      <c r="AL187" s="3">
        <f t="shared" si="166"/>
        <v>0</v>
      </c>
      <c r="AM187" s="3">
        <f t="shared" si="167"/>
        <v>0</v>
      </c>
      <c r="AN187" s="3">
        <f t="shared" si="168"/>
        <v>0</v>
      </c>
      <c r="AO187" s="3">
        <f t="shared" si="169"/>
        <v>0</v>
      </c>
      <c r="AP187" s="3">
        <f t="shared" si="170"/>
        <v>0</v>
      </c>
      <c r="AQ187" s="3">
        <f t="shared" si="171"/>
        <v>0</v>
      </c>
      <c r="AR187" s="3">
        <f t="shared" si="172"/>
        <v>0</v>
      </c>
      <c r="AS187" s="3">
        <f t="shared" si="173"/>
        <v>0</v>
      </c>
      <c r="AT187" s="3">
        <f t="shared" si="174"/>
        <v>0</v>
      </c>
      <c r="AU187" s="3">
        <f t="shared" si="175"/>
        <v>0</v>
      </c>
      <c r="AV187" s="3">
        <f t="shared" si="176"/>
        <v>0</v>
      </c>
      <c r="AW187" s="3">
        <f t="shared" si="177"/>
        <v>0</v>
      </c>
      <c r="AX187" s="3">
        <f t="shared" si="178"/>
        <v>0</v>
      </c>
      <c r="AY187" s="3">
        <f t="shared" si="179"/>
        <v>0</v>
      </c>
      <c r="AZ187" s="3">
        <f t="shared" si="180"/>
        <v>0</v>
      </c>
      <c r="BA187" s="3">
        <f t="shared" si="181"/>
        <v>0</v>
      </c>
    </row>
    <row r="188" spans="1:53">
      <c r="A188" s="2">
        <f>fokonyvi_kivonatot_ide_masolni!A185</f>
        <v>0</v>
      </c>
      <c r="B188" s="3">
        <f>fokonyvi_kivonatot_ide_masolni!I185</f>
        <v>0</v>
      </c>
      <c r="C188" s="3">
        <f>+fokonyvi_kivonatot_ide_masolni!J185</f>
        <v>0</v>
      </c>
      <c r="D188" s="2">
        <f t="shared" si="132"/>
        <v>1</v>
      </c>
      <c r="E188" s="2">
        <f t="shared" si="133"/>
        <v>0</v>
      </c>
      <c r="F188" s="3">
        <f t="shared" si="134"/>
        <v>0</v>
      </c>
      <c r="G188" s="3">
        <f t="shared" si="135"/>
        <v>0</v>
      </c>
      <c r="H188" s="3">
        <f t="shared" si="136"/>
        <v>0</v>
      </c>
      <c r="I188" s="3">
        <f t="shared" si="137"/>
        <v>0</v>
      </c>
      <c r="J188" s="3">
        <f t="shared" si="138"/>
        <v>0</v>
      </c>
      <c r="K188" s="3">
        <f t="shared" si="139"/>
        <v>0</v>
      </c>
      <c r="L188" s="3">
        <f t="shared" si="140"/>
        <v>0</v>
      </c>
      <c r="M188" s="3">
        <f t="shared" si="141"/>
        <v>0</v>
      </c>
      <c r="N188" s="3">
        <f t="shared" si="142"/>
        <v>0</v>
      </c>
      <c r="O188" s="3">
        <f t="shared" si="143"/>
        <v>0</v>
      </c>
      <c r="P188" s="3">
        <f t="shared" si="144"/>
        <v>0</v>
      </c>
      <c r="Q188" s="3">
        <f t="shared" si="145"/>
        <v>0</v>
      </c>
      <c r="R188" s="3">
        <f t="shared" si="146"/>
        <v>0</v>
      </c>
      <c r="S188" s="3">
        <f t="shared" si="147"/>
        <v>0</v>
      </c>
      <c r="T188" s="3">
        <f t="shared" si="148"/>
        <v>0</v>
      </c>
      <c r="U188" s="3">
        <f t="shared" si="149"/>
        <v>0</v>
      </c>
      <c r="V188" s="3">
        <f t="shared" si="150"/>
        <v>0</v>
      </c>
      <c r="W188" s="3">
        <f t="shared" si="151"/>
        <v>0</v>
      </c>
      <c r="X188" s="3">
        <f t="shared" si="152"/>
        <v>0</v>
      </c>
      <c r="Y188" s="3">
        <f t="shared" si="153"/>
        <v>0</v>
      </c>
      <c r="Z188" s="3">
        <f t="shared" si="154"/>
        <v>0</v>
      </c>
      <c r="AA188" s="3">
        <f t="shared" si="155"/>
        <v>0</v>
      </c>
      <c r="AB188" s="3">
        <f t="shared" si="156"/>
        <v>0</v>
      </c>
      <c r="AC188" s="3">
        <f t="shared" si="157"/>
        <v>0</v>
      </c>
      <c r="AD188" s="3">
        <f t="shared" si="158"/>
        <v>0</v>
      </c>
      <c r="AE188" s="3">
        <f t="shared" si="159"/>
        <v>0</v>
      </c>
      <c r="AF188" s="3">
        <f t="shared" si="160"/>
        <v>0</v>
      </c>
      <c r="AG188" s="3">
        <f t="shared" si="161"/>
        <v>0</v>
      </c>
      <c r="AH188" s="3">
        <f t="shared" si="162"/>
        <v>0</v>
      </c>
      <c r="AI188" s="3">
        <f t="shared" si="163"/>
        <v>0</v>
      </c>
      <c r="AJ188" s="3">
        <f t="shared" si="164"/>
        <v>0</v>
      </c>
      <c r="AK188" s="3">
        <f t="shared" si="165"/>
        <v>0</v>
      </c>
      <c r="AL188" s="3">
        <f t="shared" si="166"/>
        <v>0</v>
      </c>
      <c r="AM188" s="3">
        <f t="shared" si="167"/>
        <v>0</v>
      </c>
      <c r="AN188" s="3">
        <f t="shared" si="168"/>
        <v>0</v>
      </c>
      <c r="AO188" s="3">
        <f t="shared" si="169"/>
        <v>0</v>
      </c>
      <c r="AP188" s="3">
        <f t="shared" si="170"/>
        <v>0</v>
      </c>
      <c r="AQ188" s="3">
        <f t="shared" si="171"/>
        <v>0</v>
      </c>
      <c r="AR188" s="3">
        <f t="shared" si="172"/>
        <v>0</v>
      </c>
      <c r="AS188" s="3">
        <f t="shared" si="173"/>
        <v>0</v>
      </c>
      <c r="AT188" s="3">
        <f t="shared" si="174"/>
        <v>0</v>
      </c>
      <c r="AU188" s="3">
        <f t="shared" si="175"/>
        <v>0</v>
      </c>
      <c r="AV188" s="3">
        <f t="shared" si="176"/>
        <v>0</v>
      </c>
      <c r="AW188" s="3">
        <f t="shared" si="177"/>
        <v>0</v>
      </c>
      <c r="AX188" s="3">
        <f t="shared" si="178"/>
        <v>0</v>
      </c>
      <c r="AY188" s="3">
        <f t="shared" si="179"/>
        <v>0</v>
      </c>
      <c r="AZ188" s="3">
        <f t="shared" si="180"/>
        <v>0</v>
      </c>
      <c r="BA188" s="3">
        <f t="shared" si="181"/>
        <v>0</v>
      </c>
    </row>
    <row r="189" spans="1:53">
      <c r="A189" s="2">
        <f>fokonyvi_kivonatot_ide_masolni!A186</f>
        <v>0</v>
      </c>
      <c r="B189" s="3">
        <f>fokonyvi_kivonatot_ide_masolni!I186</f>
        <v>0</v>
      </c>
      <c r="C189" s="3">
        <f>+fokonyvi_kivonatot_ide_masolni!J186</f>
        <v>0</v>
      </c>
      <c r="D189" s="2">
        <f t="shared" si="132"/>
        <v>1</v>
      </c>
      <c r="E189" s="2">
        <f t="shared" si="133"/>
        <v>0</v>
      </c>
      <c r="F189" s="3">
        <f t="shared" si="134"/>
        <v>0</v>
      </c>
      <c r="G189" s="3">
        <f t="shared" si="135"/>
        <v>0</v>
      </c>
      <c r="H189" s="3">
        <f t="shared" si="136"/>
        <v>0</v>
      </c>
      <c r="I189" s="3">
        <f t="shared" si="137"/>
        <v>0</v>
      </c>
      <c r="J189" s="3">
        <f t="shared" si="138"/>
        <v>0</v>
      </c>
      <c r="K189" s="3">
        <f t="shared" si="139"/>
        <v>0</v>
      </c>
      <c r="L189" s="3">
        <f t="shared" si="140"/>
        <v>0</v>
      </c>
      <c r="M189" s="3">
        <f t="shared" si="141"/>
        <v>0</v>
      </c>
      <c r="N189" s="3">
        <f t="shared" si="142"/>
        <v>0</v>
      </c>
      <c r="O189" s="3">
        <f t="shared" si="143"/>
        <v>0</v>
      </c>
      <c r="P189" s="3">
        <f t="shared" si="144"/>
        <v>0</v>
      </c>
      <c r="Q189" s="3">
        <f t="shared" si="145"/>
        <v>0</v>
      </c>
      <c r="R189" s="3">
        <f t="shared" si="146"/>
        <v>0</v>
      </c>
      <c r="S189" s="3">
        <f t="shared" si="147"/>
        <v>0</v>
      </c>
      <c r="T189" s="3">
        <f t="shared" si="148"/>
        <v>0</v>
      </c>
      <c r="U189" s="3">
        <f t="shared" si="149"/>
        <v>0</v>
      </c>
      <c r="V189" s="3">
        <f t="shared" si="150"/>
        <v>0</v>
      </c>
      <c r="W189" s="3">
        <f t="shared" si="151"/>
        <v>0</v>
      </c>
      <c r="X189" s="3">
        <f t="shared" si="152"/>
        <v>0</v>
      </c>
      <c r="Y189" s="3">
        <f t="shared" si="153"/>
        <v>0</v>
      </c>
      <c r="Z189" s="3">
        <f t="shared" si="154"/>
        <v>0</v>
      </c>
      <c r="AA189" s="3">
        <f t="shared" si="155"/>
        <v>0</v>
      </c>
      <c r="AB189" s="3">
        <f t="shared" si="156"/>
        <v>0</v>
      </c>
      <c r="AC189" s="3">
        <f t="shared" si="157"/>
        <v>0</v>
      </c>
      <c r="AD189" s="3">
        <f t="shared" si="158"/>
        <v>0</v>
      </c>
      <c r="AE189" s="3">
        <f t="shared" si="159"/>
        <v>0</v>
      </c>
      <c r="AF189" s="3">
        <f t="shared" si="160"/>
        <v>0</v>
      </c>
      <c r="AG189" s="3">
        <f t="shared" si="161"/>
        <v>0</v>
      </c>
      <c r="AH189" s="3">
        <f t="shared" si="162"/>
        <v>0</v>
      </c>
      <c r="AI189" s="3">
        <f t="shared" si="163"/>
        <v>0</v>
      </c>
      <c r="AJ189" s="3">
        <f t="shared" si="164"/>
        <v>0</v>
      </c>
      <c r="AK189" s="3">
        <f t="shared" si="165"/>
        <v>0</v>
      </c>
      <c r="AL189" s="3">
        <f t="shared" si="166"/>
        <v>0</v>
      </c>
      <c r="AM189" s="3">
        <f t="shared" si="167"/>
        <v>0</v>
      </c>
      <c r="AN189" s="3">
        <f t="shared" si="168"/>
        <v>0</v>
      </c>
      <c r="AO189" s="3">
        <f t="shared" si="169"/>
        <v>0</v>
      </c>
      <c r="AP189" s="3">
        <f t="shared" si="170"/>
        <v>0</v>
      </c>
      <c r="AQ189" s="3">
        <f t="shared" si="171"/>
        <v>0</v>
      </c>
      <c r="AR189" s="3">
        <f t="shared" si="172"/>
        <v>0</v>
      </c>
      <c r="AS189" s="3">
        <f t="shared" si="173"/>
        <v>0</v>
      </c>
      <c r="AT189" s="3">
        <f t="shared" si="174"/>
        <v>0</v>
      </c>
      <c r="AU189" s="3">
        <f t="shared" si="175"/>
        <v>0</v>
      </c>
      <c r="AV189" s="3">
        <f t="shared" si="176"/>
        <v>0</v>
      </c>
      <c r="AW189" s="3">
        <f t="shared" si="177"/>
        <v>0</v>
      </c>
      <c r="AX189" s="3">
        <f t="shared" si="178"/>
        <v>0</v>
      </c>
      <c r="AY189" s="3">
        <f t="shared" si="179"/>
        <v>0</v>
      </c>
      <c r="AZ189" s="3">
        <f t="shared" si="180"/>
        <v>0</v>
      </c>
      <c r="BA189" s="3">
        <f t="shared" si="181"/>
        <v>0</v>
      </c>
    </row>
    <row r="190" spans="1:53">
      <c r="A190" s="2">
        <f>fokonyvi_kivonatot_ide_masolni!A187</f>
        <v>0</v>
      </c>
      <c r="B190" s="3">
        <f>fokonyvi_kivonatot_ide_masolni!I187</f>
        <v>0</v>
      </c>
      <c r="C190" s="3">
        <f>+fokonyvi_kivonatot_ide_masolni!J187</f>
        <v>0</v>
      </c>
      <c r="D190" s="2">
        <f t="shared" si="132"/>
        <v>1</v>
      </c>
      <c r="E190" s="2">
        <f t="shared" si="133"/>
        <v>0</v>
      </c>
      <c r="F190" s="3">
        <f t="shared" si="134"/>
        <v>0</v>
      </c>
      <c r="G190" s="3">
        <f t="shared" si="135"/>
        <v>0</v>
      </c>
      <c r="H190" s="3">
        <f t="shared" si="136"/>
        <v>0</v>
      </c>
      <c r="I190" s="3">
        <f t="shared" si="137"/>
        <v>0</v>
      </c>
      <c r="J190" s="3">
        <f t="shared" si="138"/>
        <v>0</v>
      </c>
      <c r="K190" s="3">
        <f t="shared" si="139"/>
        <v>0</v>
      </c>
      <c r="L190" s="3">
        <f t="shared" si="140"/>
        <v>0</v>
      </c>
      <c r="M190" s="3">
        <f t="shared" si="141"/>
        <v>0</v>
      </c>
      <c r="N190" s="3">
        <f t="shared" si="142"/>
        <v>0</v>
      </c>
      <c r="O190" s="3">
        <f t="shared" si="143"/>
        <v>0</v>
      </c>
      <c r="P190" s="3">
        <f t="shared" si="144"/>
        <v>0</v>
      </c>
      <c r="Q190" s="3">
        <f t="shared" si="145"/>
        <v>0</v>
      </c>
      <c r="R190" s="3">
        <f t="shared" si="146"/>
        <v>0</v>
      </c>
      <c r="S190" s="3">
        <f t="shared" si="147"/>
        <v>0</v>
      </c>
      <c r="T190" s="3">
        <f t="shared" si="148"/>
        <v>0</v>
      </c>
      <c r="U190" s="3">
        <f t="shared" si="149"/>
        <v>0</v>
      </c>
      <c r="V190" s="3">
        <f t="shared" si="150"/>
        <v>0</v>
      </c>
      <c r="W190" s="3">
        <f t="shared" si="151"/>
        <v>0</v>
      </c>
      <c r="X190" s="3">
        <f t="shared" si="152"/>
        <v>0</v>
      </c>
      <c r="Y190" s="3">
        <f t="shared" si="153"/>
        <v>0</v>
      </c>
      <c r="Z190" s="3">
        <f t="shared" si="154"/>
        <v>0</v>
      </c>
      <c r="AA190" s="3">
        <f t="shared" si="155"/>
        <v>0</v>
      </c>
      <c r="AB190" s="3">
        <f t="shared" si="156"/>
        <v>0</v>
      </c>
      <c r="AC190" s="3">
        <f t="shared" si="157"/>
        <v>0</v>
      </c>
      <c r="AD190" s="3">
        <f t="shared" si="158"/>
        <v>0</v>
      </c>
      <c r="AE190" s="3">
        <f t="shared" si="159"/>
        <v>0</v>
      </c>
      <c r="AF190" s="3">
        <f t="shared" si="160"/>
        <v>0</v>
      </c>
      <c r="AG190" s="3">
        <f t="shared" si="161"/>
        <v>0</v>
      </c>
      <c r="AH190" s="3">
        <f t="shared" si="162"/>
        <v>0</v>
      </c>
      <c r="AI190" s="3">
        <f t="shared" si="163"/>
        <v>0</v>
      </c>
      <c r="AJ190" s="3">
        <f t="shared" si="164"/>
        <v>0</v>
      </c>
      <c r="AK190" s="3">
        <f t="shared" si="165"/>
        <v>0</v>
      </c>
      <c r="AL190" s="3">
        <f t="shared" si="166"/>
        <v>0</v>
      </c>
      <c r="AM190" s="3">
        <f t="shared" si="167"/>
        <v>0</v>
      </c>
      <c r="AN190" s="3">
        <f t="shared" si="168"/>
        <v>0</v>
      </c>
      <c r="AO190" s="3">
        <f t="shared" si="169"/>
        <v>0</v>
      </c>
      <c r="AP190" s="3">
        <f t="shared" si="170"/>
        <v>0</v>
      </c>
      <c r="AQ190" s="3">
        <f t="shared" si="171"/>
        <v>0</v>
      </c>
      <c r="AR190" s="3">
        <f t="shared" si="172"/>
        <v>0</v>
      </c>
      <c r="AS190" s="3">
        <f t="shared" si="173"/>
        <v>0</v>
      </c>
      <c r="AT190" s="3">
        <f t="shared" si="174"/>
        <v>0</v>
      </c>
      <c r="AU190" s="3">
        <f t="shared" si="175"/>
        <v>0</v>
      </c>
      <c r="AV190" s="3">
        <f t="shared" si="176"/>
        <v>0</v>
      </c>
      <c r="AW190" s="3">
        <f t="shared" si="177"/>
        <v>0</v>
      </c>
      <c r="AX190" s="3">
        <f t="shared" si="178"/>
        <v>0</v>
      </c>
      <c r="AY190" s="3">
        <f t="shared" si="179"/>
        <v>0</v>
      </c>
      <c r="AZ190" s="3">
        <f t="shared" si="180"/>
        <v>0</v>
      </c>
      <c r="BA190" s="3">
        <f t="shared" si="181"/>
        <v>0</v>
      </c>
    </row>
    <row r="191" spans="1:53">
      <c r="A191" s="2">
        <f>fokonyvi_kivonatot_ide_masolni!A188</f>
        <v>0</v>
      </c>
      <c r="B191" s="3">
        <f>fokonyvi_kivonatot_ide_masolni!I188</f>
        <v>0</v>
      </c>
      <c r="C191" s="3">
        <f>+fokonyvi_kivonatot_ide_masolni!J188</f>
        <v>0</v>
      </c>
      <c r="D191" s="2">
        <f t="shared" si="132"/>
        <v>1</v>
      </c>
      <c r="E191" s="2">
        <f t="shared" si="133"/>
        <v>0</v>
      </c>
      <c r="F191" s="3">
        <f t="shared" si="134"/>
        <v>0</v>
      </c>
      <c r="G191" s="3">
        <f t="shared" si="135"/>
        <v>0</v>
      </c>
      <c r="H191" s="3">
        <f t="shared" si="136"/>
        <v>0</v>
      </c>
      <c r="I191" s="3">
        <f t="shared" si="137"/>
        <v>0</v>
      </c>
      <c r="J191" s="3">
        <f t="shared" si="138"/>
        <v>0</v>
      </c>
      <c r="K191" s="3">
        <f t="shared" si="139"/>
        <v>0</v>
      </c>
      <c r="L191" s="3">
        <f t="shared" si="140"/>
        <v>0</v>
      </c>
      <c r="M191" s="3">
        <f t="shared" si="141"/>
        <v>0</v>
      </c>
      <c r="N191" s="3">
        <f t="shared" si="142"/>
        <v>0</v>
      </c>
      <c r="O191" s="3">
        <f t="shared" si="143"/>
        <v>0</v>
      </c>
      <c r="P191" s="3">
        <f t="shared" si="144"/>
        <v>0</v>
      </c>
      <c r="Q191" s="3">
        <f t="shared" si="145"/>
        <v>0</v>
      </c>
      <c r="R191" s="3">
        <f t="shared" si="146"/>
        <v>0</v>
      </c>
      <c r="S191" s="3">
        <f t="shared" si="147"/>
        <v>0</v>
      </c>
      <c r="T191" s="3">
        <f t="shared" si="148"/>
        <v>0</v>
      </c>
      <c r="U191" s="3">
        <f t="shared" si="149"/>
        <v>0</v>
      </c>
      <c r="V191" s="3">
        <f t="shared" si="150"/>
        <v>0</v>
      </c>
      <c r="W191" s="3">
        <f t="shared" si="151"/>
        <v>0</v>
      </c>
      <c r="X191" s="3">
        <f t="shared" si="152"/>
        <v>0</v>
      </c>
      <c r="Y191" s="3">
        <f t="shared" si="153"/>
        <v>0</v>
      </c>
      <c r="Z191" s="3">
        <f t="shared" si="154"/>
        <v>0</v>
      </c>
      <c r="AA191" s="3">
        <f t="shared" si="155"/>
        <v>0</v>
      </c>
      <c r="AB191" s="3">
        <f t="shared" si="156"/>
        <v>0</v>
      </c>
      <c r="AC191" s="3">
        <f t="shared" si="157"/>
        <v>0</v>
      </c>
      <c r="AD191" s="3">
        <f t="shared" si="158"/>
        <v>0</v>
      </c>
      <c r="AE191" s="3">
        <f t="shared" si="159"/>
        <v>0</v>
      </c>
      <c r="AF191" s="3">
        <f t="shared" si="160"/>
        <v>0</v>
      </c>
      <c r="AG191" s="3">
        <f t="shared" si="161"/>
        <v>0</v>
      </c>
      <c r="AH191" s="3">
        <f t="shared" si="162"/>
        <v>0</v>
      </c>
      <c r="AI191" s="3">
        <f t="shared" si="163"/>
        <v>0</v>
      </c>
      <c r="AJ191" s="3">
        <f t="shared" si="164"/>
        <v>0</v>
      </c>
      <c r="AK191" s="3">
        <f t="shared" si="165"/>
        <v>0</v>
      </c>
      <c r="AL191" s="3">
        <f t="shared" si="166"/>
        <v>0</v>
      </c>
      <c r="AM191" s="3">
        <f t="shared" si="167"/>
        <v>0</v>
      </c>
      <c r="AN191" s="3">
        <f t="shared" si="168"/>
        <v>0</v>
      </c>
      <c r="AO191" s="3">
        <f t="shared" si="169"/>
        <v>0</v>
      </c>
      <c r="AP191" s="3">
        <f t="shared" si="170"/>
        <v>0</v>
      </c>
      <c r="AQ191" s="3">
        <f t="shared" si="171"/>
        <v>0</v>
      </c>
      <c r="AR191" s="3">
        <f t="shared" si="172"/>
        <v>0</v>
      </c>
      <c r="AS191" s="3">
        <f t="shared" si="173"/>
        <v>0</v>
      </c>
      <c r="AT191" s="3">
        <f t="shared" si="174"/>
        <v>0</v>
      </c>
      <c r="AU191" s="3">
        <f t="shared" si="175"/>
        <v>0</v>
      </c>
      <c r="AV191" s="3">
        <f t="shared" si="176"/>
        <v>0</v>
      </c>
      <c r="AW191" s="3">
        <f t="shared" si="177"/>
        <v>0</v>
      </c>
      <c r="AX191" s="3">
        <f t="shared" si="178"/>
        <v>0</v>
      </c>
      <c r="AY191" s="3">
        <f t="shared" si="179"/>
        <v>0</v>
      </c>
      <c r="AZ191" s="3">
        <f t="shared" si="180"/>
        <v>0</v>
      </c>
      <c r="BA191" s="3">
        <f t="shared" si="181"/>
        <v>0</v>
      </c>
    </row>
    <row r="192" spans="1:53">
      <c r="A192" s="2">
        <f>fokonyvi_kivonatot_ide_masolni!A189</f>
        <v>0</v>
      </c>
      <c r="B192" s="3">
        <f>fokonyvi_kivonatot_ide_masolni!I189</f>
        <v>0</v>
      </c>
      <c r="C192" s="3">
        <f>+fokonyvi_kivonatot_ide_masolni!J189</f>
        <v>0</v>
      </c>
      <c r="D192" s="2">
        <f t="shared" si="132"/>
        <v>1</v>
      </c>
      <c r="E192" s="2">
        <f t="shared" si="133"/>
        <v>0</v>
      </c>
      <c r="F192" s="3">
        <f t="shared" si="134"/>
        <v>0</v>
      </c>
      <c r="G192" s="3">
        <f t="shared" si="135"/>
        <v>0</v>
      </c>
      <c r="H192" s="3">
        <f t="shared" si="136"/>
        <v>0</v>
      </c>
      <c r="I192" s="3">
        <f t="shared" si="137"/>
        <v>0</v>
      </c>
      <c r="J192" s="3">
        <f t="shared" si="138"/>
        <v>0</v>
      </c>
      <c r="K192" s="3">
        <f t="shared" si="139"/>
        <v>0</v>
      </c>
      <c r="L192" s="3">
        <f t="shared" si="140"/>
        <v>0</v>
      </c>
      <c r="M192" s="3">
        <f t="shared" si="141"/>
        <v>0</v>
      </c>
      <c r="N192" s="3">
        <f t="shared" si="142"/>
        <v>0</v>
      </c>
      <c r="O192" s="3">
        <f t="shared" si="143"/>
        <v>0</v>
      </c>
      <c r="P192" s="3">
        <f t="shared" si="144"/>
        <v>0</v>
      </c>
      <c r="Q192" s="3">
        <f t="shared" si="145"/>
        <v>0</v>
      </c>
      <c r="R192" s="3">
        <f t="shared" si="146"/>
        <v>0</v>
      </c>
      <c r="S192" s="3">
        <f t="shared" si="147"/>
        <v>0</v>
      </c>
      <c r="T192" s="3">
        <f t="shared" si="148"/>
        <v>0</v>
      </c>
      <c r="U192" s="3">
        <f t="shared" si="149"/>
        <v>0</v>
      </c>
      <c r="V192" s="3">
        <f t="shared" si="150"/>
        <v>0</v>
      </c>
      <c r="W192" s="3">
        <f t="shared" si="151"/>
        <v>0</v>
      </c>
      <c r="X192" s="3">
        <f t="shared" si="152"/>
        <v>0</v>
      </c>
      <c r="Y192" s="3">
        <f t="shared" si="153"/>
        <v>0</v>
      </c>
      <c r="Z192" s="3">
        <f t="shared" si="154"/>
        <v>0</v>
      </c>
      <c r="AA192" s="3">
        <f t="shared" si="155"/>
        <v>0</v>
      </c>
      <c r="AB192" s="3">
        <f t="shared" si="156"/>
        <v>0</v>
      </c>
      <c r="AC192" s="3">
        <f t="shared" si="157"/>
        <v>0</v>
      </c>
      <c r="AD192" s="3">
        <f t="shared" si="158"/>
        <v>0</v>
      </c>
      <c r="AE192" s="3">
        <f t="shared" si="159"/>
        <v>0</v>
      </c>
      <c r="AF192" s="3">
        <f t="shared" si="160"/>
        <v>0</v>
      </c>
      <c r="AG192" s="3">
        <f t="shared" si="161"/>
        <v>0</v>
      </c>
      <c r="AH192" s="3">
        <f t="shared" si="162"/>
        <v>0</v>
      </c>
      <c r="AI192" s="3">
        <f t="shared" si="163"/>
        <v>0</v>
      </c>
      <c r="AJ192" s="3">
        <f t="shared" si="164"/>
        <v>0</v>
      </c>
      <c r="AK192" s="3">
        <f t="shared" si="165"/>
        <v>0</v>
      </c>
      <c r="AL192" s="3">
        <f t="shared" si="166"/>
        <v>0</v>
      </c>
      <c r="AM192" s="3">
        <f t="shared" si="167"/>
        <v>0</v>
      </c>
      <c r="AN192" s="3">
        <f t="shared" si="168"/>
        <v>0</v>
      </c>
      <c r="AO192" s="3">
        <f t="shared" si="169"/>
        <v>0</v>
      </c>
      <c r="AP192" s="3">
        <f t="shared" si="170"/>
        <v>0</v>
      </c>
      <c r="AQ192" s="3">
        <f t="shared" si="171"/>
        <v>0</v>
      </c>
      <c r="AR192" s="3">
        <f t="shared" si="172"/>
        <v>0</v>
      </c>
      <c r="AS192" s="3">
        <f t="shared" si="173"/>
        <v>0</v>
      </c>
      <c r="AT192" s="3">
        <f t="shared" si="174"/>
        <v>0</v>
      </c>
      <c r="AU192" s="3">
        <f t="shared" si="175"/>
        <v>0</v>
      </c>
      <c r="AV192" s="3">
        <f t="shared" si="176"/>
        <v>0</v>
      </c>
      <c r="AW192" s="3">
        <f t="shared" si="177"/>
        <v>0</v>
      </c>
      <c r="AX192" s="3">
        <f t="shared" si="178"/>
        <v>0</v>
      </c>
      <c r="AY192" s="3">
        <f t="shared" si="179"/>
        <v>0</v>
      </c>
      <c r="AZ192" s="3">
        <f t="shared" si="180"/>
        <v>0</v>
      </c>
      <c r="BA192" s="3">
        <f t="shared" si="181"/>
        <v>0</v>
      </c>
    </row>
    <row r="193" spans="1:53">
      <c r="A193" s="2">
        <f>fokonyvi_kivonatot_ide_masolni!A190</f>
        <v>0</v>
      </c>
      <c r="B193" s="3">
        <f>fokonyvi_kivonatot_ide_masolni!I190</f>
        <v>0</v>
      </c>
      <c r="C193" s="3">
        <f>+fokonyvi_kivonatot_ide_masolni!J190</f>
        <v>0</v>
      </c>
      <c r="D193" s="2">
        <f t="shared" si="132"/>
        <v>1</v>
      </c>
      <c r="E193" s="2">
        <f t="shared" si="133"/>
        <v>0</v>
      </c>
      <c r="F193" s="3">
        <f t="shared" si="134"/>
        <v>0</v>
      </c>
      <c r="G193" s="3">
        <f t="shared" si="135"/>
        <v>0</v>
      </c>
      <c r="H193" s="3">
        <f t="shared" si="136"/>
        <v>0</v>
      </c>
      <c r="I193" s="3">
        <f t="shared" si="137"/>
        <v>0</v>
      </c>
      <c r="J193" s="3">
        <f t="shared" si="138"/>
        <v>0</v>
      </c>
      <c r="K193" s="3">
        <f t="shared" si="139"/>
        <v>0</v>
      </c>
      <c r="L193" s="3">
        <f t="shared" si="140"/>
        <v>0</v>
      </c>
      <c r="M193" s="3">
        <f t="shared" si="141"/>
        <v>0</v>
      </c>
      <c r="N193" s="3">
        <f t="shared" si="142"/>
        <v>0</v>
      </c>
      <c r="O193" s="3">
        <f t="shared" si="143"/>
        <v>0</v>
      </c>
      <c r="P193" s="3">
        <f t="shared" si="144"/>
        <v>0</v>
      </c>
      <c r="Q193" s="3">
        <f t="shared" si="145"/>
        <v>0</v>
      </c>
      <c r="R193" s="3">
        <f t="shared" si="146"/>
        <v>0</v>
      </c>
      <c r="S193" s="3">
        <f t="shared" si="147"/>
        <v>0</v>
      </c>
      <c r="T193" s="3">
        <f t="shared" si="148"/>
        <v>0</v>
      </c>
      <c r="U193" s="3">
        <f t="shared" si="149"/>
        <v>0</v>
      </c>
      <c r="V193" s="3">
        <f t="shared" si="150"/>
        <v>0</v>
      </c>
      <c r="W193" s="3">
        <f t="shared" si="151"/>
        <v>0</v>
      </c>
      <c r="X193" s="3">
        <f t="shared" si="152"/>
        <v>0</v>
      </c>
      <c r="Y193" s="3">
        <f t="shared" si="153"/>
        <v>0</v>
      </c>
      <c r="Z193" s="3">
        <f t="shared" si="154"/>
        <v>0</v>
      </c>
      <c r="AA193" s="3">
        <f t="shared" si="155"/>
        <v>0</v>
      </c>
      <c r="AB193" s="3">
        <f t="shared" si="156"/>
        <v>0</v>
      </c>
      <c r="AC193" s="3">
        <f t="shared" si="157"/>
        <v>0</v>
      </c>
      <c r="AD193" s="3">
        <f t="shared" si="158"/>
        <v>0</v>
      </c>
      <c r="AE193" s="3">
        <f t="shared" si="159"/>
        <v>0</v>
      </c>
      <c r="AF193" s="3">
        <f t="shared" si="160"/>
        <v>0</v>
      </c>
      <c r="AG193" s="3">
        <f t="shared" si="161"/>
        <v>0</v>
      </c>
      <c r="AH193" s="3">
        <f t="shared" si="162"/>
        <v>0</v>
      </c>
      <c r="AI193" s="3">
        <f t="shared" si="163"/>
        <v>0</v>
      </c>
      <c r="AJ193" s="3">
        <f t="shared" si="164"/>
        <v>0</v>
      </c>
      <c r="AK193" s="3">
        <f t="shared" si="165"/>
        <v>0</v>
      </c>
      <c r="AL193" s="3">
        <f t="shared" si="166"/>
        <v>0</v>
      </c>
      <c r="AM193" s="3">
        <f t="shared" si="167"/>
        <v>0</v>
      </c>
      <c r="AN193" s="3">
        <f t="shared" si="168"/>
        <v>0</v>
      </c>
      <c r="AO193" s="3">
        <f t="shared" si="169"/>
        <v>0</v>
      </c>
      <c r="AP193" s="3">
        <f t="shared" si="170"/>
        <v>0</v>
      </c>
      <c r="AQ193" s="3">
        <f t="shared" si="171"/>
        <v>0</v>
      </c>
      <c r="AR193" s="3">
        <f t="shared" si="172"/>
        <v>0</v>
      </c>
      <c r="AS193" s="3">
        <f t="shared" si="173"/>
        <v>0</v>
      </c>
      <c r="AT193" s="3">
        <f t="shared" si="174"/>
        <v>0</v>
      </c>
      <c r="AU193" s="3">
        <f t="shared" si="175"/>
        <v>0</v>
      </c>
      <c r="AV193" s="3">
        <f t="shared" si="176"/>
        <v>0</v>
      </c>
      <c r="AW193" s="3">
        <f t="shared" si="177"/>
        <v>0</v>
      </c>
      <c r="AX193" s="3">
        <f t="shared" si="178"/>
        <v>0</v>
      </c>
      <c r="AY193" s="3">
        <f t="shared" si="179"/>
        <v>0</v>
      </c>
      <c r="AZ193" s="3">
        <f t="shared" si="180"/>
        <v>0</v>
      </c>
      <c r="BA193" s="3">
        <f t="shared" si="181"/>
        <v>0</v>
      </c>
    </row>
    <row r="194" spans="1:53">
      <c r="A194" s="2">
        <f>fokonyvi_kivonatot_ide_masolni!A191</f>
        <v>0</v>
      </c>
      <c r="B194" s="3">
        <f>fokonyvi_kivonatot_ide_masolni!I191</f>
        <v>0</v>
      </c>
      <c r="C194" s="3">
        <f>+fokonyvi_kivonatot_ide_masolni!J191</f>
        <v>0</v>
      </c>
      <c r="D194" s="2">
        <f t="shared" si="132"/>
        <v>1</v>
      </c>
      <c r="E194" s="2">
        <f t="shared" si="133"/>
        <v>0</v>
      </c>
      <c r="F194" s="3">
        <f t="shared" si="134"/>
        <v>0</v>
      </c>
      <c r="G194" s="3">
        <f t="shared" si="135"/>
        <v>0</v>
      </c>
      <c r="H194" s="3">
        <f t="shared" si="136"/>
        <v>0</v>
      </c>
      <c r="I194" s="3">
        <f t="shared" si="137"/>
        <v>0</v>
      </c>
      <c r="J194" s="3">
        <f t="shared" si="138"/>
        <v>0</v>
      </c>
      <c r="K194" s="3">
        <f t="shared" si="139"/>
        <v>0</v>
      </c>
      <c r="L194" s="3">
        <f t="shared" si="140"/>
        <v>0</v>
      </c>
      <c r="M194" s="3">
        <f t="shared" si="141"/>
        <v>0</v>
      </c>
      <c r="N194" s="3">
        <f t="shared" si="142"/>
        <v>0</v>
      </c>
      <c r="O194" s="3">
        <f t="shared" si="143"/>
        <v>0</v>
      </c>
      <c r="P194" s="3">
        <f t="shared" si="144"/>
        <v>0</v>
      </c>
      <c r="Q194" s="3">
        <f t="shared" si="145"/>
        <v>0</v>
      </c>
      <c r="R194" s="3">
        <f t="shared" si="146"/>
        <v>0</v>
      </c>
      <c r="S194" s="3">
        <f t="shared" si="147"/>
        <v>0</v>
      </c>
      <c r="T194" s="3">
        <f t="shared" si="148"/>
        <v>0</v>
      </c>
      <c r="U194" s="3">
        <f t="shared" si="149"/>
        <v>0</v>
      </c>
      <c r="V194" s="3">
        <f t="shared" si="150"/>
        <v>0</v>
      </c>
      <c r="W194" s="3">
        <f t="shared" si="151"/>
        <v>0</v>
      </c>
      <c r="X194" s="3">
        <f t="shared" si="152"/>
        <v>0</v>
      </c>
      <c r="Y194" s="3">
        <f t="shared" si="153"/>
        <v>0</v>
      </c>
      <c r="Z194" s="3">
        <f t="shared" si="154"/>
        <v>0</v>
      </c>
      <c r="AA194" s="3">
        <f t="shared" si="155"/>
        <v>0</v>
      </c>
      <c r="AB194" s="3">
        <f t="shared" si="156"/>
        <v>0</v>
      </c>
      <c r="AC194" s="3">
        <f t="shared" si="157"/>
        <v>0</v>
      </c>
      <c r="AD194" s="3">
        <f t="shared" si="158"/>
        <v>0</v>
      </c>
      <c r="AE194" s="3">
        <f t="shared" si="159"/>
        <v>0</v>
      </c>
      <c r="AF194" s="3">
        <f t="shared" si="160"/>
        <v>0</v>
      </c>
      <c r="AG194" s="3">
        <f t="shared" si="161"/>
        <v>0</v>
      </c>
      <c r="AH194" s="3">
        <f t="shared" si="162"/>
        <v>0</v>
      </c>
      <c r="AI194" s="3">
        <f t="shared" si="163"/>
        <v>0</v>
      </c>
      <c r="AJ194" s="3">
        <f t="shared" si="164"/>
        <v>0</v>
      </c>
      <c r="AK194" s="3">
        <f t="shared" si="165"/>
        <v>0</v>
      </c>
      <c r="AL194" s="3">
        <f t="shared" si="166"/>
        <v>0</v>
      </c>
      <c r="AM194" s="3">
        <f t="shared" si="167"/>
        <v>0</v>
      </c>
      <c r="AN194" s="3">
        <f t="shared" si="168"/>
        <v>0</v>
      </c>
      <c r="AO194" s="3">
        <f t="shared" si="169"/>
        <v>0</v>
      </c>
      <c r="AP194" s="3">
        <f t="shared" si="170"/>
        <v>0</v>
      </c>
      <c r="AQ194" s="3">
        <f t="shared" si="171"/>
        <v>0</v>
      </c>
      <c r="AR194" s="3">
        <f t="shared" si="172"/>
        <v>0</v>
      </c>
      <c r="AS194" s="3">
        <f t="shared" si="173"/>
        <v>0</v>
      </c>
      <c r="AT194" s="3">
        <f t="shared" si="174"/>
        <v>0</v>
      </c>
      <c r="AU194" s="3">
        <f t="shared" si="175"/>
        <v>0</v>
      </c>
      <c r="AV194" s="3">
        <f t="shared" si="176"/>
        <v>0</v>
      </c>
      <c r="AW194" s="3">
        <f t="shared" si="177"/>
        <v>0</v>
      </c>
      <c r="AX194" s="3">
        <f t="shared" si="178"/>
        <v>0</v>
      </c>
      <c r="AY194" s="3">
        <f t="shared" si="179"/>
        <v>0</v>
      </c>
      <c r="AZ194" s="3">
        <f t="shared" si="180"/>
        <v>0</v>
      </c>
      <c r="BA194" s="3">
        <f t="shared" si="181"/>
        <v>0</v>
      </c>
    </row>
    <row r="195" spans="1:53">
      <c r="A195" s="2">
        <f>fokonyvi_kivonatot_ide_masolni!A192</f>
        <v>0</v>
      </c>
      <c r="B195" s="3">
        <f>fokonyvi_kivonatot_ide_masolni!I192</f>
        <v>0</v>
      </c>
      <c r="C195" s="3">
        <f>+fokonyvi_kivonatot_ide_masolni!J192</f>
        <v>0</v>
      </c>
      <c r="D195" s="2">
        <f t="shared" si="132"/>
        <v>1</v>
      </c>
      <c r="E195" s="2">
        <f t="shared" si="133"/>
        <v>0</v>
      </c>
      <c r="F195" s="3">
        <f t="shared" si="134"/>
        <v>0</v>
      </c>
      <c r="G195" s="3">
        <f t="shared" si="135"/>
        <v>0</v>
      </c>
      <c r="H195" s="3">
        <f t="shared" si="136"/>
        <v>0</v>
      </c>
      <c r="I195" s="3">
        <f t="shared" si="137"/>
        <v>0</v>
      </c>
      <c r="J195" s="3">
        <f t="shared" si="138"/>
        <v>0</v>
      </c>
      <c r="K195" s="3">
        <f t="shared" si="139"/>
        <v>0</v>
      </c>
      <c r="L195" s="3">
        <f t="shared" si="140"/>
        <v>0</v>
      </c>
      <c r="M195" s="3">
        <f t="shared" si="141"/>
        <v>0</v>
      </c>
      <c r="N195" s="3">
        <f t="shared" si="142"/>
        <v>0</v>
      </c>
      <c r="O195" s="3">
        <f t="shared" si="143"/>
        <v>0</v>
      </c>
      <c r="P195" s="3">
        <f t="shared" si="144"/>
        <v>0</v>
      </c>
      <c r="Q195" s="3">
        <f t="shared" si="145"/>
        <v>0</v>
      </c>
      <c r="R195" s="3">
        <f t="shared" si="146"/>
        <v>0</v>
      </c>
      <c r="S195" s="3">
        <f t="shared" si="147"/>
        <v>0</v>
      </c>
      <c r="T195" s="3">
        <f t="shared" si="148"/>
        <v>0</v>
      </c>
      <c r="U195" s="3">
        <f t="shared" si="149"/>
        <v>0</v>
      </c>
      <c r="V195" s="3">
        <f t="shared" si="150"/>
        <v>0</v>
      </c>
      <c r="W195" s="3">
        <f t="shared" si="151"/>
        <v>0</v>
      </c>
      <c r="X195" s="3">
        <f t="shared" si="152"/>
        <v>0</v>
      </c>
      <c r="Y195" s="3">
        <f t="shared" si="153"/>
        <v>0</v>
      </c>
      <c r="Z195" s="3">
        <f t="shared" si="154"/>
        <v>0</v>
      </c>
      <c r="AA195" s="3">
        <f t="shared" si="155"/>
        <v>0</v>
      </c>
      <c r="AB195" s="3">
        <f t="shared" si="156"/>
        <v>0</v>
      </c>
      <c r="AC195" s="3">
        <f t="shared" si="157"/>
        <v>0</v>
      </c>
      <c r="AD195" s="3">
        <f t="shared" si="158"/>
        <v>0</v>
      </c>
      <c r="AE195" s="3">
        <f t="shared" si="159"/>
        <v>0</v>
      </c>
      <c r="AF195" s="3">
        <f t="shared" si="160"/>
        <v>0</v>
      </c>
      <c r="AG195" s="3">
        <f t="shared" si="161"/>
        <v>0</v>
      </c>
      <c r="AH195" s="3">
        <f t="shared" si="162"/>
        <v>0</v>
      </c>
      <c r="AI195" s="3">
        <f t="shared" si="163"/>
        <v>0</v>
      </c>
      <c r="AJ195" s="3">
        <f t="shared" si="164"/>
        <v>0</v>
      </c>
      <c r="AK195" s="3">
        <f t="shared" si="165"/>
        <v>0</v>
      </c>
      <c r="AL195" s="3">
        <f t="shared" si="166"/>
        <v>0</v>
      </c>
      <c r="AM195" s="3">
        <f t="shared" si="167"/>
        <v>0</v>
      </c>
      <c r="AN195" s="3">
        <f t="shared" si="168"/>
        <v>0</v>
      </c>
      <c r="AO195" s="3">
        <f t="shared" si="169"/>
        <v>0</v>
      </c>
      <c r="AP195" s="3">
        <f t="shared" si="170"/>
        <v>0</v>
      </c>
      <c r="AQ195" s="3">
        <f t="shared" si="171"/>
        <v>0</v>
      </c>
      <c r="AR195" s="3">
        <f t="shared" si="172"/>
        <v>0</v>
      </c>
      <c r="AS195" s="3">
        <f t="shared" si="173"/>
        <v>0</v>
      </c>
      <c r="AT195" s="3">
        <f t="shared" si="174"/>
        <v>0</v>
      </c>
      <c r="AU195" s="3">
        <f t="shared" si="175"/>
        <v>0</v>
      </c>
      <c r="AV195" s="3">
        <f t="shared" si="176"/>
        <v>0</v>
      </c>
      <c r="AW195" s="3">
        <f t="shared" si="177"/>
        <v>0</v>
      </c>
      <c r="AX195" s="3">
        <f t="shared" si="178"/>
        <v>0</v>
      </c>
      <c r="AY195" s="3">
        <f t="shared" si="179"/>
        <v>0</v>
      </c>
      <c r="AZ195" s="3">
        <f t="shared" si="180"/>
        <v>0</v>
      </c>
      <c r="BA195" s="3">
        <f t="shared" si="181"/>
        <v>0</v>
      </c>
    </row>
    <row r="196" spans="1:53">
      <c r="A196" s="2">
        <f>fokonyvi_kivonatot_ide_masolni!A193</f>
        <v>0</v>
      </c>
      <c r="B196" s="3">
        <f>fokonyvi_kivonatot_ide_masolni!I193</f>
        <v>0</v>
      </c>
      <c r="C196" s="3">
        <f>+fokonyvi_kivonatot_ide_masolni!J193</f>
        <v>0</v>
      </c>
      <c r="D196" s="2">
        <f t="shared" si="132"/>
        <v>1</v>
      </c>
      <c r="E196" s="2">
        <f t="shared" si="133"/>
        <v>0</v>
      </c>
      <c r="F196" s="3">
        <f t="shared" si="134"/>
        <v>0</v>
      </c>
      <c r="G196" s="3">
        <f t="shared" si="135"/>
        <v>0</v>
      </c>
      <c r="H196" s="3">
        <f t="shared" si="136"/>
        <v>0</v>
      </c>
      <c r="I196" s="3">
        <f t="shared" si="137"/>
        <v>0</v>
      </c>
      <c r="J196" s="3">
        <f t="shared" si="138"/>
        <v>0</v>
      </c>
      <c r="K196" s="3">
        <f t="shared" si="139"/>
        <v>0</v>
      </c>
      <c r="L196" s="3">
        <f t="shared" si="140"/>
        <v>0</v>
      </c>
      <c r="M196" s="3">
        <f t="shared" si="141"/>
        <v>0</v>
      </c>
      <c r="N196" s="3">
        <f t="shared" si="142"/>
        <v>0</v>
      </c>
      <c r="O196" s="3">
        <f t="shared" si="143"/>
        <v>0</v>
      </c>
      <c r="P196" s="3">
        <f t="shared" si="144"/>
        <v>0</v>
      </c>
      <c r="Q196" s="3">
        <f t="shared" si="145"/>
        <v>0</v>
      </c>
      <c r="R196" s="3">
        <f t="shared" si="146"/>
        <v>0</v>
      </c>
      <c r="S196" s="3">
        <f t="shared" si="147"/>
        <v>0</v>
      </c>
      <c r="T196" s="3">
        <f t="shared" si="148"/>
        <v>0</v>
      </c>
      <c r="U196" s="3">
        <f t="shared" si="149"/>
        <v>0</v>
      </c>
      <c r="V196" s="3">
        <f t="shared" si="150"/>
        <v>0</v>
      </c>
      <c r="W196" s="3">
        <f t="shared" si="151"/>
        <v>0</v>
      </c>
      <c r="X196" s="3">
        <f t="shared" si="152"/>
        <v>0</v>
      </c>
      <c r="Y196" s="3">
        <f t="shared" si="153"/>
        <v>0</v>
      </c>
      <c r="Z196" s="3">
        <f t="shared" si="154"/>
        <v>0</v>
      </c>
      <c r="AA196" s="3">
        <f t="shared" si="155"/>
        <v>0</v>
      </c>
      <c r="AB196" s="3">
        <f t="shared" si="156"/>
        <v>0</v>
      </c>
      <c r="AC196" s="3">
        <f t="shared" si="157"/>
        <v>0</v>
      </c>
      <c r="AD196" s="3">
        <f t="shared" si="158"/>
        <v>0</v>
      </c>
      <c r="AE196" s="3">
        <f t="shared" si="159"/>
        <v>0</v>
      </c>
      <c r="AF196" s="3">
        <f t="shared" si="160"/>
        <v>0</v>
      </c>
      <c r="AG196" s="3">
        <f t="shared" si="161"/>
        <v>0</v>
      </c>
      <c r="AH196" s="3">
        <f t="shared" si="162"/>
        <v>0</v>
      </c>
      <c r="AI196" s="3">
        <f t="shared" si="163"/>
        <v>0</v>
      </c>
      <c r="AJ196" s="3">
        <f t="shared" si="164"/>
        <v>0</v>
      </c>
      <c r="AK196" s="3">
        <f t="shared" si="165"/>
        <v>0</v>
      </c>
      <c r="AL196" s="3">
        <f t="shared" si="166"/>
        <v>0</v>
      </c>
      <c r="AM196" s="3">
        <f t="shared" si="167"/>
        <v>0</v>
      </c>
      <c r="AN196" s="3">
        <f t="shared" si="168"/>
        <v>0</v>
      </c>
      <c r="AO196" s="3">
        <f t="shared" si="169"/>
        <v>0</v>
      </c>
      <c r="AP196" s="3">
        <f t="shared" si="170"/>
        <v>0</v>
      </c>
      <c r="AQ196" s="3">
        <f t="shared" si="171"/>
        <v>0</v>
      </c>
      <c r="AR196" s="3">
        <f t="shared" si="172"/>
        <v>0</v>
      </c>
      <c r="AS196" s="3">
        <f t="shared" si="173"/>
        <v>0</v>
      </c>
      <c r="AT196" s="3">
        <f t="shared" si="174"/>
        <v>0</v>
      </c>
      <c r="AU196" s="3">
        <f t="shared" si="175"/>
        <v>0</v>
      </c>
      <c r="AV196" s="3">
        <f t="shared" si="176"/>
        <v>0</v>
      </c>
      <c r="AW196" s="3">
        <f t="shared" si="177"/>
        <v>0</v>
      </c>
      <c r="AX196" s="3">
        <f t="shared" si="178"/>
        <v>0</v>
      </c>
      <c r="AY196" s="3">
        <f t="shared" si="179"/>
        <v>0</v>
      </c>
      <c r="AZ196" s="3">
        <f t="shared" si="180"/>
        <v>0</v>
      </c>
      <c r="BA196" s="3">
        <f t="shared" si="181"/>
        <v>0</v>
      </c>
    </row>
    <row r="197" spans="1:53">
      <c r="A197" s="2">
        <f>fokonyvi_kivonatot_ide_masolni!A194</f>
        <v>0</v>
      </c>
      <c r="B197" s="3">
        <f>fokonyvi_kivonatot_ide_masolni!I194</f>
        <v>0</v>
      </c>
      <c r="C197" s="3">
        <f>+fokonyvi_kivonatot_ide_masolni!J194</f>
        <v>0</v>
      </c>
      <c r="D197" s="2">
        <f t="shared" si="132"/>
        <v>1</v>
      </c>
      <c r="E197" s="2">
        <f t="shared" si="133"/>
        <v>0</v>
      </c>
      <c r="F197" s="3">
        <f t="shared" si="134"/>
        <v>0</v>
      </c>
      <c r="G197" s="3">
        <f t="shared" si="135"/>
        <v>0</v>
      </c>
      <c r="H197" s="3">
        <f t="shared" si="136"/>
        <v>0</v>
      </c>
      <c r="I197" s="3">
        <f t="shared" si="137"/>
        <v>0</v>
      </c>
      <c r="J197" s="3">
        <f t="shared" si="138"/>
        <v>0</v>
      </c>
      <c r="K197" s="3">
        <f t="shared" si="139"/>
        <v>0</v>
      </c>
      <c r="L197" s="3">
        <f t="shared" si="140"/>
        <v>0</v>
      </c>
      <c r="M197" s="3">
        <f t="shared" si="141"/>
        <v>0</v>
      </c>
      <c r="N197" s="3">
        <f t="shared" si="142"/>
        <v>0</v>
      </c>
      <c r="O197" s="3">
        <f t="shared" si="143"/>
        <v>0</v>
      </c>
      <c r="P197" s="3">
        <f t="shared" si="144"/>
        <v>0</v>
      </c>
      <c r="Q197" s="3">
        <f t="shared" si="145"/>
        <v>0</v>
      </c>
      <c r="R197" s="3">
        <f t="shared" si="146"/>
        <v>0</v>
      </c>
      <c r="S197" s="3">
        <f t="shared" si="147"/>
        <v>0</v>
      </c>
      <c r="T197" s="3">
        <f t="shared" si="148"/>
        <v>0</v>
      </c>
      <c r="U197" s="3">
        <f t="shared" si="149"/>
        <v>0</v>
      </c>
      <c r="V197" s="3">
        <f t="shared" si="150"/>
        <v>0</v>
      </c>
      <c r="W197" s="3">
        <f t="shared" si="151"/>
        <v>0</v>
      </c>
      <c r="X197" s="3">
        <f t="shared" si="152"/>
        <v>0</v>
      </c>
      <c r="Y197" s="3">
        <f t="shared" si="153"/>
        <v>0</v>
      </c>
      <c r="Z197" s="3">
        <f t="shared" si="154"/>
        <v>0</v>
      </c>
      <c r="AA197" s="3">
        <f t="shared" si="155"/>
        <v>0</v>
      </c>
      <c r="AB197" s="3">
        <f t="shared" si="156"/>
        <v>0</v>
      </c>
      <c r="AC197" s="3">
        <f t="shared" si="157"/>
        <v>0</v>
      </c>
      <c r="AD197" s="3">
        <f t="shared" si="158"/>
        <v>0</v>
      </c>
      <c r="AE197" s="3">
        <f t="shared" si="159"/>
        <v>0</v>
      </c>
      <c r="AF197" s="3">
        <f t="shared" si="160"/>
        <v>0</v>
      </c>
      <c r="AG197" s="3">
        <f t="shared" si="161"/>
        <v>0</v>
      </c>
      <c r="AH197" s="3">
        <f t="shared" si="162"/>
        <v>0</v>
      </c>
      <c r="AI197" s="3">
        <f t="shared" si="163"/>
        <v>0</v>
      </c>
      <c r="AJ197" s="3">
        <f t="shared" si="164"/>
        <v>0</v>
      </c>
      <c r="AK197" s="3">
        <f t="shared" si="165"/>
        <v>0</v>
      </c>
      <c r="AL197" s="3">
        <f t="shared" si="166"/>
        <v>0</v>
      </c>
      <c r="AM197" s="3">
        <f t="shared" si="167"/>
        <v>0</v>
      </c>
      <c r="AN197" s="3">
        <f t="shared" si="168"/>
        <v>0</v>
      </c>
      <c r="AO197" s="3">
        <f t="shared" si="169"/>
        <v>0</v>
      </c>
      <c r="AP197" s="3">
        <f t="shared" si="170"/>
        <v>0</v>
      </c>
      <c r="AQ197" s="3">
        <f t="shared" si="171"/>
        <v>0</v>
      </c>
      <c r="AR197" s="3">
        <f t="shared" si="172"/>
        <v>0</v>
      </c>
      <c r="AS197" s="3">
        <f t="shared" si="173"/>
        <v>0</v>
      </c>
      <c r="AT197" s="3">
        <f t="shared" si="174"/>
        <v>0</v>
      </c>
      <c r="AU197" s="3">
        <f t="shared" si="175"/>
        <v>0</v>
      </c>
      <c r="AV197" s="3">
        <f t="shared" si="176"/>
        <v>0</v>
      </c>
      <c r="AW197" s="3">
        <f t="shared" si="177"/>
        <v>0</v>
      </c>
      <c r="AX197" s="3">
        <f t="shared" si="178"/>
        <v>0</v>
      </c>
      <c r="AY197" s="3">
        <f t="shared" si="179"/>
        <v>0</v>
      </c>
      <c r="AZ197" s="3">
        <f t="shared" si="180"/>
        <v>0</v>
      </c>
      <c r="BA197" s="3">
        <f t="shared" si="181"/>
        <v>0</v>
      </c>
    </row>
    <row r="198" spans="1:53">
      <c r="A198" s="2">
        <f>fokonyvi_kivonatot_ide_masolni!A195</f>
        <v>0</v>
      </c>
      <c r="B198" s="3">
        <f>fokonyvi_kivonatot_ide_masolni!I195</f>
        <v>0</v>
      </c>
      <c r="C198" s="3">
        <f>+fokonyvi_kivonatot_ide_masolni!J195</f>
        <v>0</v>
      </c>
      <c r="D198" s="2">
        <f t="shared" ref="D198:D261" si="182">LEN(A198)</f>
        <v>1</v>
      </c>
      <c r="E198" s="2">
        <f t="shared" ref="E198:E261" si="183">IF(A198=0,0,IF(LEFT(A199,D198)=A198,"gyújtőszámla","nem gyűjtőszámla"))</f>
        <v>0</v>
      </c>
      <c r="F198" s="3">
        <f t="shared" ref="F198:F261" si="184">IF(E198="nem gyűjtőszámla",IF(LEFT(A198,2)="11",B198-C198,0),0)</f>
        <v>0</v>
      </c>
      <c r="G198" s="3">
        <f t="shared" ref="G198:G261" si="185">IF(E198="nem gyűjtőszámla",IF(LEFT(A198,2)="12",B198-C198,0),0)</f>
        <v>0</v>
      </c>
      <c r="H198" s="3">
        <f t="shared" ref="H198:H261" si="186">IF(E198="nem gyűjtőszámla",IF(LEFT(A198,2)="13",B198-C198,0),0)</f>
        <v>0</v>
      </c>
      <c r="I198" s="3">
        <f t="shared" ref="I198:I261" si="187">IF(E198="nem gyűjtőszámla",IF(LEFT(A198,2)="14",B198-C198,0),0)</f>
        <v>0</v>
      </c>
      <c r="J198" s="3">
        <f t="shared" ref="J198:J261" si="188">IF(E198="nem gyűjtőszámla",IF(LEFT(A198,2)="15",B198-C198,0),0)</f>
        <v>0</v>
      </c>
      <c r="K198" s="3">
        <f t="shared" ref="K198:K261" si="189">IF(E198="nem gyűjtőszámla",IF(LEFT(A198,2)="16",B198-C198,0),0)</f>
        <v>0</v>
      </c>
      <c r="L198" s="3">
        <f t="shared" ref="L198:L261" si="190">IF(E198="nem gyűjtőszámla",IF(LEFT(A198,2)="17",B198-C198,0),0)</f>
        <v>0</v>
      </c>
      <c r="M198" s="3">
        <f t="shared" ref="M198:M261" si="191">IF(E198="nem gyűjtőszámla",IF(LEFT(A198,2)="18",B198-C198,0),0)</f>
        <v>0</v>
      </c>
      <c r="N198" s="3">
        <f t="shared" ref="N198:N261" si="192">IF(E198="nem gyűjtőszámla",IF(LEFT(A198,2)="19",B198-C198,0),0)</f>
        <v>0</v>
      </c>
      <c r="O198" s="3">
        <f t="shared" ref="O198:O261" si="193">IF(E198="nem gyűjtőszámla",IF(LEFT(A198,1)="2",B198-C198,0),0)</f>
        <v>0</v>
      </c>
      <c r="P198" s="3">
        <f t="shared" ref="P198:P261" si="194">IF(E198="nem gyűjtőszámla",IF(LEFT(A198,2)="31",B198-C198,0),0)</f>
        <v>0</v>
      </c>
      <c r="Q198" s="3">
        <f t="shared" ref="Q198:Q261" si="195">IF(E198="nem gyűjtőszámla",IF(LEFT(A198,2)="32",B198-C198,0),0)</f>
        <v>0</v>
      </c>
      <c r="R198" s="3">
        <f t="shared" ref="R198:R261" si="196">IF(E198="nem gyűjtőszámla",IF(LEFT(A198,2)="33",B198-C198,0),0)</f>
        <v>0</v>
      </c>
      <c r="S198" s="3">
        <f t="shared" ref="S198:S261" si="197">IF(E198="nem gyűjtőszámla",IF(LEFT(A198,2)="34",B198-C198,0),0)</f>
        <v>0</v>
      </c>
      <c r="T198" s="3">
        <f t="shared" ref="T198:T261" si="198">IF(E198="nem gyűjtőszámla",IF(LEFT(A198,2)="35",B198-C198,0),0)</f>
        <v>0</v>
      </c>
      <c r="U198" s="3">
        <f t="shared" ref="U198:U261" si="199">IF(E198="nem gyűjtőszámla",IF(LEFT(A198,2)="36",B198-C198,0),0)</f>
        <v>0</v>
      </c>
      <c r="V198" s="3">
        <f t="shared" ref="V198:V261" si="200">IF(E198="nem gyűjtőszámla",IF(LEFT(A198,2)="37",B198-C198,0),0)</f>
        <v>0</v>
      </c>
      <c r="W198" s="3">
        <f t="shared" ref="W198:W261" si="201">IF(E198="nem gyűjtőszámla",IF(LEFT(A198,2)="38",B198-C198,0),0)</f>
        <v>0</v>
      </c>
      <c r="X198" s="3">
        <f t="shared" ref="X198:X261" si="202">IF(E198="nem gyűjtőszámla",IF(LEFT(A198,2)="39",B198-C198,0),0)</f>
        <v>0</v>
      </c>
      <c r="Y198" s="3">
        <f t="shared" ref="Y198:Y261" si="203">IF(E198="nem gyűjtőszámla",IF(LEFT(A198,3)="411",-B198+C198,0),0)</f>
        <v>0</v>
      </c>
      <c r="Z198" s="3">
        <f t="shared" ref="Z198:Z261" si="204">IF(E198="nem gyűjtőszámla",IF(LEFT(A198,3)="412",-B198+C198,0),0)</f>
        <v>0</v>
      </c>
      <c r="AA198" s="3">
        <f t="shared" ref="AA198:AA261" si="205">IF(E198="nem gyűjtőszámla",IF(LEFT(A198,3)="413",-B198+C198,0),0)</f>
        <v>0</v>
      </c>
      <c r="AB198" s="3">
        <f t="shared" ref="AB198:AB261" si="206">IF(E198="nem gyűjtőszámla",IF(LEFT(A198,3)="414",-B198+C198,0),0)</f>
        <v>0</v>
      </c>
      <c r="AC198" s="3">
        <f t="shared" ref="AC198:AC261" si="207">IF(E198="nem gyűjtőszámla",IF(LEFT(A198,2)="42",-B198+C198,0),0)</f>
        <v>0</v>
      </c>
      <c r="AD198" s="3">
        <f t="shared" ref="AD198:AD261" si="208">IF(E198="nem gyűjtőszámla",IF(LEFT(A198,2)="43",-B198+C198,0),0)</f>
        <v>0</v>
      </c>
      <c r="AE198" s="3">
        <f t="shared" ref="AE198:AE261" si="209">IF(E198="nem gyűjtőszámla",IF(LEFT(A198,2)="44",-B198+C198,0),0)</f>
        <v>0</v>
      </c>
      <c r="AF198" s="3">
        <f t="shared" ref="AF198:AF261" si="210">IF(E198="nem gyűjtőszámla",IF(LEFT(A198,2)="45",-B198+C198,0),0)</f>
        <v>0</v>
      </c>
      <c r="AG198" s="3">
        <f t="shared" ref="AG198:AG261" si="211">IF(E198="nem gyűjtőszámla",IF(LEFT(A198,2)="46",-B198+C198,0),0)</f>
        <v>0</v>
      </c>
      <c r="AH198" s="3">
        <f t="shared" ref="AH198:AH261" si="212">IF(E198="nem gyűjtőszámla",IF(LEFT(A198,2)="47",-B198+C198,0),0)</f>
        <v>0</v>
      </c>
      <c r="AI198" s="3">
        <f t="shared" ref="AI198:AI261" si="213">IF(E198="nem gyűjtőszámla",IF(LEFT(A198,2)="48",-B198+C198,0),0)</f>
        <v>0</v>
      </c>
      <c r="AJ198" s="3">
        <f t="shared" ref="AJ198:AJ261" si="214">IF(E198="nem gyűjtőszámla",IF(LEFT(A198,2)="91",-B198+C198,0),0)</f>
        <v>0</v>
      </c>
      <c r="AK198" s="3">
        <f t="shared" ref="AK198:AK261" si="215">IF(E198="nem gyűjtőszámla",IF(LEFT(A198,2)="92",-B198+C198,0),0)</f>
        <v>0</v>
      </c>
      <c r="AL198" s="3">
        <f t="shared" ref="AL198:AL261" si="216">IF(E198="nem gyűjtőszámla",IF(LEFT(A198,2)="93",-B198+C198,0),0)</f>
        <v>0</v>
      </c>
      <c r="AM198" s="3">
        <f t="shared" ref="AM198:AM261" si="217">IF(E198="nem gyűjtőszámla",IF(LEFT(A198,2)="58",-B198+C198,0),0)</f>
        <v>0</v>
      </c>
      <c r="AN198" s="3">
        <f t="shared" ref="AN198:AN261" si="218">IF(E198="nem gyűjtőszámla",IF(LEFT(A198,2)="96",-B198+C198,0),0)</f>
        <v>0</v>
      </c>
      <c r="AO198" s="3">
        <f t="shared" ref="AO198:AO261" si="219">IF(E198="nem gyűjtőszámla",IF(LEFT(A198,2)="51",B198-C198,0),0)</f>
        <v>0</v>
      </c>
      <c r="AP198" s="3">
        <f t="shared" ref="AP198:AP261" si="220">IF(E198="nem gyűjtőszámla",IF(LEFT(A198,2)="52",B198-C198,0),0)</f>
        <v>0</v>
      </c>
      <c r="AQ198" s="3">
        <f t="shared" ref="AQ198:AQ261" si="221">IF(E198="nem gyűjtőszámla",IF(LEFT(A198,2)="53",B198-C198,0),0)</f>
        <v>0</v>
      </c>
      <c r="AR198" s="3">
        <f t="shared" ref="AR198:AR261" si="222">IF(E198="nem gyűjtőszámla",IF(LEFT(A198,2)="81",B198-C198,0),0)</f>
        <v>0</v>
      </c>
      <c r="AS198" s="3">
        <f t="shared" ref="AS198:AS261" si="223">IF(E198="nem gyűjtőszámla",IF(LEFT(A198,2)="54",B198-C198,0),0)</f>
        <v>0</v>
      </c>
      <c r="AT198" s="3">
        <f t="shared" ref="AT198:AT261" si="224">IF(E198="nem gyűjtőszámla",IF(LEFT(A198,2)="55",B198-C198,0),0)</f>
        <v>0</v>
      </c>
      <c r="AU198" s="3">
        <f t="shared" ref="AU198:AU261" si="225">IF(E198="nem gyűjtőszámla",IF(LEFT(A198,2)="56",B198-C198,0),0)</f>
        <v>0</v>
      </c>
      <c r="AV198" s="3">
        <f t="shared" ref="AV198:AV261" si="226">IF(E198="nem gyűjtőszámla",IF(LEFT(A198,2)="57",B198-C198,0),0)</f>
        <v>0</v>
      </c>
      <c r="AW198" s="3">
        <f t="shared" ref="AW198:AW261" si="227">IF(E198="nem gyűjtőszámla",IF(LEFT(A198,2)="86",B198-C198,0),0)</f>
        <v>0</v>
      </c>
      <c r="AX198" s="3">
        <f t="shared" ref="AX198:AX261" si="228">IF(E198="nem gyűjtőszámla",IF(LEFT(A198,2)="97",-B198+C198,0),0)</f>
        <v>0</v>
      </c>
      <c r="AY198" s="3">
        <f t="shared" ref="AY198:AY261" si="229">IF(E198="nem gyűjtőszámla",IF(LEFT(A198,2)="87",B198-C198,0),0)</f>
        <v>0</v>
      </c>
      <c r="AZ198" s="3">
        <f t="shared" ref="AZ198:AZ261" si="230">IF(E198="nem gyűjtőszámla",IF(LEFT(A198,2)="98",-B198+C198,0),0)</f>
        <v>0</v>
      </c>
      <c r="BA198" s="3">
        <f t="shared" ref="BA198:BA261" si="231">IF(E198="nem gyűjtőszámla",IF(LEFT(A198,2)="88",B198-C198,0),0)</f>
        <v>0</v>
      </c>
    </row>
    <row r="199" spans="1:53">
      <c r="A199" s="2">
        <f>fokonyvi_kivonatot_ide_masolni!A196</f>
        <v>0</v>
      </c>
      <c r="B199" s="3">
        <f>fokonyvi_kivonatot_ide_masolni!I196</f>
        <v>0</v>
      </c>
      <c r="C199" s="3">
        <f>+fokonyvi_kivonatot_ide_masolni!J196</f>
        <v>0</v>
      </c>
      <c r="D199" s="2">
        <f t="shared" si="182"/>
        <v>1</v>
      </c>
      <c r="E199" s="2">
        <f t="shared" si="183"/>
        <v>0</v>
      </c>
      <c r="F199" s="3">
        <f t="shared" si="184"/>
        <v>0</v>
      </c>
      <c r="G199" s="3">
        <f t="shared" si="185"/>
        <v>0</v>
      </c>
      <c r="H199" s="3">
        <f t="shared" si="186"/>
        <v>0</v>
      </c>
      <c r="I199" s="3">
        <f t="shared" si="187"/>
        <v>0</v>
      </c>
      <c r="J199" s="3">
        <f t="shared" si="188"/>
        <v>0</v>
      </c>
      <c r="K199" s="3">
        <f t="shared" si="189"/>
        <v>0</v>
      </c>
      <c r="L199" s="3">
        <f t="shared" si="190"/>
        <v>0</v>
      </c>
      <c r="M199" s="3">
        <f t="shared" si="191"/>
        <v>0</v>
      </c>
      <c r="N199" s="3">
        <f t="shared" si="192"/>
        <v>0</v>
      </c>
      <c r="O199" s="3">
        <f t="shared" si="193"/>
        <v>0</v>
      </c>
      <c r="P199" s="3">
        <f t="shared" si="194"/>
        <v>0</v>
      </c>
      <c r="Q199" s="3">
        <f t="shared" si="195"/>
        <v>0</v>
      </c>
      <c r="R199" s="3">
        <f t="shared" si="196"/>
        <v>0</v>
      </c>
      <c r="S199" s="3">
        <f t="shared" si="197"/>
        <v>0</v>
      </c>
      <c r="T199" s="3">
        <f t="shared" si="198"/>
        <v>0</v>
      </c>
      <c r="U199" s="3">
        <f t="shared" si="199"/>
        <v>0</v>
      </c>
      <c r="V199" s="3">
        <f t="shared" si="200"/>
        <v>0</v>
      </c>
      <c r="W199" s="3">
        <f t="shared" si="201"/>
        <v>0</v>
      </c>
      <c r="X199" s="3">
        <f t="shared" si="202"/>
        <v>0</v>
      </c>
      <c r="Y199" s="3">
        <f t="shared" si="203"/>
        <v>0</v>
      </c>
      <c r="Z199" s="3">
        <f t="shared" si="204"/>
        <v>0</v>
      </c>
      <c r="AA199" s="3">
        <f t="shared" si="205"/>
        <v>0</v>
      </c>
      <c r="AB199" s="3">
        <f t="shared" si="206"/>
        <v>0</v>
      </c>
      <c r="AC199" s="3">
        <f t="shared" si="207"/>
        <v>0</v>
      </c>
      <c r="AD199" s="3">
        <f t="shared" si="208"/>
        <v>0</v>
      </c>
      <c r="AE199" s="3">
        <f t="shared" si="209"/>
        <v>0</v>
      </c>
      <c r="AF199" s="3">
        <f t="shared" si="210"/>
        <v>0</v>
      </c>
      <c r="AG199" s="3">
        <f t="shared" si="211"/>
        <v>0</v>
      </c>
      <c r="AH199" s="3">
        <f t="shared" si="212"/>
        <v>0</v>
      </c>
      <c r="AI199" s="3">
        <f t="shared" si="213"/>
        <v>0</v>
      </c>
      <c r="AJ199" s="3">
        <f t="shared" si="214"/>
        <v>0</v>
      </c>
      <c r="AK199" s="3">
        <f t="shared" si="215"/>
        <v>0</v>
      </c>
      <c r="AL199" s="3">
        <f t="shared" si="216"/>
        <v>0</v>
      </c>
      <c r="AM199" s="3">
        <f t="shared" si="217"/>
        <v>0</v>
      </c>
      <c r="AN199" s="3">
        <f t="shared" si="218"/>
        <v>0</v>
      </c>
      <c r="AO199" s="3">
        <f t="shared" si="219"/>
        <v>0</v>
      </c>
      <c r="AP199" s="3">
        <f t="shared" si="220"/>
        <v>0</v>
      </c>
      <c r="AQ199" s="3">
        <f t="shared" si="221"/>
        <v>0</v>
      </c>
      <c r="AR199" s="3">
        <f t="shared" si="222"/>
        <v>0</v>
      </c>
      <c r="AS199" s="3">
        <f t="shared" si="223"/>
        <v>0</v>
      </c>
      <c r="AT199" s="3">
        <f t="shared" si="224"/>
        <v>0</v>
      </c>
      <c r="AU199" s="3">
        <f t="shared" si="225"/>
        <v>0</v>
      </c>
      <c r="AV199" s="3">
        <f t="shared" si="226"/>
        <v>0</v>
      </c>
      <c r="AW199" s="3">
        <f t="shared" si="227"/>
        <v>0</v>
      </c>
      <c r="AX199" s="3">
        <f t="shared" si="228"/>
        <v>0</v>
      </c>
      <c r="AY199" s="3">
        <f t="shared" si="229"/>
        <v>0</v>
      </c>
      <c r="AZ199" s="3">
        <f t="shared" si="230"/>
        <v>0</v>
      </c>
      <c r="BA199" s="3">
        <f t="shared" si="231"/>
        <v>0</v>
      </c>
    </row>
    <row r="200" spans="1:53">
      <c r="A200" s="2">
        <f>fokonyvi_kivonatot_ide_masolni!A197</f>
        <v>0</v>
      </c>
      <c r="B200" s="3">
        <f>fokonyvi_kivonatot_ide_masolni!I197</f>
        <v>0</v>
      </c>
      <c r="C200" s="3">
        <f>+fokonyvi_kivonatot_ide_masolni!J197</f>
        <v>0</v>
      </c>
      <c r="D200" s="2">
        <f t="shared" si="182"/>
        <v>1</v>
      </c>
      <c r="E200" s="2">
        <f t="shared" si="183"/>
        <v>0</v>
      </c>
      <c r="F200" s="3">
        <f t="shared" si="184"/>
        <v>0</v>
      </c>
      <c r="G200" s="3">
        <f t="shared" si="185"/>
        <v>0</v>
      </c>
      <c r="H200" s="3">
        <f t="shared" si="186"/>
        <v>0</v>
      </c>
      <c r="I200" s="3">
        <f t="shared" si="187"/>
        <v>0</v>
      </c>
      <c r="J200" s="3">
        <f t="shared" si="188"/>
        <v>0</v>
      </c>
      <c r="K200" s="3">
        <f t="shared" si="189"/>
        <v>0</v>
      </c>
      <c r="L200" s="3">
        <f t="shared" si="190"/>
        <v>0</v>
      </c>
      <c r="M200" s="3">
        <f t="shared" si="191"/>
        <v>0</v>
      </c>
      <c r="N200" s="3">
        <f t="shared" si="192"/>
        <v>0</v>
      </c>
      <c r="O200" s="3">
        <f t="shared" si="193"/>
        <v>0</v>
      </c>
      <c r="P200" s="3">
        <f t="shared" si="194"/>
        <v>0</v>
      </c>
      <c r="Q200" s="3">
        <f t="shared" si="195"/>
        <v>0</v>
      </c>
      <c r="R200" s="3">
        <f t="shared" si="196"/>
        <v>0</v>
      </c>
      <c r="S200" s="3">
        <f t="shared" si="197"/>
        <v>0</v>
      </c>
      <c r="T200" s="3">
        <f t="shared" si="198"/>
        <v>0</v>
      </c>
      <c r="U200" s="3">
        <f t="shared" si="199"/>
        <v>0</v>
      </c>
      <c r="V200" s="3">
        <f t="shared" si="200"/>
        <v>0</v>
      </c>
      <c r="W200" s="3">
        <f t="shared" si="201"/>
        <v>0</v>
      </c>
      <c r="X200" s="3">
        <f t="shared" si="202"/>
        <v>0</v>
      </c>
      <c r="Y200" s="3">
        <f t="shared" si="203"/>
        <v>0</v>
      </c>
      <c r="Z200" s="3">
        <f t="shared" si="204"/>
        <v>0</v>
      </c>
      <c r="AA200" s="3">
        <f t="shared" si="205"/>
        <v>0</v>
      </c>
      <c r="AB200" s="3">
        <f t="shared" si="206"/>
        <v>0</v>
      </c>
      <c r="AC200" s="3">
        <f t="shared" si="207"/>
        <v>0</v>
      </c>
      <c r="AD200" s="3">
        <f t="shared" si="208"/>
        <v>0</v>
      </c>
      <c r="AE200" s="3">
        <f t="shared" si="209"/>
        <v>0</v>
      </c>
      <c r="AF200" s="3">
        <f t="shared" si="210"/>
        <v>0</v>
      </c>
      <c r="AG200" s="3">
        <f t="shared" si="211"/>
        <v>0</v>
      </c>
      <c r="AH200" s="3">
        <f t="shared" si="212"/>
        <v>0</v>
      </c>
      <c r="AI200" s="3">
        <f t="shared" si="213"/>
        <v>0</v>
      </c>
      <c r="AJ200" s="3">
        <f t="shared" si="214"/>
        <v>0</v>
      </c>
      <c r="AK200" s="3">
        <f t="shared" si="215"/>
        <v>0</v>
      </c>
      <c r="AL200" s="3">
        <f t="shared" si="216"/>
        <v>0</v>
      </c>
      <c r="AM200" s="3">
        <f t="shared" si="217"/>
        <v>0</v>
      </c>
      <c r="AN200" s="3">
        <f t="shared" si="218"/>
        <v>0</v>
      </c>
      <c r="AO200" s="3">
        <f t="shared" si="219"/>
        <v>0</v>
      </c>
      <c r="AP200" s="3">
        <f t="shared" si="220"/>
        <v>0</v>
      </c>
      <c r="AQ200" s="3">
        <f t="shared" si="221"/>
        <v>0</v>
      </c>
      <c r="AR200" s="3">
        <f t="shared" si="222"/>
        <v>0</v>
      </c>
      <c r="AS200" s="3">
        <f t="shared" si="223"/>
        <v>0</v>
      </c>
      <c r="AT200" s="3">
        <f t="shared" si="224"/>
        <v>0</v>
      </c>
      <c r="AU200" s="3">
        <f t="shared" si="225"/>
        <v>0</v>
      </c>
      <c r="AV200" s="3">
        <f t="shared" si="226"/>
        <v>0</v>
      </c>
      <c r="AW200" s="3">
        <f t="shared" si="227"/>
        <v>0</v>
      </c>
      <c r="AX200" s="3">
        <f t="shared" si="228"/>
        <v>0</v>
      </c>
      <c r="AY200" s="3">
        <f t="shared" si="229"/>
        <v>0</v>
      </c>
      <c r="AZ200" s="3">
        <f t="shared" si="230"/>
        <v>0</v>
      </c>
      <c r="BA200" s="3">
        <f t="shared" si="231"/>
        <v>0</v>
      </c>
    </row>
    <row r="201" spans="1:53">
      <c r="A201" s="2">
        <f>fokonyvi_kivonatot_ide_masolni!A198</f>
        <v>0</v>
      </c>
      <c r="B201" s="3">
        <f>fokonyvi_kivonatot_ide_masolni!I198</f>
        <v>0</v>
      </c>
      <c r="C201" s="3">
        <f>+fokonyvi_kivonatot_ide_masolni!J198</f>
        <v>0</v>
      </c>
      <c r="D201" s="2">
        <f t="shared" si="182"/>
        <v>1</v>
      </c>
      <c r="E201" s="2">
        <f t="shared" si="183"/>
        <v>0</v>
      </c>
      <c r="F201" s="3">
        <f t="shared" si="184"/>
        <v>0</v>
      </c>
      <c r="G201" s="3">
        <f t="shared" si="185"/>
        <v>0</v>
      </c>
      <c r="H201" s="3">
        <f t="shared" si="186"/>
        <v>0</v>
      </c>
      <c r="I201" s="3">
        <f t="shared" si="187"/>
        <v>0</v>
      </c>
      <c r="J201" s="3">
        <f t="shared" si="188"/>
        <v>0</v>
      </c>
      <c r="K201" s="3">
        <f t="shared" si="189"/>
        <v>0</v>
      </c>
      <c r="L201" s="3">
        <f t="shared" si="190"/>
        <v>0</v>
      </c>
      <c r="M201" s="3">
        <f t="shared" si="191"/>
        <v>0</v>
      </c>
      <c r="N201" s="3">
        <f t="shared" si="192"/>
        <v>0</v>
      </c>
      <c r="O201" s="3">
        <f t="shared" si="193"/>
        <v>0</v>
      </c>
      <c r="P201" s="3">
        <f t="shared" si="194"/>
        <v>0</v>
      </c>
      <c r="Q201" s="3">
        <f t="shared" si="195"/>
        <v>0</v>
      </c>
      <c r="R201" s="3">
        <f t="shared" si="196"/>
        <v>0</v>
      </c>
      <c r="S201" s="3">
        <f t="shared" si="197"/>
        <v>0</v>
      </c>
      <c r="T201" s="3">
        <f t="shared" si="198"/>
        <v>0</v>
      </c>
      <c r="U201" s="3">
        <f t="shared" si="199"/>
        <v>0</v>
      </c>
      <c r="V201" s="3">
        <f t="shared" si="200"/>
        <v>0</v>
      </c>
      <c r="W201" s="3">
        <f t="shared" si="201"/>
        <v>0</v>
      </c>
      <c r="X201" s="3">
        <f t="shared" si="202"/>
        <v>0</v>
      </c>
      <c r="Y201" s="3">
        <f t="shared" si="203"/>
        <v>0</v>
      </c>
      <c r="Z201" s="3">
        <f t="shared" si="204"/>
        <v>0</v>
      </c>
      <c r="AA201" s="3">
        <f t="shared" si="205"/>
        <v>0</v>
      </c>
      <c r="AB201" s="3">
        <f t="shared" si="206"/>
        <v>0</v>
      </c>
      <c r="AC201" s="3">
        <f t="shared" si="207"/>
        <v>0</v>
      </c>
      <c r="AD201" s="3">
        <f t="shared" si="208"/>
        <v>0</v>
      </c>
      <c r="AE201" s="3">
        <f t="shared" si="209"/>
        <v>0</v>
      </c>
      <c r="AF201" s="3">
        <f t="shared" si="210"/>
        <v>0</v>
      </c>
      <c r="AG201" s="3">
        <f t="shared" si="211"/>
        <v>0</v>
      </c>
      <c r="AH201" s="3">
        <f t="shared" si="212"/>
        <v>0</v>
      </c>
      <c r="AI201" s="3">
        <f t="shared" si="213"/>
        <v>0</v>
      </c>
      <c r="AJ201" s="3">
        <f t="shared" si="214"/>
        <v>0</v>
      </c>
      <c r="AK201" s="3">
        <f t="shared" si="215"/>
        <v>0</v>
      </c>
      <c r="AL201" s="3">
        <f t="shared" si="216"/>
        <v>0</v>
      </c>
      <c r="AM201" s="3">
        <f t="shared" si="217"/>
        <v>0</v>
      </c>
      <c r="AN201" s="3">
        <f t="shared" si="218"/>
        <v>0</v>
      </c>
      <c r="AO201" s="3">
        <f t="shared" si="219"/>
        <v>0</v>
      </c>
      <c r="AP201" s="3">
        <f t="shared" si="220"/>
        <v>0</v>
      </c>
      <c r="AQ201" s="3">
        <f t="shared" si="221"/>
        <v>0</v>
      </c>
      <c r="AR201" s="3">
        <f t="shared" si="222"/>
        <v>0</v>
      </c>
      <c r="AS201" s="3">
        <f t="shared" si="223"/>
        <v>0</v>
      </c>
      <c r="AT201" s="3">
        <f t="shared" si="224"/>
        <v>0</v>
      </c>
      <c r="AU201" s="3">
        <f t="shared" si="225"/>
        <v>0</v>
      </c>
      <c r="AV201" s="3">
        <f t="shared" si="226"/>
        <v>0</v>
      </c>
      <c r="AW201" s="3">
        <f t="shared" si="227"/>
        <v>0</v>
      </c>
      <c r="AX201" s="3">
        <f t="shared" si="228"/>
        <v>0</v>
      </c>
      <c r="AY201" s="3">
        <f t="shared" si="229"/>
        <v>0</v>
      </c>
      <c r="AZ201" s="3">
        <f t="shared" si="230"/>
        <v>0</v>
      </c>
      <c r="BA201" s="3">
        <f t="shared" si="231"/>
        <v>0</v>
      </c>
    </row>
    <row r="202" spans="1:53">
      <c r="A202" s="2">
        <f>fokonyvi_kivonatot_ide_masolni!A199</f>
        <v>0</v>
      </c>
      <c r="B202" s="3">
        <f>fokonyvi_kivonatot_ide_masolni!I199</f>
        <v>0</v>
      </c>
      <c r="C202" s="3">
        <f>+fokonyvi_kivonatot_ide_masolni!J199</f>
        <v>0</v>
      </c>
      <c r="D202" s="2">
        <f t="shared" si="182"/>
        <v>1</v>
      </c>
      <c r="E202" s="2">
        <f t="shared" si="183"/>
        <v>0</v>
      </c>
      <c r="F202" s="3">
        <f t="shared" si="184"/>
        <v>0</v>
      </c>
      <c r="G202" s="3">
        <f t="shared" si="185"/>
        <v>0</v>
      </c>
      <c r="H202" s="3">
        <f t="shared" si="186"/>
        <v>0</v>
      </c>
      <c r="I202" s="3">
        <f t="shared" si="187"/>
        <v>0</v>
      </c>
      <c r="J202" s="3">
        <f t="shared" si="188"/>
        <v>0</v>
      </c>
      <c r="K202" s="3">
        <f t="shared" si="189"/>
        <v>0</v>
      </c>
      <c r="L202" s="3">
        <f t="shared" si="190"/>
        <v>0</v>
      </c>
      <c r="M202" s="3">
        <f t="shared" si="191"/>
        <v>0</v>
      </c>
      <c r="N202" s="3">
        <f t="shared" si="192"/>
        <v>0</v>
      </c>
      <c r="O202" s="3">
        <f t="shared" si="193"/>
        <v>0</v>
      </c>
      <c r="P202" s="3">
        <f t="shared" si="194"/>
        <v>0</v>
      </c>
      <c r="Q202" s="3">
        <f t="shared" si="195"/>
        <v>0</v>
      </c>
      <c r="R202" s="3">
        <f t="shared" si="196"/>
        <v>0</v>
      </c>
      <c r="S202" s="3">
        <f t="shared" si="197"/>
        <v>0</v>
      </c>
      <c r="T202" s="3">
        <f t="shared" si="198"/>
        <v>0</v>
      </c>
      <c r="U202" s="3">
        <f t="shared" si="199"/>
        <v>0</v>
      </c>
      <c r="V202" s="3">
        <f t="shared" si="200"/>
        <v>0</v>
      </c>
      <c r="W202" s="3">
        <f t="shared" si="201"/>
        <v>0</v>
      </c>
      <c r="X202" s="3">
        <f t="shared" si="202"/>
        <v>0</v>
      </c>
      <c r="Y202" s="3">
        <f t="shared" si="203"/>
        <v>0</v>
      </c>
      <c r="Z202" s="3">
        <f t="shared" si="204"/>
        <v>0</v>
      </c>
      <c r="AA202" s="3">
        <f t="shared" si="205"/>
        <v>0</v>
      </c>
      <c r="AB202" s="3">
        <f t="shared" si="206"/>
        <v>0</v>
      </c>
      <c r="AC202" s="3">
        <f t="shared" si="207"/>
        <v>0</v>
      </c>
      <c r="AD202" s="3">
        <f t="shared" si="208"/>
        <v>0</v>
      </c>
      <c r="AE202" s="3">
        <f t="shared" si="209"/>
        <v>0</v>
      </c>
      <c r="AF202" s="3">
        <f t="shared" si="210"/>
        <v>0</v>
      </c>
      <c r="AG202" s="3">
        <f t="shared" si="211"/>
        <v>0</v>
      </c>
      <c r="AH202" s="3">
        <f t="shared" si="212"/>
        <v>0</v>
      </c>
      <c r="AI202" s="3">
        <f t="shared" si="213"/>
        <v>0</v>
      </c>
      <c r="AJ202" s="3">
        <f t="shared" si="214"/>
        <v>0</v>
      </c>
      <c r="AK202" s="3">
        <f t="shared" si="215"/>
        <v>0</v>
      </c>
      <c r="AL202" s="3">
        <f t="shared" si="216"/>
        <v>0</v>
      </c>
      <c r="AM202" s="3">
        <f t="shared" si="217"/>
        <v>0</v>
      </c>
      <c r="AN202" s="3">
        <f t="shared" si="218"/>
        <v>0</v>
      </c>
      <c r="AO202" s="3">
        <f t="shared" si="219"/>
        <v>0</v>
      </c>
      <c r="AP202" s="3">
        <f t="shared" si="220"/>
        <v>0</v>
      </c>
      <c r="AQ202" s="3">
        <f t="shared" si="221"/>
        <v>0</v>
      </c>
      <c r="AR202" s="3">
        <f t="shared" si="222"/>
        <v>0</v>
      </c>
      <c r="AS202" s="3">
        <f t="shared" si="223"/>
        <v>0</v>
      </c>
      <c r="AT202" s="3">
        <f t="shared" si="224"/>
        <v>0</v>
      </c>
      <c r="AU202" s="3">
        <f t="shared" si="225"/>
        <v>0</v>
      </c>
      <c r="AV202" s="3">
        <f t="shared" si="226"/>
        <v>0</v>
      </c>
      <c r="AW202" s="3">
        <f t="shared" si="227"/>
        <v>0</v>
      </c>
      <c r="AX202" s="3">
        <f t="shared" si="228"/>
        <v>0</v>
      </c>
      <c r="AY202" s="3">
        <f t="shared" si="229"/>
        <v>0</v>
      </c>
      <c r="AZ202" s="3">
        <f t="shared" si="230"/>
        <v>0</v>
      </c>
      <c r="BA202" s="3">
        <f t="shared" si="231"/>
        <v>0</v>
      </c>
    </row>
    <row r="203" spans="1:53">
      <c r="A203" s="2">
        <f>fokonyvi_kivonatot_ide_masolni!A200</f>
        <v>0</v>
      </c>
      <c r="B203" s="3">
        <f>fokonyvi_kivonatot_ide_masolni!I200</f>
        <v>0</v>
      </c>
      <c r="C203" s="3">
        <f>+fokonyvi_kivonatot_ide_masolni!J200</f>
        <v>0</v>
      </c>
      <c r="D203" s="2">
        <f t="shared" si="182"/>
        <v>1</v>
      </c>
      <c r="E203" s="2">
        <f t="shared" si="183"/>
        <v>0</v>
      </c>
      <c r="F203" s="3">
        <f t="shared" si="184"/>
        <v>0</v>
      </c>
      <c r="G203" s="3">
        <f t="shared" si="185"/>
        <v>0</v>
      </c>
      <c r="H203" s="3">
        <f t="shared" si="186"/>
        <v>0</v>
      </c>
      <c r="I203" s="3">
        <f t="shared" si="187"/>
        <v>0</v>
      </c>
      <c r="J203" s="3">
        <f t="shared" si="188"/>
        <v>0</v>
      </c>
      <c r="K203" s="3">
        <f t="shared" si="189"/>
        <v>0</v>
      </c>
      <c r="L203" s="3">
        <f t="shared" si="190"/>
        <v>0</v>
      </c>
      <c r="M203" s="3">
        <f t="shared" si="191"/>
        <v>0</v>
      </c>
      <c r="N203" s="3">
        <f t="shared" si="192"/>
        <v>0</v>
      </c>
      <c r="O203" s="3">
        <f t="shared" si="193"/>
        <v>0</v>
      </c>
      <c r="P203" s="3">
        <f t="shared" si="194"/>
        <v>0</v>
      </c>
      <c r="Q203" s="3">
        <f t="shared" si="195"/>
        <v>0</v>
      </c>
      <c r="R203" s="3">
        <f t="shared" si="196"/>
        <v>0</v>
      </c>
      <c r="S203" s="3">
        <f t="shared" si="197"/>
        <v>0</v>
      </c>
      <c r="T203" s="3">
        <f t="shared" si="198"/>
        <v>0</v>
      </c>
      <c r="U203" s="3">
        <f t="shared" si="199"/>
        <v>0</v>
      </c>
      <c r="V203" s="3">
        <f t="shared" si="200"/>
        <v>0</v>
      </c>
      <c r="W203" s="3">
        <f t="shared" si="201"/>
        <v>0</v>
      </c>
      <c r="X203" s="3">
        <f t="shared" si="202"/>
        <v>0</v>
      </c>
      <c r="Y203" s="3">
        <f t="shared" si="203"/>
        <v>0</v>
      </c>
      <c r="Z203" s="3">
        <f t="shared" si="204"/>
        <v>0</v>
      </c>
      <c r="AA203" s="3">
        <f t="shared" si="205"/>
        <v>0</v>
      </c>
      <c r="AB203" s="3">
        <f t="shared" si="206"/>
        <v>0</v>
      </c>
      <c r="AC203" s="3">
        <f t="shared" si="207"/>
        <v>0</v>
      </c>
      <c r="AD203" s="3">
        <f t="shared" si="208"/>
        <v>0</v>
      </c>
      <c r="AE203" s="3">
        <f t="shared" si="209"/>
        <v>0</v>
      </c>
      <c r="AF203" s="3">
        <f t="shared" si="210"/>
        <v>0</v>
      </c>
      <c r="AG203" s="3">
        <f t="shared" si="211"/>
        <v>0</v>
      </c>
      <c r="AH203" s="3">
        <f t="shared" si="212"/>
        <v>0</v>
      </c>
      <c r="AI203" s="3">
        <f t="shared" si="213"/>
        <v>0</v>
      </c>
      <c r="AJ203" s="3">
        <f t="shared" si="214"/>
        <v>0</v>
      </c>
      <c r="AK203" s="3">
        <f t="shared" si="215"/>
        <v>0</v>
      </c>
      <c r="AL203" s="3">
        <f t="shared" si="216"/>
        <v>0</v>
      </c>
      <c r="AM203" s="3">
        <f t="shared" si="217"/>
        <v>0</v>
      </c>
      <c r="AN203" s="3">
        <f t="shared" si="218"/>
        <v>0</v>
      </c>
      <c r="AO203" s="3">
        <f t="shared" si="219"/>
        <v>0</v>
      </c>
      <c r="AP203" s="3">
        <f t="shared" si="220"/>
        <v>0</v>
      </c>
      <c r="AQ203" s="3">
        <f t="shared" si="221"/>
        <v>0</v>
      </c>
      <c r="AR203" s="3">
        <f t="shared" si="222"/>
        <v>0</v>
      </c>
      <c r="AS203" s="3">
        <f t="shared" si="223"/>
        <v>0</v>
      </c>
      <c r="AT203" s="3">
        <f t="shared" si="224"/>
        <v>0</v>
      </c>
      <c r="AU203" s="3">
        <f t="shared" si="225"/>
        <v>0</v>
      </c>
      <c r="AV203" s="3">
        <f t="shared" si="226"/>
        <v>0</v>
      </c>
      <c r="AW203" s="3">
        <f t="shared" si="227"/>
        <v>0</v>
      </c>
      <c r="AX203" s="3">
        <f t="shared" si="228"/>
        <v>0</v>
      </c>
      <c r="AY203" s="3">
        <f t="shared" si="229"/>
        <v>0</v>
      </c>
      <c r="AZ203" s="3">
        <f t="shared" si="230"/>
        <v>0</v>
      </c>
      <c r="BA203" s="3">
        <f t="shared" si="231"/>
        <v>0</v>
      </c>
    </row>
    <row r="204" spans="1:53">
      <c r="A204" s="2">
        <f>fokonyvi_kivonatot_ide_masolni!A201</f>
        <v>0</v>
      </c>
      <c r="B204" s="3">
        <f>fokonyvi_kivonatot_ide_masolni!I201</f>
        <v>0</v>
      </c>
      <c r="C204" s="3">
        <f>+fokonyvi_kivonatot_ide_masolni!J201</f>
        <v>0</v>
      </c>
      <c r="D204" s="2">
        <f t="shared" si="182"/>
        <v>1</v>
      </c>
      <c r="E204" s="2">
        <f t="shared" si="183"/>
        <v>0</v>
      </c>
      <c r="F204" s="3">
        <f t="shared" si="184"/>
        <v>0</v>
      </c>
      <c r="G204" s="3">
        <f t="shared" si="185"/>
        <v>0</v>
      </c>
      <c r="H204" s="3">
        <f t="shared" si="186"/>
        <v>0</v>
      </c>
      <c r="I204" s="3">
        <f t="shared" si="187"/>
        <v>0</v>
      </c>
      <c r="J204" s="3">
        <f t="shared" si="188"/>
        <v>0</v>
      </c>
      <c r="K204" s="3">
        <f t="shared" si="189"/>
        <v>0</v>
      </c>
      <c r="L204" s="3">
        <f t="shared" si="190"/>
        <v>0</v>
      </c>
      <c r="M204" s="3">
        <f t="shared" si="191"/>
        <v>0</v>
      </c>
      <c r="N204" s="3">
        <f t="shared" si="192"/>
        <v>0</v>
      </c>
      <c r="O204" s="3">
        <f t="shared" si="193"/>
        <v>0</v>
      </c>
      <c r="P204" s="3">
        <f t="shared" si="194"/>
        <v>0</v>
      </c>
      <c r="Q204" s="3">
        <f t="shared" si="195"/>
        <v>0</v>
      </c>
      <c r="R204" s="3">
        <f t="shared" si="196"/>
        <v>0</v>
      </c>
      <c r="S204" s="3">
        <f t="shared" si="197"/>
        <v>0</v>
      </c>
      <c r="T204" s="3">
        <f t="shared" si="198"/>
        <v>0</v>
      </c>
      <c r="U204" s="3">
        <f t="shared" si="199"/>
        <v>0</v>
      </c>
      <c r="V204" s="3">
        <f t="shared" si="200"/>
        <v>0</v>
      </c>
      <c r="W204" s="3">
        <f t="shared" si="201"/>
        <v>0</v>
      </c>
      <c r="X204" s="3">
        <f t="shared" si="202"/>
        <v>0</v>
      </c>
      <c r="Y204" s="3">
        <f t="shared" si="203"/>
        <v>0</v>
      </c>
      <c r="Z204" s="3">
        <f t="shared" si="204"/>
        <v>0</v>
      </c>
      <c r="AA204" s="3">
        <f t="shared" si="205"/>
        <v>0</v>
      </c>
      <c r="AB204" s="3">
        <f t="shared" si="206"/>
        <v>0</v>
      </c>
      <c r="AC204" s="3">
        <f t="shared" si="207"/>
        <v>0</v>
      </c>
      <c r="AD204" s="3">
        <f t="shared" si="208"/>
        <v>0</v>
      </c>
      <c r="AE204" s="3">
        <f t="shared" si="209"/>
        <v>0</v>
      </c>
      <c r="AF204" s="3">
        <f t="shared" si="210"/>
        <v>0</v>
      </c>
      <c r="AG204" s="3">
        <f t="shared" si="211"/>
        <v>0</v>
      </c>
      <c r="AH204" s="3">
        <f t="shared" si="212"/>
        <v>0</v>
      </c>
      <c r="AI204" s="3">
        <f t="shared" si="213"/>
        <v>0</v>
      </c>
      <c r="AJ204" s="3">
        <f t="shared" si="214"/>
        <v>0</v>
      </c>
      <c r="AK204" s="3">
        <f t="shared" si="215"/>
        <v>0</v>
      </c>
      <c r="AL204" s="3">
        <f t="shared" si="216"/>
        <v>0</v>
      </c>
      <c r="AM204" s="3">
        <f t="shared" si="217"/>
        <v>0</v>
      </c>
      <c r="AN204" s="3">
        <f t="shared" si="218"/>
        <v>0</v>
      </c>
      <c r="AO204" s="3">
        <f t="shared" si="219"/>
        <v>0</v>
      </c>
      <c r="AP204" s="3">
        <f t="shared" si="220"/>
        <v>0</v>
      </c>
      <c r="AQ204" s="3">
        <f t="shared" si="221"/>
        <v>0</v>
      </c>
      <c r="AR204" s="3">
        <f t="shared" si="222"/>
        <v>0</v>
      </c>
      <c r="AS204" s="3">
        <f t="shared" si="223"/>
        <v>0</v>
      </c>
      <c r="AT204" s="3">
        <f t="shared" si="224"/>
        <v>0</v>
      </c>
      <c r="AU204" s="3">
        <f t="shared" si="225"/>
        <v>0</v>
      </c>
      <c r="AV204" s="3">
        <f t="shared" si="226"/>
        <v>0</v>
      </c>
      <c r="AW204" s="3">
        <f t="shared" si="227"/>
        <v>0</v>
      </c>
      <c r="AX204" s="3">
        <f t="shared" si="228"/>
        <v>0</v>
      </c>
      <c r="AY204" s="3">
        <f t="shared" si="229"/>
        <v>0</v>
      </c>
      <c r="AZ204" s="3">
        <f t="shared" si="230"/>
        <v>0</v>
      </c>
      <c r="BA204" s="3">
        <f t="shared" si="231"/>
        <v>0</v>
      </c>
    </row>
    <row r="205" spans="1:53">
      <c r="A205" s="2">
        <f>fokonyvi_kivonatot_ide_masolni!A202</f>
        <v>0</v>
      </c>
      <c r="B205" s="3">
        <f>fokonyvi_kivonatot_ide_masolni!I202</f>
        <v>0</v>
      </c>
      <c r="C205" s="3">
        <f>+fokonyvi_kivonatot_ide_masolni!J202</f>
        <v>0</v>
      </c>
      <c r="D205" s="2">
        <f t="shared" si="182"/>
        <v>1</v>
      </c>
      <c r="E205" s="2">
        <f t="shared" si="183"/>
        <v>0</v>
      </c>
      <c r="F205" s="3">
        <f t="shared" si="184"/>
        <v>0</v>
      </c>
      <c r="G205" s="3">
        <f t="shared" si="185"/>
        <v>0</v>
      </c>
      <c r="H205" s="3">
        <f t="shared" si="186"/>
        <v>0</v>
      </c>
      <c r="I205" s="3">
        <f t="shared" si="187"/>
        <v>0</v>
      </c>
      <c r="J205" s="3">
        <f t="shared" si="188"/>
        <v>0</v>
      </c>
      <c r="K205" s="3">
        <f t="shared" si="189"/>
        <v>0</v>
      </c>
      <c r="L205" s="3">
        <f t="shared" si="190"/>
        <v>0</v>
      </c>
      <c r="M205" s="3">
        <f t="shared" si="191"/>
        <v>0</v>
      </c>
      <c r="N205" s="3">
        <f t="shared" si="192"/>
        <v>0</v>
      </c>
      <c r="O205" s="3">
        <f t="shared" si="193"/>
        <v>0</v>
      </c>
      <c r="P205" s="3">
        <f t="shared" si="194"/>
        <v>0</v>
      </c>
      <c r="Q205" s="3">
        <f t="shared" si="195"/>
        <v>0</v>
      </c>
      <c r="R205" s="3">
        <f t="shared" si="196"/>
        <v>0</v>
      </c>
      <c r="S205" s="3">
        <f t="shared" si="197"/>
        <v>0</v>
      </c>
      <c r="T205" s="3">
        <f t="shared" si="198"/>
        <v>0</v>
      </c>
      <c r="U205" s="3">
        <f t="shared" si="199"/>
        <v>0</v>
      </c>
      <c r="V205" s="3">
        <f t="shared" si="200"/>
        <v>0</v>
      </c>
      <c r="W205" s="3">
        <f t="shared" si="201"/>
        <v>0</v>
      </c>
      <c r="X205" s="3">
        <f t="shared" si="202"/>
        <v>0</v>
      </c>
      <c r="Y205" s="3">
        <f t="shared" si="203"/>
        <v>0</v>
      </c>
      <c r="Z205" s="3">
        <f t="shared" si="204"/>
        <v>0</v>
      </c>
      <c r="AA205" s="3">
        <f t="shared" si="205"/>
        <v>0</v>
      </c>
      <c r="AB205" s="3">
        <f t="shared" si="206"/>
        <v>0</v>
      </c>
      <c r="AC205" s="3">
        <f t="shared" si="207"/>
        <v>0</v>
      </c>
      <c r="AD205" s="3">
        <f t="shared" si="208"/>
        <v>0</v>
      </c>
      <c r="AE205" s="3">
        <f t="shared" si="209"/>
        <v>0</v>
      </c>
      <c r="AF205" s="3">
        <f t="shared" si="210"/>
        <v>0</v>
      </c>
      <c r="AG205" s="3">
        <f t="shared" si="211"/>
        <v>0</v>
      </c>
      <c r="AH205" s="3">
        <f t="shared" si="212"/>
        <v>0</v>
      </c>
      <c r="AI205" s="3">
        <f t="shared" si="213"/>
        <v>0</v>
      </c>
      <c r="AJ205" s="3">
        <f t="shared" si="214"/>
        <v>0</v>
      </c>
      <c r="AK205" s="3">
        <f t="shared" si="215"/>
        <v>0</v>
      </c>
      <c r="AL205" s="3">
        <f t="shared" si="216"/>
        <v>0</v>
      </c>
      <c r="AM205" s="3">
        <f t="shared" si="217"/>
        <v>0</v>
      </c>
      <c r="AN205" s="3">
        <f t="shared" si="218"/>
        <v>0</v>
      </c>
      <c r="AO205" s="3">
        <f t="shared" si="219"/>
        <v>0</v>
      </c>
      <c r="AP205" s="3">
        <f t="shared" si="220"/>
        <v>0</v>
      </c>
      <c r="AQ205" s="3">
        <f t="shared" si="221"/>
        <v>0</v>
      </c>
      <c r="AR205" s="3">
        <f t="shared" si="222"/>
        <v>0</v>
      </c>
      <c r="AS205" s="3">
        <f t="shared" si="223"/>
        <v>0</v>
      </c>
      <c r="AT205" s="3">
        <f t="shared" si="224"/>
        <v>0</v>
      </c>
      <c r="AU205" s="3">
        <f t="shared" si="225"/>
        <v>0</v>
      </c>
      <c r="AV205" s="3">
        <f t="shared" si="226"/>
        <v>0</v>
      </c>
      <c r="AW205" s="3">
        <f t="shared" si="227"/>
        <v>0</v>
      </c>
      <c r="AX205" s="3">
        <f t="shared" si="228"/>
        <v>0</v>
      </c>
      <c r="AY205" s="3">
        <f t="shared" si="229"/>
        <v>0</v>
      </c>
      <c r="AZ205" s="3">
        <f t="shared" si="230"/>
        <v>0</v>
      </c>
      <c r="BA205" s="3">
        <f t="shared" si="231"/>
        <v>0</v>
      </c>
    </row>
    <row r="206" spans="1:53">
      <c r="A206" s="2">
        <f>fokonyvi_kivonatot_ide_masolni!A203</f>
        <v>0</v>
      </c>
      <c r="B206" s="3">
        <f>fokonyvi_kivonatot_ide_masolni!I203</f>
        <v>0</v>
      </c>
      <c r="C206" s="3">
        <f>+fokonyvi_kivonatot_ide_masolni!J203</f>
        <v>0</v>
      </c>
      <c r="D206" s="2">
        <f t="shared" si="182"/>
        <v>1</v>
      </c>
      <c r="E206" s="2">
        <f t="shared" si="183"/>
        <v>0</v>
      </c>
      <c r="F206" s="3">
        <f t="shared" si="184"/>
        <v>0</v>
      </c>
      <c r="G206" s="3">
        <f t="shared" si="185"/>
        <v>0</v>
      </c>
      <c r="H206" s="3">
        <f t="shared" si="186"/>
        <v>0</v>
      </c>
      <c r="I206" s="3">
        <f t="shared" si="187"/>
        <v>0</v>
      </c>
      <c r="J206" s="3">
        <f t="shared" si="188"/>
        <v>0</v>
      </c>
      <c r="K206" s="3">
        <f t="shared" si="189"/>
        <v>0</v>
      </c>
      <c r="L206" s="3">
        <f t="shared" si="190"/>
        <v>0</v>
      </c>
      <c r="M206" s="3">
        <f t="shared" si="191"/>
        <v>0</v>
      </c>
      <c r="N206" s="3">
        <f t="shared" si="192"/>
        <v>0</v>
      </c>
      <c r="O206" s="3">
        <f t="shared" si="193"/>
        <v>0</v>
      </c>
      <c r="P206" s="3">
        <f t="shared" si="194"/>
        <v>0</v>
      </c>
      <c r="Q206" s="3">
        <f t="shared" si="195"/>
        <v>0</v>
      </c>
      <c r="R206" s="3">
        <f t="shared" si="196"/>
        <v>0</v>
      </c>
      <c r="S206" s="3">
        <f t="shared" si="197"/>
        <v>0</v>
      </c>
      <c r="T206" s="3">
        <f t="shared" si="198"/>
        <v>0</v>
      </c>
      <c r="U206" s="3">
        <f t="shared" si="199"/>
        <v>0</v>
      </c>
      <c r="V206" s="3">
        <f t="shared" si="200"/>
        <v>0</v>
      </c>
      <c r="W206" s="3">
        <f t="shared" si="201"/>
        <v>0</v>
      </c>
      <c r="X206" s="3">
        <f t="shared" si="202"/>
        <v>0</v>
      </c>
      <c r="Y206" s="3">
        <f t="shared" si="203"/>
        <v>0</v>
      </c>
      <c r="Z206" s="3">
        <f t="shared" si="204"/>
        <v>0</v>
      </c>
      <c r="AA206" s="3">
        <f t="shared" si="205"/>
        <v>0</v>
      </c>
      <c r="AB206" s="3">
        <f t="shared" si="206"/>
        <v>0</v>
      </c>
      <c r="AC206" s="3">
        <f t="shared" si="207"/>
        <v>0</v>
      </c>
      <c r="AD206" s="3">
        <f t="shared" si="208"/>
        <v>0</v>
      </c>
      <c r="AE206" s="3">
        <f t="shared" si="209"/>
        <v>0</v>
      </c>
      <c r="AF206" s="3">
        <f t="shared" si="210"/>
        <v>0</v>
      </c>
      <c r="AG206" s="3">
        <f t="shared" si="211"/>
        <v>0</v>
      </c>
      <c r="AH206" s="3">
        <f t="shared" si="212"/>
        <v>0</v>
      </c>
      <c r="AI206" s="3">
        <f t="shared" si="213"/>
        <v>0</v>
      </c>
      <c r="AJ206" s="3">
        <f t="shared" si="214"/>
        <v>0</v>
      </c>
      <c r="AK206" s="3">
        <f t="shared" si="215"/>
        <v>0</v>
      </c>
      <c r="AL206" s="3">
        <f t="shared" si="216"/>
        <v>0</v>
      </c>
      <c r="AM206" s="3">
        <f t="shared" si="217"/>
        <v>0</v>
      </c>
      <c r="AN206" s="3">
        <f t="shared" si="218"/>
        <v>0</v>
      </c>
      <c r="AO206" s="3">
        <f t="shared" si="219"/>
        <v>0</v>
      </c>
      <c r="AP206" s="3">
        <f t="shared" si="220"/>
        <v>0</v>
      </c>
      <c r="AQ206" s="3">
        <f t="shared" si="221"/>
        <v>0</v>
      </c>
      <c r="AR206" s="3">
        <f t="shared" si="222"/>
        <v>0</v>
      </c>
      <c r="AS206" s="3">
        <f t="shared" si="223"/>
        <v>0</v>
      </c>
      <c r="AT206" s="3">
        <f t="shared" si="224"/>
        <v>0</v>
      </c>
      <c r="AU206" s="3">
        <f t="shared" si="225"/>
        <v>0</v>
      </c>
      <c r="AV206" s="3">
        <f t="shared" si="226"/>
        <v>0</v>
      </c>
      <c r="AW206" s="3">
        <f t="shared" si="227"/>
        <v>0</v>
      </c>
      <c r="AX206" s="3">
        <f t="shared" si="228"/>
        <v>0</v>
      </c>
      <c r="AY206" s="3">
        <f t="shared" si="229"/>
        <v>0</v>
      </c>
      <c r="AZ206" s="3">
        <f t="shared" si="230"/>
        <v>0</v>
      </c>
      <c r="BA206" s="3">
        <f t="shared" si="231"/>
        <v>0</v>
      </c>
    </row>
    <row r="207" spans="1:53">
      <c r="A207" s="2">
        <f>fokonyvi_kivonatot_ide_masolni!A204</f>
        <v>0</v>
      </c>
      <c r="B207" s="3">
        <f>fokonyvi_kivonatot_ide_masolni!I204</f>
        <v>0</v>
      </c>
      <c r="C207" s="3">
        <f>+fokonyvi_kivonatot_ide_masolni!J204</f>
        <v>0</v>
      </c>
      <c r="D207" s="2">
        <f t="shared" si="182"/>
        <v>1</v>
      </c>
      <c r="E207" s="2">
        <f t="shared" si="183"/>
        <v>0</v>
      </c>
      <c r="F207" s="3">
        <f t="shared" si="184"/>
        <v>0</v>
      </c>
      <c r="G207" s="3">
        <f t="shared" si="185"/>
        <v>0</v>
      </c>
      <c r="H207" s="3">
        <f t="shared" si="186"/>
        <v>0</v>
      </c>
      <c r="I207" s="3">
        <f t="shared" si="187"/>
        <v>0</v>
      </c>
      <c r="J207" s="3">
        <f t="shared" si="188"/>
        <v>0</v>
      </c>
      <c r="K207" s="3">
        <f t="shared" si="189"/>
        <v>0</v>
      </c>
      <c r="L207" s="3">
        <f t="shared" si="190"/>
        <v>0</v>
      </c>
      <c r="M207" s="3">
        <f t="shared" si="191"/>
        <v>0</v>
      </c>
      <c r="N207" s="3">
        <f t="shared" si="192"/>
        <v>0</v>
      </c>
      <c r="O207" s="3">
        <f t="shared" si="193"/>
        <v>0</v>
      </c>
      <c r="P207" s="3">
        <f t="shared" si="194"/>
        <v>0</v>
      </c>
      <c r="Q207" s="3">
        <f t="shared" si="195"/>
        <v>0</v>
      </c>
      <c r="R207" s="3">
        <f t="shared" si="196"/>
        <v>0</v>
      </c>
      <c r="S207" s="3">
        <f t="shared" si="197"/>
        <v>0</v>
      </c>
      <c r="T207" s="3">
        <f t="shared" si="198"/>
        <v>0</v>
      </c>
      <c r="U207" s="3">
        <f t="shared" si="199"/>
        <v>0</v>
      </c>
      <c r="V207" s="3">
        <f t="shared" si="200"/>
        <v>0</v>
      </c>
      <c r="W207" s="3">
        <f t="shared" si="201"/>
        <v>0</v>
      </c>
      <c r="X207" s="3">
        <f t="shared" si="202"/>
        <v>0</v>
      </c>
      <c r="Y207" s="3">
        <f t="shared" si="203"/>
        <v>0</v>
      </c>
      <c r="Z207" s="3">
        <f t="shared" si="204"/>
        <v>0</v>
      </c>
      <c r="AA207" s="3">
        <f t="shared" si="205"/>
        <v>0</v>
      </c>
      <c r="AB207" s="3">
        <f t="shared" si="206"/>
        <v>0</v>
      </c>
      <c r="AC207" s="3">
        <f t="shared" si="207"/>
        <v>0</v>
      </c>
      <c r="AD207" s="3">
        <f t="shared" si="208"/>
        <v>0</v>
      </c>
      <c r="AE207" s="3">
        <f t="shared" si="209"/>
        <v>0</v>
      </c>
      <c r="AF207" s="3">
        <f t="shared" si="210"/>
        <v>0</v>
      </c>
      <c r="AG207" s="3">
        <f t="shared" si="211"/>
        <v>0</v>
      </c>
      <c r="AH207" s="3">
        <f t="shared" si="212"/>
        <v>0</v>
      </c>
      <c r="AI207" s="3">
        <f t="shared" si="213"/>
        <v>0</v>
      </c>
      <c r="AJ207" s="3">
        <f t="shared" si="214"/>
        <v>0</v>
      </c>
      <c r="AK207" s="3">
        <f t="shared" si="215"/>
        <v>0</v>
      </c>
      <c r="AL207" s="3">
        <f t="shared" si="216"/>
        <v>0</v>
      </c>
      <c r="AM207" s="3">
        <f t="shared" si="217"/>
        <v>0</v>
      </c>
      <c r="AN207" s="3">
        <f t="shared" si="218"/>
        <v>0</v>
      </c>
      <c r="AO207" s="3">
        <f t="shared" si="219"/>
        <v>0</v>
      </c>
      <c r="AP207" s="3">
        <f t="shared" si="220"/>
        <v>0</v>
      </c>
      <c r="AQ207" s="3">
        <f t="shared" si="221"/>
        <v>0</v>
      </c>
      <c r="AR207" s="3">
        <f t="shared" si="222"/>
        <v>0</v>
      </c>
      <c r="AS207" s="3">
        <f t="shared" si="223"/>
        <v>0</v>
      </c>
      <c r="AT207" s="3">
        <f t="shared" si="224"/>
        <v>0</v>
      </c>
      <c r="AU207" s="3">
        <f t="shared" si="225"/>
        <v>0</v>
      </c>
      <c r="AV207" s="3">
        <f t="shared" si="226"/>
        <v>0</v>
      </c>
      <c r="AW207" s="3">
        <f t="shared" si="227"/>
        <v>0</v>
      </c>
      <c r="AX207" s="3">
        <f t="shared" si="228"/>
        <v>0</v>
      </c>
      <c r="AY207" s="3">
        <f t="shared" si="229"/>
        <v>0</v>
      </c>
      <c r="AZ207" s="3">
        <f t="shared" si="230"/>
        <v>0</v>
      </c>
      <c r="BA207" s="3">
        <f t="shared" si="231"/>
        <v>0</v>
      </c>
    </row>
    <row r="208" spans="1:53">
      <c r="A208" s="2">
        <f>fokonyvi_kivonatot_ide_masolni!A205</f>
        <v>0</v>
      </c>
      <c r="B208" s="3">
        <f>fokonyvi_kivonatot_ide_masolni!I205</f>
        <v>0</v>
      </c>
      <c r="C208" s="3">
        <f>+fokonyvi_kivonatot_ide_masolni!J205</f>
        <v>0</v>
      </c>
      <c r="D208" s="2">
        <f t="shared" si="182"/>
        <v>1</v>
      </c>
      <c r="E208" s="2">
        <f t="shared" si="183"/>
        <v>0</v>
      </c>
      <c r="F208" s="3">
        <f t="shared" si="184"/>
        <v>0</v>
      </c>
      <c r="G208" s="3">
        <f t="shared" si="185"/>
        <v>0</v>
      </c>
      <c r="H208" s="3">
        <f t="shared" si="186"/>
        <v>0</v>
      </c>
      <c r="I208" s="3">
        <f t="shared" si="187"/>
        <v>0</v>
      </c>
      <c r="J208" s="3">
        <f t="shared" si="188"/>
        <v>0</v>
      </c>
      <c r="K208" s="3">
        <f t="shared" si="189"/>
        <v>0</v>
      </c>
      <c r="L208" s="3">
        <f t="shared" si="190"/>
        <v>0</v>
      </c>
      <c r="M208" s="3">
        <f t="shared" si="191"/>
        <v>0</v>
      </c>
      <c r="N208" s="3">
        <f t="shared" si="192"/>
        <v>0</v>
      </c>
      <c r="O208" s="3">
        <f t="shared" si="193"/>
        <v>0</v>
      </c>
      <c r="P208" s="3">
        <f t="shared" si="194"/>
        <v>0</v>
      </c>
      <c r="Q208" s="3">
        <f t="shared" si="195"/>
        <v>0</v>
      </c>
      <c r="R208" s="3">
        <f t="shared" si="196"/>
        <v>0</v>
      </c>
      <c r="S208" s="3">
        <f t="shared" si="197"/>
        <v>0</v>
      </c>
      <c r="T208" s="3">
        <f t="shared" si="198"/>
        <v>0</v>
      </c>
      <c r="U208" s="3">
        <f t="shared" si="199"/>
        <v>0</v>
      </c>
      <c r="V208" s="3">
        <f t="shared" si="200"/>
        <v>0</v>
      </c>
      <c r="W208" s="3">
        <f t="shared" si="201"/>
        <v>0</v>
      </c>
      <c r="X208" s="3">
        <f t="shared" si="202"/>
        <v>0</v>
      </c>
      <c r="Y208" s="3">
        <f t="shared" si="203"/>
        <v>0</v>
      </c>
      <c r="Z208" s="3">
        <f t="shared" si="204"/>
        <v>0</v>
      </c>
      <c r="AA208" s="3">
        <f t="shared" si="205"/>
        <v>0</v>
      </c>
      <c r="AB208" s="3">
        <f t="shared" si="206"/>
        <v>0</v>
      </c>
      <c r="AC208" s="3">
        <f t="shared" si="207"/>
        <v>0</v>
      </c>
      <c r="AD208" s="3">
        <f t="shared" si="208"/>
        <v>0</v>
      </c>
      <c r="AE208" s="3">
        <f t="shared" si="209"/>
        <v>0</v>
      </c>
      <c r="AF208" s="3">
        <f t="shared" si="210"/>
        <v>0</v>
      </c>
      <c r="AG208" s="3">
        <f t="shared" si="211"/>
        <v>0</v>
      </c>
      <c r="AH208" s="3">
        <f t="shared" si="212"/>
        <v>0</v>
      </c>
      <c r="AI208" s="3">
        <f t="shared" si="213"/>
        <v>0</v>
      </c>
      <c r="AJ208" s="3">
        <f t="shared" si="214"/>
        <v>0</v>
      </c>
      <c r="AK208" s="3">
        <f t="shared" si="215"/>
        <v>0</v>
      </c>
      <c r="AL208" s="3">
        <f t="shared" si="216"/>
        <v>0</v>
      </c>
      <c r="AM208" s="3">
        <f t="shared" si="217"/>
        <v>0</v>
      </c>
      <c r="AN208" s="3">
        <f t="shared" si="218"/>
        <v>0</v>
      </c>
      <c r="AO208" s="3">
        <f t="shared" si="219"/>
        <v>0</v>
      </c>
      <c r="AP208" s="3">
        <f t="shared" si="220"/>
        <v>0</v>
      </c>
      <c r="AQ208" s="3">
        <f t="shared" si="221"/>
        <v>0</v>
      </c>
      <c r="AR208" s="3">
        <f t="shared" si="222"/>
        <v>0</v>
      </c>
      <c r="AS208" s="3">
        <f t="shared" si="223"/>
        <v>0</v>
      </c>
      <c r="AT208" s="3">
        <f t="shared" si="224"/>
        <v>0</v>
      </c>
      <c r="AU208" s="3">
        <f t="shared" si="225"/>
        <v>0</v>
      </c>
      <c r="AV208" s="3">
        <f t="shared" si="226"/>
        <v>0</v>
      </c>
      <c r="AW208" s="3">
        <f t="shared" si="227"/>
        <v>0</v>
      </c>
      <c r="AX208" s="3">
        <f t="shared" si="228"/>
        <v>0</v>
      </c>
      <c r="AY208" s="3">
        <f t="shared" si="229"/>
        <v>0</v>
      </c>
      <c r="AZ208" s="3">
        <f t="shared" si="230"/>
        <v>0</v>
      </c>
      <c r="BA208" s="3">
        <f t="shared" si="231"/>
        <v>0</v>
      </c>
    </row>
    <row r="209" spans="1:53">
      <c r="A209" s="2">
        <f>fokonyvi_kivonatot_ide_masolni!A206</f>
        <v>0</v>
      </c>
      <c r="B209" s="3">
        <f>fokonyvi_kivonatot_ide_masolni!I206</f>
        <v>0</v>
      </c>
      <c r="C209" s="3">
        <f>+fokonyvi_kivonatot_ide_masolni!J206</f>
        <v>0</v>
      </c>
      <c r="D209" s="2">
        <f t="shared" si="182"/>
        <v>1</v>
      </c>
      <c r="E209" s="2">
        <f t="shared" si="183"/>
        <v>0</v>
      </c>
      <c r="F209" s="3">
        <f t="shared" si="184"/>
        <v>0</v>
      </c>
      <c r="G209" s="3">
        <f t="shared" si="185"/>
        <v>0</v>
      </c>
      <c r="H209" s="3">
        <f t="shared" si="186"/>
        <v>0</v>
      </c>
      <c r="I209" s="3">
        <f t="shared" si="187"/>
        <v>0</v>
      </c>
      <c r="J209" s="3">
        <f t="shared" si="188"/>
        <v>0</v>
      </c>
      <c r="K209" s="3">
        <f t="shared" si="189"/>
        <v>0</v>
      </c>
      <c r="L209" s="3">
        <f t="shared" si="190"/>
        <v>0</v>
      </c>
      <c r="M209" s="3">
        <f t="shared" si="191"/>
        <v>0</v>
      </c>
      <c r="N209" s="3">
        <f t="shared" si="192"/>
        <v>0</v>
      </c>
      <c r="O209" s="3">
        <f t="shared" si="193"/>
        <v>0</v>
      </c>
      <c r="P209" s="3">
        <f t="shared" si="194"/>
        <v>0</v>
      </c>
      <c r="Q209" s="3">
        <f t="shared" si="195"/>
        <v>0</v>
      </c>
      <c r="R209" s="3">
        <f t="shared" si="196"/>
        <v>0</v>
      </c>
      <c r="S209" s="3">
        <f t="shared" si="197"/>
        <v>0</v>
      </c>
      <c r="T209" s="3">
        <f t="shared" si="198"/>
        <v>0</v>
      </c>
      <c r="U209" s="3">
        <f t="shared" si="199"/>
        <v>0</v>
      </c>
      <c r="V209" s="3">
        <f t="shared" si="200"/>
        <v>0</v>
      </c>
      <c r="W209" s="3">
        <f t="shared" si="201"/>
        <v>0</v>
      </c>
      <c r="X209" s="3">
        <f t="shared" si="202"/>
        <v>0</v>
      </c>
      <c r="Y209" s="3">
        <f t="shared" si="203"/>
        <v>0</v>
      </c>
      <c r="Z209" s="3">
        <f t="shared" si="204"/>
        <v>0</v>
      </c>
      <c r="AA209" s="3">
        <f t="shared" si="205"/>
        <v>0</v>
      </c>
      <c r="AB209" s="3">
        <f t="shared" si="206"/>
        <v>0</v>
      </c>
      <c r="AC209" s="3">
        <f t="shared" si="207"/>
        <v>0</v>
      </c>
      <c r="AD209" s="3">
        <f t="shared" si="208"/>
        <v>0</v>
      </c>
      <c r="AE209" s="3">
        <f t="shared" si="209"/>
        <v>0</v>
      </c>
      <c r="AF209" s="3">
        <f t="shared" si="210"/>
        <v>0</v>
      </c>
      <c r="AG209" s="3">
        <f t="shared" si="211"/>
        <v>0</v>
      </c>
      <c r="AH209" s="3">
        <f t="shared" si="212"/>
        <v>0</v>
      </c>
      <c r="AI209" s="3">
        <f t="shared" si="213"/>
        <v>0</v>
      </c>
      <c r="AJ209" s="3">
        <f t="shared" si="214"/>
        <v>0</v>
      </c>
      <c r="AK209" s="3">
        <f t="shared" si="215"/>
        <v>0</v>
      </c>
      <c r="AL209" s="3">
        <f t="shared" si="216"/>
        <v>0</v>
      </c>
      <c r="AM209" s="3">
        <f t="shared" si="217"/>
        <v>0</v>
      </c>
      <c r="AN209" s="3">
        <f t="shared" si="218"/>
        <v>0</v>
      </c>
      <c r="AO209" s="3">
        <f t="shared" si="219"/>
        <v>0</v>
      </c>
      <c r="AP209" s="3">
        <f t="shared" si="220"/>
        <v>0</v>
      </c>
      <c r="AQ209" s="3">
        <f t="shared" si="221"/>
        <v>0</v>
      </c>
      <c r="AR209" s="3">
        <f t="shared" si="222"/>
        <v>0</v>
      </c>
      <c r="AS209" s="3">
        <f t="shared" si="223"/>
        <v>0</v>
      </c>
      <c r="AT209" s="3">
        <f t="shared" si="224"/>
        <v>0</v>
      </c>
      <c r="AU209" s="3">
        <f t="shared" si="225"/>
        <v>0</v>
      </c>
      <c r="AV209" s="3">
        <f t="shared" si="226"/>
        <v>0</v>
      </c>
      <c r="AW209" s="3">
        <f t="shared" si="227"/>
        <v>0</v>
      </c>
      <c r="AX209" s="3">
        <f t="shared" si="228"/>
        <v>0</v>
      </c>
      <c r="AY209" s="3">
        <f t="shared" si="229"/>
        <v>0</v>
      </c>
      <c r="AZ209" s="3">
        <f t="shared" si="230"/>
        <v>0</v>
      </c>
      <c r="BA209" s="3">
        <f t="shared" si="231"/>
        <v>0</v>
      </c>
    </row>
    <row r="210" spans="1:53">
      <c r="A210" s="2">
        <f>fokonyvi_kivonatot_ide_masolni!A207</f>
        <v>0</v>
      </c>
      <c r="B210" s="3">
        <f>fokonyvi_kivonatot_ide_masolni!I207</f>
        <v>0</v>
      </c>
      <c r="C210" s="3">
        <f>+fokonyvi_kivonatot_ide_masolni!J207</f>
        <v>0</v>
      </c>
      <c r="D210" s="2">
        <f t="shared" si="182"/>
        <v>1</v>
      </c>
      <c r="E210" s="2">
        <f t="shared" si="183"/>
        <v>0</v>
      </c>
      <c r="F210" s="3">
        <f t="shared" si="184"/>
        <v>0</v>
      </c>
      <c r="G210" s="3">
        <f t="shared" si="185"/>
        <v>0</v>
      </c>
      <c r="H210" s="3">
        <f t="shared" si="186"/>
        <v>0</v>
      </c>
      <c r="I210" s="3">
        <f t="shared" si="187"/>
        <v>0</v>
      </c>
      <c r="J210" s="3">
        <f t="shared" si="188"/>
        <v>0</v>
      </c>
      <c r="K210" s="3">
        <f t="shared" si="189"/>
        <v>0</v>
      </c>
      <c r="L210" s="3">
        <f t="shared" si="190"/>
        <v>0</v>
      </c>
      <c r="M210" s="3">
        <f t="shared" si="191"/>
        <v>0</v>
      </c>
      <c r="N210" s="3">
        <f t="shared" si="192"/>
        <v>0</v>
      </c>
      <c r="O210" s="3">
        <f t="shared" si="193"/>
        <v>0</v>
      </c>
      <c r="P210" s="3">
        <f t="shared" si="194"/>
        <v>0</v>
      </c>
      <c r="Q210" s="3">
        <f t="shared" si="195"/>
        <v>0</v>
      </c>
      <c r="R210" s="3">
        <f t="shared" si="196"/>
        <v>0</v>
      </c>
      <c r="S210" s="3">
        <f t="shared" si="197"/>
        <v>0</v>
      </c>
      <c r="T210" s="3">
        <f t="shared" si="198"/>
        <v>0</v>
      </c>
      <c r="U210" s="3">
        <f t="shared" si="199"/>
        <v>0</v>
      </c>
      <c r="V210" s="3">
        <f t="shared" si="200"/>
        <v>0</v>
      </c>
      <c r="W210" s="3">
        <f t="shared" si="201"/>
        <v>0</v>
      </c>
      <c r="X210" s="3">
        <f t="shared" si="202"/>
        <v>0</v>
      </c>
      <c r="Y210" s="3">
        <f t="shared" si="203"/>
        <v>0</v>
      </c>
      <c r="Z210" s="3">
        <f t="shared" si="204"/>
        <v>0</v>
      </c>
      <c r="AA210" s="3">
        <f t="shared" si="205"/>
        <v>0</v>
      </c>
      <c r="AB210" s="3">
        <f t="shared" si="206"/>
        <v>0</v>
      </c>
      <c r="AC210" s="3">
        <f t="shared" si="207"/>
        <v>0</v>
      </c>
      <c r="AD210" s="3">
        <f t="shared" si="208"/>
        <v>0</v>
      </c>
      <c r="AE210" s="3">
        <f t="shared" si="209"/>
        <v>0</v>
      </c>
      <c r="AF210" s="3">
        <f t="shared" si="210"/>
        <v>0</v>
      </c>
      <c r="AG210" s="3">
        <f t="shared" si="211"/>
        <v>0</v>
      </c>
      <c r="AH210" s="3">
        <f t="shared" si="212"/>
        <v>0</v>
      </c>
      <c r="AI210" s="3">
        <f t="shared" si="213"/>
        <v>0</v>
      </c>
      <c r="AJ210" s="3">
        <f t="shared" si="214"/>
        <v>0</v>
      </c>
      <c r="AK210" s="3">
        <f t="shared" si="215"/>
        <v>0</v>
      </c>
      <c r="AL210" s="3">
        <f t="shared" si="216"/>
        <v>0</v>
      </c>
      <c r="AM210" s="3">
        <f t="shared" si="217"/>
        <v>0</v>
      </c>
      <c r="AN210" s="3">
        <f t="shared" si="218"/>
        <v>0</v>
      </c>
      <c r="AO210" s="3">
        <f t="shared" si="219"/>
        <v>0</v>
      </c>
      <c r="AP210" s="3">
        <f t="shared" si="220"/>
        <v>0</v>
      </c>
      <c r="AQ210" s="3">
        <f t="shared" si="221"/>
        <v>0</v>
      </c>
      <c r="AR210" s="3">
        <f t="shared" si="222"/>
        <v>0</v>
      </c>
      <c r="AS210" s="3">
        <f t="shared" si="223"/>
        <v>0</v>
      </c>
      <c r="AT210" s="3">
        <f t="shared" si="224"/>
        <v>0</v>
      </c>
      <c r="AU210" s="3">
        <f t="shared" si="225"/>
        <v>0</v>
      </c>
      <c r="AV210" s="3">
        <f t="shared" si="226"/>
        <v>0</v>
      </c>
      <c r="AW210" s="3">
        <f t="shared" si="227"/>
        <v>0</v>
      </c>
      <c r="AX210" s="3">
        <f t="shared" si="228"/>
        <v>0</v>
      </c>
      <c r="AY210" s="3">
        <f t="shared" si="229"/>
        <v>0</v>
      </c>
      <c r="AZ210" s="3">
        <f t="shared" si="230"/>
        <v>0</v>
      </c>
      <c r="BA210" s="3">
        <f t="shared" si="231"/>
        <v>0</v>
      </c>
    </row>
    <row r="211" spans="1:53">
      <c r="A211" s="2">
        <f>fokonyvi_kivonatot_ide_masolni!A208</f>
        <v>0</v>
      </c>
      <c r="B211" s="3">
        <f>fokonyvi_kivonatot_ide_masolni!I208</f>
        <v>0</v>
      </c>
      <c r="C211" s="3">
        <f>+fokonyvi_kivonatot_ide_masolni!J208</f>
        <v>0</v>
      </c>
      <c r="D211" s="2">
        <f t="shared" si="182"/>
        <v>1</v>
      </c>
      <c r="E211" s="2">
        <f t="shared" si="183"/>
        <v>0</v>
      </c>
      <c r="F211" s="3">
        <f t="shared" si="184"/>
        <v>0</v>
      </c>
      <c r="G211" s="3">
        <f t="shared" si="185"/>
        <v>0</v>
      </c>
      <c r="H211" s="3">
        <f t="shared" si="186"/>
        <v>0</v>
      </c>
      <c r="I211" s="3">
        <f t="shared" si="187"/>
        <v>0</v>
      </c>
      <c r="J211" s="3">
        <f t="shared" si="188"/>
        <v>0</v>
      </c>
      <c r="K211" s="3">
        <f t="shared" si="189"/>
        <v>0</v>
      </c>
      <c r="L211" s="3">
        <f t="shared" si="190"/>
        <v>0</v>
      </c>
      <c r="M211" s="3">
        <f t="shared" si="191"/>
        <v>0</v>
      </c>
      <c r="N211" s="3">
        <f t="shared" si="192"/>
        <v>0</v>
      </c>
      <c r="O211" s="3">
        <f t="shared" si="193"/>
        <v>0</v>
      </c>
      <c r="P211" s="3">
        <f t="shared" si="194"/>
        <v>0</v>
      </c>
      <c r="Q211" s="3">
        <f t="shared" si="195"/>
        <v>0</v>
      </c>
      <c r="R211" s="3">
        <f t="shared" si="196"/>
        <v>0</v>
      </c>
      <c r="S211" s="3">
        <f t="shared" si="197"/>
        <v>0</v>
      </c>
      <c r="T211" s="3">
        <f t="shared" si="198"/>
        <v>0</v>
      </c>
      <c r="U211" s="3">
        <f t="shared" si="199"/>
        <v>0</v>
      </c>
      <c r="V211" s="3">
        <f t="shared" si="200"/>
        <v>0</v>
      </c>
      <c r="W211" s="3">
        <f t="shared" si="201"/>
        <v>0</v>
      </c>
      <c r="X211" s="3">
        <f t="shared" si="202"/>
        <v>0</v>
      </c>
      <c r="Y211" s="3">
        <f t="shared" si="203"/>
        <v>0</v>
      </c>
      <c r="Z211" s="3">
        <f t="shared" si="204"/>
        <v>0</v>
      </c>
      <c r="AA211" s="3">
        <f t="shared" si="205"/>
        <v>0</v>
      </c>
      <c r="AB211" s="3">
        <f t="shared" si="206"/>
        <v>0</v>
      </c>
      <c r="AC211" s="3">
        <f t="shared" si="207"/>
        <v>0</v>
      </c>
      <c r="AD211" s="3">
        <f t="shared" si="208"/>
        <v>0</v>
      </c>
      <c r="AE211" s="3">
        <f t="shared" si="209"/>
        <v>0</v>
      </c>
      <c r="AF211" s="3">
        <f t="shared" si="210"/>
        <v>0</v>
      </c>
      <c r="AG211" s="3">
        <f t="shared" si="211"/>
        <v>0</v>
      </c>
      <c r="AH211" s="3">
        <f t="shared" si="212"/>
        <v>0</v>
      </c>
      <c r="AI211" s="3">
        <f t="shared" si="213"/>
        <v>0</v>
      </c>
      <c r="AJ211" s="3">
        <f t="shared" si="214"/>
        <v>0</v>
      </c>
      <c r="AK211" s="3">
        <f t="shared" si="215"/>
        <v>0</v>
      </c>
      <c r="AL211" s="3">
        <f t="shared" si="216"/>
        <v>0</v>
      </c>
      <c r="AM211" s="3">
        <f t="shared" si="217"/>
        <v>0</v>
      </c>
      <c r="AN211" s="3">
        <f t="shared" si="218"/>
        <v>0</v>
      </c>
      <c r="AO211" s="3">
        <f t="shared" si="219"/>
        <v>0</v>
      </c>
      <c r="AP211" s="3">
        <f t="shared" si="220"/>
        <v>0</v>
      </c>
      <c r="AQ211" s="3">
        <f t="shared" si="221"/>
        <v>0</v>
      </c>
      <c r="AR211" s="3">
        <f t="shared" si="222"/>
        <v>0</v>
      </c>
      <c r="AS211" s="3">
        <f t="shared" si="223"/>
        <v>0</v>
      </c>
      <c r="AT211" s="3">
        <f t="shared" si="224"/>
        <v>0</v>
      </c>
      <c r="AU211" s="3">
        <f t="shared" si="225"/>
        <v>0</v>
      </c>
      <c r="AV211" s="3">
        <f t="shared" si="226"/>
        <v>0</v>
      </c>
      <c r="AW211" s="3">
        <f t="shared" si="227"/>
        <v>0</v>
      </c>
      <c r="AX211" s="3">
        <f t="shared" si="228"/>
        <v>0</v>
      </c>
      <c r="AY211" s="3">
        <f t="shared" si="229"/>
        <v>0</v>
      </c>
      <c r="AZ211" s="3">
        <f t="shared" si="230"/>
        <v>0</v>
      </c>
      <c r="BA211" s="3">
        <f t="shared" si="231"/>
        <v>0</v>
      </c>
    </row>
    <row r="212" spans="1:53">
      <c r="A212" s="2">
        <f>fokonyvi_kivonatot_ide_masolni!A209</f>
        <v>0</v>
      </c>
      <c r="B212" s="3">
        <f>fokonyvi_kivonatot_ide_masolni!I209</f>
        <v>0</v>
      </c>
      <c r="C212" s="3">
        <f>+fokonyvi_kivonatot_ide_masolni!J209</f>
        <v>0</v>
      </c>
      <c r="D212" s="2">
        <f t="shared" si="182"/>
        <v>1</v>
      </c>
      <c r="E212" s="2">
        <f t="shared" si="183"/>
        <v>0</v>
      </c>
      <c r="F212" s="3">
        <f t="shared" si="184"/>
        <v>0</v>
      </c>
      <c r="G212" s="3">
        <f t="shared" si="185"/>
        <v>0</v>
      </c>
      <c r="H212" s="3">
        <f t="shared" si="186"/>
        <v>0</v>
      </c>
      <c r="I212" s="3">
        <f t="shared" si="187"/>
        <v>0</v>
      </c>
      <c r="J212" s="3">
        <f t="shared" si="188"/>
        <v>0</v>
      </c>
      <c r="K212" s="3">
        <f t="shared" si="189"/>
        <v>0</v>
      </c>
      <c r="L212" s="3">
        <f t="shared" si="190"/>
        <v>0</v>
      </c>
      <c r="M212" s="3">
        <f t="shared" si="191"/>
        <v>0</v>
      </c>
      <c r="N212" s="3">
        <f t="shared" si="192"/>
        <v>0</v>
      </c>
      <c r="O212" s="3">
        <f t="shared" si="193"/>
        <v>0</v>
      </c>
      <c r="P212" s="3">
        <f t="shared" si="194"/>
        <v>0</v>
      </c>
      <c r="Q212" s="3">
        <f t="shared" si="195"/>
        <v>0</v>
      </c>
      <c r="R212" s="3">
        <f t="shared" si="196"/>
        <v>0</v>
      </c>
      <c r="S212" s="3">
        <f t="shared" si="197"/>
        <v>0</v>
      </c>
      <c r="T212" s="3">
        <f t="shared" si="198"/>
        <v>0</v>
      </c>
      <c r="U212" s="3">
        <f t="shared" si="199"/>
        <v>0</v>
      </c>
      <c r="V212" s="3">
        <f t="shared" si="200"/>
        <v>0</v>
      </c>
      <c r="W212" s="3">
        <f t="shared" si="201"/>
        <v>0</v>
      </c>
      <c r="X212" s="3">
        <f t="shared" si="202"/>
        <v>0</v>
      </c>
      <c r="Y212" s="3">
        <f t="shared" si="203"/>
        <v>0</v>
      </c>
      <c r="Z212" s="3">
        <f t="shared" si="204"/>
        <v>0</v>
      </c>
      <c r="AA212" s="3">
        <f t="shared" si="205"/>
        <v>0</v>
      </c>
      <c r="AB212" s="3">
        <f t="shared" si="206"/>
        <v>0</v>
      </c>
      <c r="AC212" s="3">
        <f t="shared" si="207"/>
        <v>0</v>
      </c>
      <c r="AD212" s="3">
        <f t="shared" si="208"/>
        <v>0</v>
      </c>
      <c r="AE212" s="3">
        <f t="shared" si="209"/>
        <v>0</v>
      </c>
      <c r="AF212" s="3">
        <f t="shared" si="210"/>
        <v>0</v>
      </c>
      <c r="AG212" s="3">
        <f t="shared" si="211"/>
        <v>0</v>
      </c>
      <c r="AH212" s="3">
        <f t="shared" si="212"/>
        <v>0</v>
      </c>
      <c r="AI212" s="3">
        <f t="shared" si="213"/>
        <v>0</v>
      </c>
      <c r="AJ212" s="3">
        <f t="shared" si="214"/>
        <v>0</v>
      </c>
      <c r="AK212" s="3">
        <f t="shared" si="215"/>
        <v>0</v>
      </c>
      <c r="AL212" s="3">
        <f t="shared" si="216"/>
        <v>0</v>
      </c>
      <c r="AM212" s="3">
        <f t="shared" si="217"/>
        <v>0</v>
      </c>
      <c r="AN212" s="3">
        <f t="shared" si="218"/>
        <v>0</v>
      </c>
      <c r="AO212" s="3">
        <f t="shared" si="219"/>
        <v>0</v>
      </c>
      <c r="AP212" s="3">
        <f t="shared" si="220"/>
        <v>0</v>
      </c>
      <c r="AQ212" s="3">
        <f t="shared" si="221"/>
        <v>0</v>
      </c>
      <c r="AR212" s="3">
        <f t="shared" si="222"/>
        <v>0</v>
      </c>
      <c r="AS212" s="3">
        <f t="shared" si="223"/>
        <v>0</v>
      </c>
      <c r="AT212" s="3">
        <f t="shared" si="224"/>
        <v>0</v>
      </c>
      <c r="AU212" s="3">
        <f t="shared" si="225"/>
        <v>0</v>
      </c>
      <c r="AV212" s="3">
        <f t="shared" si="226"/>
        <v>0</v>
      </c>
      <c r="AW212" s="3">
        <f t="shared" si="227"/>
        <v>0</v>
      </c>
      <c r="AX212" s="3">
        <f t="shared" si="228"/>
        <v>0</v>
      </c>
      <c r="AY212" s="3">
        <f t="shared" si="229"/>
        <v>0</v>
      </c>
      <c r="AZ212" s="3">
        <f t="shared" si="230"/>
        <v>0</v>
      </c>
      <c r="BA212" s="3">
        <f t="shared" si="231"/>
        <v>0</v>
      </c>
    </row>
    <row r="213" spans="1:53">
      <c r="A213" s="2">
        <f>fokonyvi_kivonatot_ide_masolni!A210</f>
        <v>0</v>
      </c>
      <c r="B213" s="3">
        <f>fokonyvi_kivonatot_ide_masolni!I210</f>
        <v>0</v>
      </c>
      <c r="C213" s="3">
        <f>+fokonyvi_kivonatot_ide_masolni!J210</f>
        <v>0</v>
      </c>
      <c r="D213" s="2">
        <f t="shared" si="182"/>
        <v>1</v>
      </c>
      <c r="E213" s="2">
        <f t="shared" si="183"/>
        <v>0</v>
      </c>
      <c r="F213" s="3">
        <f t="shared" si="184"/>
        <v>0</v>
      </c>
      <c r="G213" s="3">
        <f t="shared" si="185"/>
        <v>0</v>
      </c>
      <c r="H213" s="3">
        <f t="shared" si="186"/>
        <v>0</v>
      </c>
      <c r="I213" s="3">
        <f t="shared" si="187"/>
        <v>0</v>
      </c>
      <c r="J213" s="3">
        <f t="shared" si="188"/>
        <v>0</v>
      </c>
      <c r="K213" s="3">
        <f t="shared" si="189"/>
        <v>0</v>
      </c>
      <c r="L213" s="3">
        <f t="shared" si="190"/>
        <v>0</v>
      </c>
      <c r="M213" s="3">
        <f t="shared" si="191"/>
        <v>0</v>
      </c>
      <c r="N213" s="3">
        <f t="shared" si="192"/>
        <v>0</v>
      </c>
      <c r="O213" s="3">
        <f t="shared" si="193"/>
        <v>0</v>
      </c>
      <c r="P213" s="3">
        <f t="shared" si="194"/>
        <v>0</v>
      </c>
      <c r="Q213" s="3">
        <f t="shared" si="195"/>
        <v>0</v>
      </c>
      <c r="R213" s="3">
        <f t="shared" si="196"/>
        <v>0</v>
      </c>
      <c r="S213" s="3">
        <f t="shared" si="197"/>
        <v>0</v>
      </c>
      <c r="T213" s="3">
        <f t="shared" si="198"/>
        <v>0</v>
      </c>
      <c r="U213" s="3">
        <f t="shared" si="199"/>
        <v>0</v>
      </c>
      <c r="V213" s="3">
        <f t="shared" si="200"/>
        <v>0</v>
      </c>
      <c r="W213" s="3">
        <f t="shared" si="201"/>
        <v>0</v>
      </c>
      <c r="X213" s="3">
        <f t="shared" si="202"/>
        <v>0</v>
      </c>
      <c r="Y213" s="3">
        <f t="shared" si="203"/>
        <v>0</v>
      </c>
      <c r="Z213" s="3">
        <f t="shared" si="204"/>
        <v>0</v>
      </c>
      <c r="AA213" s="3">
        <f t="shared" si="205"/>
        <v>0</v>
      </c>
      <c r="AB213" s="3">
        <f t="shared" si="206"/>
        <v>0</v>
      </c>
      <c r="AC213" s="3">
        <f t="shared" si="207"/>
        <v>0</v>
      </c>
      <c r="AD213" s="3">
        <f t="shared" si="208"/>
        <v>0</v>
      </c>
      <c r="AE213" s="3">
        <f t="shared" si="209"/>
        <v>0</v>
      </c>
      <c r="AF213" s="3">
        <f t="shared" si="210"/>
        <v>0</v>
      </c>
      <c r="AG213" s="3">
        <f t="shared" si="211"/>
        <v>0</v>
      </c>
      <c r="AH213" s="3">
        <f t="shared" si="212"/>
        <v>0</v>
      </c>
      <c r="AI213" s="3">
        <f t="shared" si="213"/>
        <v>0</v>
      </c>
      <c r="AJ213" s="3">
        <f t="shared" si="214"/>
        <v>0</v>
      </c>
      <c r="AK213" s="3">
        <f t="shared" si="215"/>
        <v>0</v>
      </c>
      <c r="AL213" s="3">
        <f t="shared" si="216"/>
        <v>0</v>
      </c>
      <c r="AM213" s="3">
        <f t="shared" si="217"/>
        <v>0</v>
      </c>
      <c r="AN213" s="3">
        <f t="shared" si="218"/>
        <v>0</v>
      </c>
      <c r="AO213" s="3">
        <f t="shared" si="219"/>
        <v>0</v>
      </c>
      <c r="AP213" s="3">
        <f t="shared" si="220"/>
        <v>0</v>
      </c>
      <c r="AQ213" s="3">
        <f t="shared" si="221"/>
        <v>0</v>
      </c>
      <c r="AR213" s="3">
        <f t="shared" si="222"/>
        <v>0</v>
      </c>
      <c r="AS213" s="3">
        <f t="shared" si="223"/>
        <v>0</v>
      </c>
      <c r="AT213" s="3">
        <f t="shared" si="224"/>
        <v>0</v>
      </c>
      <c r="AU213" s="3">
        <f t="shared" si="225"/>
        <v>0</v>
      </c>
      <c r="AV213" s="3">
        <f t="shared" si="226"/>
        <v>0</v>
      </c>
      <c r="AW213" s="3">
        <f t="shared" si="227"/>
        <v>0</v>
      </c>
      <c r="AX213" s="3">
        <f t="shared" si="228"/>
        <v>0</v>
      </c>
      <c r="AY213" s="3">
        <f t="shared" si="229"/>
        <v>0</v>
      </c>
      <c r="AZ213" s="3">
        <f t="shared" si="230"/>
        <v>0</v>
      </c>
      <c r="BA213" s="3">
        <f t="shared" si="231"/>
        <v>0</v>
      </c>
    </row>
    <row r="214" spans="1:53">
      <c r="A214" s="2">
        <f>fokonyvi_kivonatot_ide_masolni!A211</f>
        <v>0</v>
      </c>
      <c r="B214" s="3">
        <f>fokonyvi_kivonatot_ide_masolni!I211</f>
        <v>0</v>
      </c>
      <c r="C214" s="3">
        <f>+fokonyvi_kivonatot_ide_masolni!J211</f>
        <v>0</v>
      </c>
      <c r="D214" s="2">
        <f t="shared" si="182"/>
        <v>1</v>
      </c>
      <c r="E214" s="2">
        <f t="shared" si="183"/>
        <v>0</v>
      </c>
      <c r="F214" s="3">
        <f t="shared" si="184"/>
        <v>0</v>
      </c>
      <c r="G214" s="3">
        <f t="shared" si="185"/>
        <v>0</v>
      </c>
      <c r="H214" s="3">
        <f t="shared" si="186"/>
        <v>0</v>
      </c>
      <c r="I214" s="3">
        <f t="shared" si="187"/>
        <v>0</v>
      </c>
      <c r="J214" s="3">
        <f t="shared" si="188"/>
        <v>0</v>
      </c>
      <c r="K214" s="3">
        <f t="shared" si="189"/>
        <v>0</v>
      </c>
      <c r="L214" s="3">
        <f t="shared" si="190"/>
        <v>0</v>
      </c>
      <c r="M214" s="3">
        <f t="shared" si="191"/>
        <v>0</v>
      </c>
      <c r="N214" s="3">
        <f t="shared" si="192"/>
        <v>0</v>
      </c>
      <c r="O214" s="3">
        <f t="shared" si="193"/>
        <v>0</v>
      </c>
      <c r="P214" s="3">
        <f t="shared" si="194"/>
        <v>0</v>
      </c>
      <c r="Q214" s="3">
        <f t="shared" si="195"/>
        <v>0</v>
      </c>
      <c r="R214" s="3">
        <f t="shared" si="196"/>
        <v>0</v>
      </c>
      <c r="S214" s="3">
        <f t="shared" si="197"/>
        <v>0</v>
      </c>
      <c r="T214" s="3">
        <f t="shared" si="198"/>
        <v>0</v>
      </c>
      <c r="U214" s="3">
        <f t="shared" si="199"/>
        <v>0</v>
      </c>
      <c r="V214" s="3">
        <f t="shared" si="200"/>
        <v>0</v>
      </c>
      <c r="W214" s="3">
        <f t="shared" si="201"/>
        <v>0</v>
      </c>
      <c r="X214" s="3">
        <f t="shared" si="202"/>
        <v>0</v>
      </c>
      <c r="Y214" s="3">
        <f t="shared" si="203"/>
        <v>0</v>
      </c>
      <c r="Z214" s="3">
        <f t="shared" si="204"/>
        <v>0</v>
      </c>
      <c r="AA214" s="3">
        <f t="shared" si="205"/>
        <v>0</v>
      </c>
      <c r="AB214" s="3">
        <f t="shared" si="206"/>
        <v>0</v>
      </c>
      <c r="AC214" s="3">
        <f t="shared" si="207"/>
        <v>0</v>
      </c>
      <c r="AD214" s="3">
        <f t="shared" si="208"/>
        <v>0</v>
      </c>
      <c r="AE214" s="3">
        <f t="shared" si="209"/>
        <v>0</v>
      </c>
      <c r="AF214" s="3">
        <f t="shared" si="210"/>
        <v>0</v>
      </c>
      <c r="AG214" s="3">
        <f t="shared" si="211"/>
        <v>0</v>
      </c>
      <c r="AH214" s="3">
        <f t="shared" si="212"/>
        <v>0</v>
      </c>
      <c r="AI214" s="3">
        <f t="shared" si="213"/>
        <v>0</v>
      </c>
      <c r="AJ214" s="3">
        <f t="shared" si="214"/>
        <v>0</v>
      </c>
      <c r="AK214" s="3">
        <f t="shared" si="215"/>
        <v>0</v>
      </c>
      <c r="AL214" s="3">
        <f t="shared" si="216"/>
        <v>0</v>
      </c>
      <c r="AM214" s="3">
        <f t="shared" si="217"/>
        <v>0</v>
      </c>
      <c r="AN214" s="3">
        <f t="shared" si="218"/>
        <v>0</v>
      </c>
      <c r="AO214" s="3">
        <f t="shared" si="219"/>
        <v>0</v>
      </c>
      <c r="AP214" s="3">
        <f t="shared" si="220"/>
        <v>0</v>
      </c>
      <c r="AQ214" s="3">
        <f t="shared" si="221"/>
        <v>0</v>
      </c>
      <c r="AR214" s="3">
        <f t="shared" si="222"/>
        <v>0</v>
      </c>
      <c r="AS214" s="3">
        <f t="shared" si="223"/>
        <v>0</v>
      </c>
      <c r="AT214" s="3">
        <f t="shared" si="224"/>
        <v>0</v>
      </c>
      <c r="AU214" s="3">
        <f t="shared" si="225"/>
        <v>0</v>
      </c>
      <c r="AV214" s="3">
        <f t="shared" si="226"/>
        <v>0</v>
      </c>
      <c r="AW214" s="3">
        <f t="shared" si="227"/>
        <v>0</v>
      </c>
      <c r="AX214" s="3">
        <f t="shared" si="228"/>
        <v>0</v>
      </c>
      <c r="AY214" s="3">
        <f t="shared" si="229"/>
        <v>0</v>
      </c>
      <c r="AZ214" s="3">
        <f t="shared" si="230"/>
        <v>0</v>
      </c>
      <c r="BA214" s="3">
        <f t="shared" si="231"/>
        <v>0</v>
      </c>
    </row>
    <row r="215" spans="1:53">
      <c r="A215" s="2">
        <f>fokonyvi_kivonatot_ide_masolni!A212</f>
        <v>0</v>
      </c>
      <c r="B215" s="3">
        <f>fokonyvi_kivonatot_ide_masolni!I212</f>
        <v>0</v>
      </c>
      <c r="C215" s="3">
        <f>+fokonyvi_kivonatot_ide_masolni!J212</f>
        <v>0</v>
      </c>
      <c r="D215" s="2">
        <f t="shared" si="182"/>
        <v>1</v>
      </c>
      <c r="E215" s="2">
        <f t="shared" si="183"/>
        <v>0</v>
      </c>
      <c r="F215" s="3">
        <f t="shared" si="184"/>
        <v>0</v>
      </c>
      <c r="G215" s="3">
        <f t="shared" si="185"/>
        <v>0</v>
      </c>
      <c r="H215" s="3">
        <f t="shared" si="186"/>
        <v>0</v>
      </c>
      <c r="I215" s="3">
        <f t="shared" si="187"/>
        <v>0</v>
      </c>
      <c r="J215" s="3">
        <f t="shared" si="188"/>
        <v>0</v>
      </c>
      <c r="K215" s="3">
        <f t="shared" si="189"/>
        <v>0</v>
      </c>
      <c r="L215" s="3">
        <f t="shared" si="190"/>
        <v>0</v>
      </c>
      <c r="M215" s="3">
        <f t="shared" si="191"/>
        <v>0</v>
      </c>
      <c r="N215" s="3">
        <f t="shared" si="192"/>
        <v>0</v>
      </c>
      <c r="O215" s="3">
        <f t="shared" si="193"/>
        <v>0</v>
      </c>
      <c r="P215" s="3">
        <f t="shared" si="194"/>
        <v>0</v>
      </c>
      <c r="Q215" s="3">
        <f t="shared" si="195"/>
        <v>0</v>
      </c>
      <c r="R215" s="3">
        <f t="shared" si="196"/>
        <v>0</v>
      </c>
      <c r="S215" s="3">
        <f t="shared" si="197"/>
        <v>0</v>
      </c>
      <c r="T215" s="3">
        <f t="shared" si="198"/>
        <v>0</v>
      </c>
      <c r="U215" s="3">
        <f t="shared" si="199"/>
        <v>0</v>
      </c>
      <c r="V215" s="3">
        <f t="shared" si="200"/>
        <v>0</v>
      </c>
      <c r="W215" s="3">
        <f t="shared" si="201"/>
        <v>0</v>
      </c>
      <c r="X215" s="3">
        <f t="shared" si="202"/>
        <v>0</v>
      </c>
      <c r="Y215" s="3">
        <f t="shared" si="203"/>
        <v>0</v>
      </c>
      <c r="Z215" s="3">
        <f t="shared" si="204"/>
        <v>0</v>
      </c>
      <c r="AA215" s="3">
        <f t="shared" si="205"/>
        <v>0</v>
      </c>
      <c r="AB215" s="3">
        <f t="shared" si="206"/>
        <v>0</v>
      </c>
      <c r="AC215" s="3">
        <f t="shared" si="207"/>
        <v>0</v>
      </c>
      <c r="AD215" s="3">
        <f t="shared" si="208"/>
        <v>0</v>
      </c>
      <c r="AE215" s="3">
        <f t="shared" si="209"/>
        <v>0</v>
      </c>
      <c r="AF215" s="3">
        <f t="shared" si="210"/>
        <v>0</v>
      </c>
      <c r="AG215" s="3">
        <f t="shared" si="211"/>
        <v>0</v>
      </c>
      <c r="AH215" s="3">
        <f t="shared" si="212"/>
        <v>0</v>
      </c>
      <c r="AI215" s="3">
        <f t="shared" si="213"/>
        <v>0</v>
      </c>
      <c r="AJ215" s="3">
        <f t="shared" si="214"/>
        <v>0</v>
      </c>
      <c r="AK215" s="3">
        <f t="shared" si="215"/>
        <v>0</v>
      </c>
      <c r="AL215" s="3">
        <f t="shared" si="216"/>
        <v>0</v>
      </c>
      <c r="AM215" s="3">
        <f t="shared" si="217"/>
        <v>0</v>
      </c>
      <c r="AN215" s="3">
        <f t="shared" si="218"/>
        <v>0</v>
      </c>
      <c r="AO215" s="3">
        <f t="shared" si="219"/>
        <v>0</v>
      </c>
      <c r="AP215" s="3">
        <f t="shared" si="220"/>
        <v>0</v>
      </c>
      <c r="AQ215" s="3">
        <f t="shared" si="221"/>
        <v>0</v>
      </c>
      <c r="AR215" s="3">
        <f t="shared" si="222"/>
        <v>0</v>
      </c>
      <c r="AS215" s="3">
        <f t="shared" si="223"/>
        <v>0</v>
      </c>
      <c r="AT215" s="3">
        <f t="shared" si="224"/>
        <v>0</v>
      </c>
      <c r="AU215" s="3">
        <f t="shared" si="225"/>
        <v>0</v>
      </c>
      <c r="AV215" s="3">
        <f t="shared" si="226"/>
        <v>0</v>
      </c>
      <c r="AW215" s="3">
        <f t="shared" si="227"/>
        <v>0</v>
      </c>
      <c r="AX215" s="3">
        <f t="shared" si="228"/>
        <v>0</v>
      </c>
      <c r="AY215" s="3">
        <f t="shared" si="229"/>
        <v>0</v>
      </c>
      <c r="AZ215" s="3">
        <f t="shared" si="230"/>
        <v>0</v>
      </c>
      <c r="BA215" s="3">
        <f t="shared" si="231"/>
        <v>0</v>
      </c>
    </row>
    <row r="216" spans="1:53">
      <c r="A216" s="2">
        <f>fokonyvi_kivonatot_ide_masolni!A213</f>
        <v>0</v>
      </c>
      <c r="B216" s="3">
        <f>fokonyvi_kivonatot_ide_masolni!I213</f>
        <v>0</v>
      </c>
      <c r="C216" s="3">
        <f>+fokonyvi_kivonatot_ide_masolni!J213</f>
        <v>0</v>
      </c>
      <c r="D216" s="2">
        <f t="shared" si="182"/>
        <v>1</v>
      </c>
      <c r="E216" s="2">
        <f t="shared" si="183"/>
        <v>0</v>
      </c>
      <c r="F216" s="3">
        <f t="shared" si="184"/>
        <v>0</v>
      </c>
      <c r="G216" s="3">
        <f t="shared" si="185"/>
        <v>0</v>
      </c>
      <c r="H216" s="3">
        <f t="shared" si="186"/>
        <v>0</v>
      </c>
      <c r="I216" s="3">
        <f t="shared" si="187"/>
        <v>0</v>
      </c>
      <c r="J216" s="3">
        <f t="shared" si="188"/>
        <v>0</v>
      </c>
      <c r="K216" s="3">
        <f t="shared" si="189"/>
        <v>0</v>
      </c>
      <c r="L216" s="3">
        <f t="shared" si="190"/>
        <v>0</v>
      </c>
      <c r="M216" s="3">
        <f t="shared" si="191"/>
        <v>0</v>
      </c>
      <c r="N216" s="3">
        <f t="shared" si="192"/>
        <v>0</v>
      </c>
      <c r="O216" s="3">
        <f t="shared" si="193"/>
        <v>0</v>
      </c>
      <c r="P216" s="3">
        <f t="shared" si="194"/>
        <v>0</v>
      </c>
      <c r="Q216" s="3">
        <f t="shared" si="195"/>
        <v>0</v>
      </c>
      <c r="R216" s="3">
        <f t="shared" si="196"/>
        <v>0</v>
      </c>
      <c r="S216" s="3">
        <f t="shared" si="197"/>
        <v>0</v>
      </c>
      <c r="T216" s="3">
        <f t="shared" si="198"/>
        <v>0</v>
      </c>
      <c r="U216" s="3">
        <f t="shared" si="199"/>
        <v>0</v>
      </c>
      <c r="V216" s="3">
        <f t="shared" si="200"/>
        <v>0</v>
      </c>
      <c r="W216" s="3">
        <f t="shared" si="201"/>
        <v>0</v>
      </c>
      <c r="X216" s="3">
        <f t="shared" si="202"/>
        <v>0</v>
      </c>
      <c r="Y216" s="3">
        <f t="shared" si="203"/>
        <v>0</v>
      </c>
      <c r="Z216" s="3">
        <f t="shared" si="204"/>
        <v>0</v>
      </c>
      <c r="AA216" s="3">
        <f t="shared" si="205"/>
        <v>0</v>
      </c>
      <c r="AB216" s="3">
        <f t="shared" si="206"/>
        <v>0</v>
      </c>
      <c r="AC216" s="3">
        <f t="shared" si="207"/>
        <v>0</v>
      </c>
      <c r="AD216" s="3">
        <f t="shared" si="208"/>
        <v>0</v>
      </c>
      <c r="AE216" s="3">
        <f t="shared" si="209"/>
        <v>0</v>
      </c>
      <c r="AF216" s="3">
        <f t="shared" si="210"/>
        <v>0</v>
      </c>
      <c r="AG216" s="3">
        <f t="shared" si="211"/>
        <v>0</v>
      </c>
      <c r="AH216" s="3">
        <f t="shared" si="212"/>
        <v>0</v>
      </c>
      <c r="AI216" s="3">
        <f t="shared" si="213"/>
        <v>0</v>
      </c>
      <c r="AJ216" s="3">
        <f t="shared" si="214"/>
        <v>0</v>
      </c>
      <c r="AK216" s="3">
        <f t="shared" si="215"/>
        <v>0</v>
      </c>
      <c r="AL216" s="3">
        <f t="shared" si="216"/>
        <v>0</v>
      </c>
      <c r="AM216" s="3">
        <f t="shared" si="217"/>
        <v>0</v>
      </c>
      <c r="AN216" s="3">
        <f t="shared" si="218"/>
        <v>0</v>
      </c>
      <c r="AO216" s="3">
        <f t="shared" si="219"/>
        <v>0</v>
      </c>
      <c r="AP216" s="3">
        <f t="shared" si="220"/>
        <v>0</v>
      </c>
      <c r="AQ216" s="3">
        <f t="shared" si="221"/>
        <v>0</v>
      </c>
      <c r="AR216" s="3">
        <f t="shared" si="222"/>
        <v>0</v>
      </c>
      <c r="AS216" s="3">
        <f t="shared" si="223"/>
        <v>0</v>
      </c>
      <c r="AT216" s="3">
        <f t="shared" si="224"/>
        <v>0</v>
      </c>
      <c r="AU216" s="3">
        <f t="shared" si="225"/>
        <v>0</v>
      </c>
      <c r="AV216" s="3">
        <f t="shared" si="226"/>
        <v>0</v>
      </c>
      <c r="AW216" s="3">
        <f t="shared" si="227"/>
        <v>0</v>
      </c>
      <c r="AX216" s="3">
        <f t="shared" si="228"/>
        <v>0</v>
      </c>
      <c r="AY216" s="3">
        <f t="shared" si="229"/>
        <v>0</v>
      </c>
      <c r="AZ216" s="3">
        <f t="shared" si="230"/>
        <v>0</v>
      </c>
      <c r="BA216" s="3">
        <f t="shared" si="231"/>
        <v>0</v>
      </c>
    </row>
    <row r="217" spans="1:53">
      <c r="A217" s="2">
        <f>fokonyvi_kivonatot_ide_masolni!A214</f>
        <v>0</v>
      </c>
      <c r="B217" s="3">
        <f>fokonyvi_kivonatot_ide_masolni!I214</f>
        <v>0</v>
      </c>
      <c r="C217" s="3">
        <f>+fokonyvi_kivonatot_ide_masolni!J214</f>
        <v>0</v>
      </c>
      <c r="D217" s="2">
        <f t="shared" si="182"/>
        <v>1</v>
      </c>
      <c r="E217" s="2">
        <f t="shared" si="183"/>
        <v>0</v>
      </c>
      <c r="F217" s="3">
        <f t="shared" si="184"/>
        <v>0</v>
      </c>
      <c r="G217" s="3">
        <f t="shared" si="185"/>
        <v>0</v>
      </c>
      <c r="H217" s="3">
        <f t="shared" si="186"/>
        <v>0</v>
      </c>
      <c r="I217" s="3">
        <f t="shared" si="187"/>
        <v>0</v>
      </c>
      <c r="J217" s="3">
        <f t="shared" si="188"/>
        <v>0</v>
      </c>
      <c r="K217" s="3">
        <f t="shared" si="189"/>
        <v>0</v>
      </c>
      <c r="L217" s="3">
        <f t="shared" si="190"/>
        <v>0</v>
      </c>
      <c r="M217" s="3">
        <f t="shared" si="191"/>
        <v>0</v>
      </c>
      <c r="N217" s="3">
        <f t="shared" si="192"/>
        <v>0</v>
      </c>
      <c r="O217" s="3">
        <f t="shared" si="193"/>
        <v>0</v>
      </c>
      <c r="P217" s="3">
        <f t="shared" si="194"/>
        <v>0</v>
      </c>
      <c r="Q217" s="3">
        <f t="shared" si="195"/>
        <v>0</v>
      </c>
      <c r="R217" s="3">
        <f t="shared" si="196"/>
        <v>0</v>
      </c>
      <c r="S217" s="3">
        <f t="shared" si="197"/>
        <v>0</v>
      </c>
      <c r="T217" s="3">
        <f t="shared" si="198"/>
        <v>0</v>
      </c>
      <c r="U217" s="3">
        <f t="shared" si="199"/>
        <v>0</v>
      </c>
      <c r="V217" s="3">
        <f t="shared" si="200"/>
        <v>0</v>
      </c>
      <c r="W217" s="3">
        <f t="shared" si="201"/>
        <v>0</v>
      </c>
      <c r="X217" s="3">
        <f t="shared" si="202"/>
        <v>0</v>
      </c>
      <c r="Y217" s="3">
        <f t="shared" si="203"/>
        <v>0</v>
      </c>
      <c r="Z217" s="3">
        <f t="shared" si="204"/>
        <v>0</v>
      </c>
      <c r="AA217" s="3">
        <f t="shared" si="205"/>
        <v>0</v>
      </c>
      <c r="AB217" s="3">
        <f t="shared" si="206"/>
        <v>0</v>
      </c>
      <c r="AC217" s="3">
        <f t="shared" si="207"/>
        <v>0</v>
      </c>
      <c r="AD217" s="3">
        <f t="shared" si="208"/>
        <v>0</v>
      </c>
      <c r="AE217" s="3">
        <f t="shared" si="209"/>
        <v>0</v>
      </c>
      <c r="AF217" s="3">
        <f t="shared" si="210"/>
        <v>0</v>
      </c>
      <c r="AG217" s="3">
        <f t="shared" si="211"/>
        <v>0</v>
      </c>
      <c r="AH217" s="3">
        <f t="shared" si="212"/>
        <v>0</v>
      </c>
      <c r="AI217" s="3">
        <f t="shared" si="213"/>
        <v>0</v>
      </c>
      <c r="AJ217" s="3">
        <f t="shared" si="214"/>
        <v>0</v>
      </c>
      <c r="AK217" s="3">
        <f t="shared" si="215"/>
        <v>0</v>
      </c>
      <c r="AL217" s="3">
        <f t="shared" si="216"/>
        <v>0</v>
      </c>
      <c r="AM217" s="3">
        <f t="shared" si="217"/>
        <v>0</v>
      </c>
      <c r="AN217" s="3">
        <f t="shared" si="218"/>
        <v>0</v>
      </c>
      <c r="AO217" s="3">
        <f t="shared" si="219"/>
        <v>0</v>
      </c>
      <c r="AP217" s="3">
        <f t="shared" si="220"/>
        <v>0</v>
      </c>
      <c r="AQ217" s="3">
        <f t="shared" si="221"/>
        <v>0</v>
      </c>
      <c r="AR217" s="3">
        <f t="shared" si="222"/>
        <v>0</v>
      </c>
      <c r="AS217" s="3">
        <f t="shared" si="223"/>
        <v>0</v>
      </c>
      <c r="AT217" s="3">
        <f t="shared" si="224"/>
        <v>0</v>
      </c>
      <c r="AU217" s="3">
        <f t="shared" si="225"/>
        <v>0</v>
      </c>
      <c r="AV217" s="3">
        <f t="shared" si="226"/>
        <v>0</v>
      </c>
      <c r="AW217" s="3">
        <f t="shared" si="227"/>
        <v>0</v>
      </c>
      <c r="AX217" s="3">
        <f t="shared" si="228"/>
        <v>0</v>
      </c>
      <c r="AY217" s="3">
        <f t="shared" si="229"/>
        <v>0</v>
      </c>
      <c r="AZ217" s="3">
        <f t="shared" si="230"/>
        <v>0</v>
      </c>
      <c r="BA217" s="3">
        <f t="shared" si="231"/>
        <v>0</v>
      </c>
    </row>
    <row r="218" spans="1:53">
      <c r="A218" s="2">
        <f>fokonyvi_kivonatot_ide_masolni!A215</f>
        <v>0</v>
      </c>
      <c r="B218" s="3">
        <f>fokonyvi_kivonatot_ide_masolni!I215</f>
        <v>0</v>
      </c>
      <c r="C218" s="3">
        <f>+fokonyvi_kivonatot_ide_masolni!J215</f>
        <v>0</v>
      </c>
      <c r="D218" s="2">
        <f t="shared" si="182"/>
        <v>1</v>
      </c>
      <c r="E218" s="2">
        <f t="shared" si="183"/>
        <v>0</v>
      </c>
      <c r="F218" s="3">
        <f t="shared" si="184"/>
        <v>0</v>
      </c>
      <c r="G218" s="3">
        <f t="shared" si="185"/>
        <v>0</v>
      </c>
      <c r="H218" s="3">
        <f t="shared" si="186"/>
        <v>0</v>
      </c>
      <c r="I218" s="3">
        <f t="shared" si="187"/>
        <v>0</v>
      </c>
      <c r="J218" s="3">
        <f t="shared" si="188"/>
        <v>0</v>
      </c>
      <c r="K218" s="3">
        <f t="shared" si="189"/>
        <v>0</v>
      </c>
      <c r="L218" s="3">
        <f t="shared" si="190"/>
        <v>0</v>
      </c>
      <c r="M218" s="3">
        <f t="shared" si="191"/>
        <v>0</v>
      </c>
      <c r="N218" s="3">
        <f t="shared" si="192"/>
        <v>0</v>
      </c>
      <c r="O218" s="3">
        <f t="shared" si="193"/>
        <v>0</v>
      </c>
      <c r="P218" s="3">
        <f t="shared" si="194"/>
        <v>0</v>
      </c>
      <c r="Q218" s="3">
        <f t="shared" si="195"/>
        <v>0</v>
      </c>
      <c r="R218" s="3">
        <f t="shared" si="196"/>
        <v>0</v>
      </c>
      <c r="S218" s="3">
        <f t="shared" si="197"/>
        <v>0</v>
      </c>
      <c r="T218" s="3">
        <f t="shared" si="198"/>
        <v>0</v>
      </c>
      <c r="U218" s="3">
        <f t="shared" si="199"/>
        <v>0</v>
      </c>
      <c r="V218" s="3">
        <f t="shared" si="200"/>
        <v>0</v>
      </c>
      <c r="W218" s="3">
        <f t="shared" si="201"/>
        <v>0</v>
      </c>
      <c r="X218" s="3">
        <f t="shared" si="202"/>
        <v>0</v>
      </c>
      <c r="Y218" s="3">
        <f t="shared" si="203"/>
        <v>0</v>
      </c>
      <c r="Z218" s="3">
        <f t="shared" si="204"/>
        <v>0</v>
      </c>
      <c r="AA218" s="3">
        <f t="shared" si="205"/>
        <v>0</v>
      </c>
      <c r="AB218" s="3">
        <f t="shared" si="206"/>
        <v>0</v>
      </c>
      <c r="AC218" s="3">
        <f t="shared" si="207"/>
        <v>0</v>
      </c>
      <c r="AD218" s="3">
        <f t="shared" si="208"/>
        <v>0</v>
      </c>
      <c r="AE218" s="3">
        <f t="shared" si="209"/>
        <v>0</v>
      </c>
      <c r="AF218" s="3">
        <f t="shared" si="210"/>
        <v>0</v>
      </c>
      <c r="AG218" s="3">
        <f t="shared" si="211"/>
        <v>0</v>
      </c>
      <c r="AH218" s="3">
        <f t="shared" si="212"/>
        <v>0</v>
      </c>
      <c r="AI218" s="3">
        <f t="shared" si="213"/>
        <v>0</v>
      </c>
      <c r="AJ218" s="3">
        <f t="shared" si="214"/>
        <v>0</v>
      </c>
      <c r="AK218" s="3">
        <f t="shared" si="215"/>
        <v>0</v>
      </c>
      <c r="AL218" s="3">
        <f t="shared" si="216"/>
        <v>0</v>
      </c>
      <c r="AM218" s="3">
        <f t="shared" si="217"/>
        <v>0</v>
      </c>
      <c r="AN218" s="3">
        <f t="shared" si="218"/>
        <v>0</v>
      </c>
      <c r="AO218" s="3">
        <f t="shared" si="219"/>
        <v>0</v>
      </c>
      <c r="AP218" s="3">
        <f t="shared" si="220"/>
        <v>0</v>
      </c>
      <c r="AQ218" s="3">
        <f t="shared" si="221"/>
        <v>0</v>
      </c>
      <c r="AR218" s="3">
        <f t="shared" si="222"/>
        <v>0</v>
      </c>
      <c r="AS218" s="3">
        <f t="shared" si="223"/>
        <v>0</v>
      </c>
      <c r="AT218" s="3">
        <f t="shared" si="224"/>
        <v>0</v>
      </c>
      <c r="AU218" s="3">
        <f t="shared" si="225"/>
        <v>0</v>
      </c>
      <c r="AV218" s="3">
        <f t="shared" si="226"/>
        <v>0</v>
      </c>
      <c r="AW218" s="3">
        <f t="shared" si="227"/>
        <v>0</v>
      </c>
      <c r="AX218" s="3">
        <f t="shared" si="228"/>
        <v>0</v>
      </c>
      <c r="AY218" s="3">
        <f t="shared" si="229"/>
        <v>0</v>
      </c>
      <c r="AZ218" s="3">
        <f t="shared" si="230"/>
        <v>0</v>
      </c>
      <c r="BA218" s="3">
        <f t="shared" si="231"/>
        <v>0</v>
      </c>
    </row>
    <row r="219" spans="1:53">
      <c r="A219" s="2">
        <f>fokonyvi_kivonatot_ide_masolni!A216</f>
        <v>0</v>
      </c>
      <c r="B219" s="3">
        <f>fokonyvi_kivonatot_ide_masolni!I216</f>
        <v>0</v>
      </c>
      <c r="C219" s="3">
        <f>+fokonyvi_kivonatot_ide_masolni!J216</f>
        <v>0</v>
      </c>
      <c r="D219" s="2">
        <f t="shared" si="182"/>
        <v>1</v>
      </c>
      <c r="E219" s="2">
        <f t="shared" si="183"/>
        <v>0</v>
      </c>
      <c r="F219" s="3">
        <f t="shared" si="184"/>
        <v>0</v>
      </c>
      <c r="G219" s="3">
        <f t="shared" si="185"/>
        <v>0</v>
      </c>
      <c r="H219" s="3">
        <f t="shared" si="186"/>
        <v>0</v>
      </c>
      <c r="I219" s="3">
        <f t="shared" si="187"/>
        <v>0</v>
      </c>
      <c r="J219" s="3">
        <f t="shared" si="188"/>
        <v>0</v>
      </c>
      <c r="K219" s="3">
        <f t="shared" si="189"/>
        <v>0</v>
      </c>
      <c r="L219" s="3">
        <f t="shared" si="190"/>
        <v>0</v>
      </c>
      <c r="M219" s="3">
        <f t="shared" si="191"/>
        <v>0</v>
      </c>
      <c r="N219" s="3">
        <f t="shared" si="192"/>
        <v>0</v>
      </c>
      <c r="O219" s="3">
        <f t="shared" si="193"/>
        <v>0</v>
      </c>
      <c r="P219" s="3">
        <f t="shared" si="194"/>
        <v>0</v>
      </c>
      <c r="Q219" s="3">
        <f t="shared" si="195"/>
        <v>0</v>
      </c>
      <c r="R219" s="3">
        <f t="shared" si="196"/>
        <v>0</v>
      </c>
      <c r="S219" s="3">
        <f t="shared" si="197"/>
        <v>0</v>
      </c>
      <c r="T219" s="3">
        <f t="shared" si="198"/>
        <v>0</v>
      </c>
      <c r="U219" s="3">
        <f t="shared" si="199"/>
        <v>0</v>
      </c>
      <c r="V219" s="3">
        <f t="shared" si="200"/>
        <v>0</v>
      </c>
      <c r="W219" s="3">
        <f t="shared" si="201"/>
        <v>0</v>
      </c>
      <c r="X219" s="3">
        <f t="shared" si="202"/>
        <v>0</v>
      </c>
      <c r="Y219" s="3">
        <f t="shared" si="203"/>
        <v>0</v>
      </c>
      <c r="Z219" s="3">
        <f t="shared" si="204"/>
        <v>0</v>
      </c>
      <c r="AA219" s="3">
        <f t="shared" si="205"/>
        <v>0</v>
      </c>
      <c r="AB219" s="3">
        <f t="shared" si="206"/>
        <v>0</v>
      </c>
      <c r="AC219" s="3">
        <f t="shared" si="207"/>
        <v>0</v>
      </c>
      <c r="AD219" s="3">
        <f t="shared" si="208"/>
        <v>0</v>
      </c>
      <c r="AE219" s="3">
        <f t="shared" si="209"/>
        <v>0</v>
      </c>
      <c r="AF219" s="3">
        <f t="shared" si="210"/>
        <v>0</v>
      </c>
      <c r="AG219" s="3">
        <f t="shared" si="211"/>
        <v>0</v>
      </c>
      <c r="AH219" s="3">
        <f t="shared" si="212"/>
        <v>0</v>
      </c>
      <c r="AI219" s="3">
        <f t="shared" si="213"/>
        <v>0</v>
      </c>
      <c r="AJ219" s="3">
        <f t="shared" si="214"/>
        <v>0</v>
      </c>
      <c r="AK219" s="3">
        <f t="shared" si="215"/>
        <v>0</v>
      </c>
      <c r="AL219" s="3">
        <f t="shared" si="216"/>
        <v>0</v>
      </c>
      <c r="AM219" s="3">
        <f t="shared" si="217"/>
        <v>0</v>
      </c>
      <c r="AN219" s="3">
        <f t="shared" si="218"/>
        <v>0</v>
      </c>
      <c r="AO219" s="3">
        <f t="shared" si="219"/>
        <v>0</v>
      </c>
      <c r="AP219" s="3">
        <f t="shared" si="220"/>
        <v>0</v>
      </c>
      <c r="AQ219" s="3">
        <f t="shared" si="221"/>
        <v>0</v>
      </c>
      <c r="AR219" s="3">
        <f t="shared" si="222"/>
        <v>0</v>
      </c>
      <c r="AS219" s="3">
        <f t="shared" si="223"/>
        <v>0</v>
      </c>
      <c r="AT219" s="3">
        <f t="shared" si="224"/>
        <v>0</v>
      </c>
      <c r="AU219" s="3">
        <f t="shared" si="225"/>
        <v>0</v>
      </c>
      <c r="AV219" s="3">
        <f t="shared" si="226"/>
        <v>0</v>
      </c>
      <c r="AW219" s="3">
        <f t="shared" si="227"/>
        <v>0</v>
      </c>
      <c r="AX219" s="3">
        <f t="shared" si="228"/>
        <v>0</v>
      </c>
      <c r="AY219" s="3">
        <f t="shared" si="229"/>
        <v>0</v>
      </c>
      <c r="AZ219" s="3">
        <f t="shared" si="230"/>
        <v>0</v>
      </c>
      <c r="BA219" s="3">
        <f t="shared" si="231"/>
        <v>0</v>
      </c>
    </row>
    <row r="220" spans="1:53">
      <c r="A220" s="2">
        <f>fokonyvi_kivonatot_ide_masolni!A217</f>
        <v>0</v>
      </c>
      <c r="B220" s="3">
        <f>fokonyvi_kivonatot_ide_masolni!I217</f>
        <v>0</v>
      </c>
      <c r="C220" s="3">
        <f>+fokonyvi_kivonatot_ide_masolni!J217</f>
        <v>0</v>
      </c>
      <c r="D220" s="2">
        <f t="shared" si="182"/>
        <v>1</v>
      </c>
      <c r="E220" s="2">
        <f t="shared" si="183"/>
        <v>0</v>
      </c>
      <c r="F220" s="3">
        <f t="shared" si="184"/>
        <v>0</v>
      </c>
      <c r="G220" s="3">
        <f t="shared" si="185"/>
        <v>0</v>
      </c>
      <c r="H220" s="3">
        <f t="shared" si="186"/>
        <v>0</v>
      </c>
      <c r="I220" s="3">
        <f t="shared" si="187"/>
        <v>0</v>
      </c>
      <c r="J220" s="3">
        <f t="shared" si="188"/>
        <v>0</v>
      </c>
      <c r="K220" s="3">
        <f t="shared" si="189"/>
        <v>0</v>
      </c>
      <c r="L220" s="3">
        <f t="shared" si="190"/>
        <v>0</v>
      </c>
      <c r="M220" s="3">
        <f t="shared" si="191"/>
        <v>0</v>
      </c>
      <c r="N220" s="3">
        <f t="shared" si="192"/>
        <v>0</v>
      </c>
      <c r="O220" s="3">
        <f t="shared" si="193"/>
        <v>0</v>
      </c>
      <c r="P220" s="3">
        <f t="shared" si="194"/>
        <v>0</v>
      </c>
      <c r="Q220" s="3">
        <f t="shared" si="195"/>
        <v>0</v>
      </c>
      <c r="R220" s="3">
        <f t="shared" si="196"/>
        <v>0</v>
      </c>
      <c r="S220" s="3">
        <f t="shared" si="197"/>
        <v>0</v>
      </c>
      <c r="T220" s="3">
        <f t="shared" si="198"/>
        <v>0</v>
      </c>
      <c r="U220" s="3">
        <f t="shared" si="199"/>
        <v>0</v>
      </c>
      <c r="V220" s="3">
        <f t="shared" si="200"/>
        <v>0</v>
      </c>
      <c r="W220" s="3">
        <f t="shared" si="201"/>
        <v>0</v>
      </c>
      <c r="X220" s="3">
        <f t="shared" si="202"/>
        <v>0</v>
      </c>
      <c r="Y220" s="3">
        <f t="shared" si="203"/>
        <v>0</v>
      </c>
      <c r="Z220" s="3">
        <f t="shared" si="204"/>
        <v>0</v>
      </c>
      <c r="AA220" s="3">
        <f t="shared" si="205"/>
        <v>0</v>
      </c>
      <c r="AB220" s="3">
        <f t="shared" si="206"/>
        <v>0</v>
      </c>
      <c r="AC220" s="3">
        <f t="shared" si="207"/>
        <v>0</v>
      </c>
      <c r="AD220" s="3">
        <f t="shared" si="208"/>
        <v>0</v>
      </c>
      <c r="AE220" s="3">
        <f t="shared" si="209"/>
        <v>0</v>
      </c>
      <c r="AF220" s="3">
        <f t="shared" si="210"/>
        <v>0</v>
      </c>
      <c r="AG220" s="3">
        <f t="shared" si="211"/>
        <v>0</v>
      </c>
      <c r="AH220" s="3">
        <f t="shared" si="212"/>
        <v>0</v>
      </c>
      <c r="AI220" s="3">
        <f t="shared" si="213"/>
        <v>0</v>
      </c>
      <c r="AJ220" s="3">
        <f t="shared" si="214"/>
        <v>0</v>
      </c>
      <c r="AK220" s="3">
        <f t="shared" si="215"/>
        <v>0</v>
      </c>
      <c r="AL220" s="3">
        <f t="shared" si="216"/>
        <v>0</v>
      </c>
      <c r="AM220" s="3">
        <f t="shared" si="217"/>
        <v>0</v>
      </c>
      <c r="AN220" s="3">
        <f t="shared" si="218"/>
        <v>0</v>
      </c>
      <c r="AO220" s="3">
        <f t="shared" si="219"/>
        <v>0</v>
      </c>
      <c r="AP220" s="3">
        <f t="shared" si="220"/>
        <v>0</v>
      </c>
      <c r="AQ220" s="3">
        <f t="shared" si="221"/>
        <v>0</v>
      </c>
      <c r="AR220" s="3">
        <f t="shared" si="222"/>
        <v>0</v>
      </c>
      <c r="AS220" s="3">
        <f t="shared" si="223"/>
        <v>0</v>
      </c>
      <c r="AT220" s="3">
        <f t="shared" si="224"/>
        <v>0</v>
      </c>
      <c r="AU220" s="3">
        <f t="shared" si="225"/>
        <v>0</v>
      </c>
      <c r="AV220" s="3">
        <f t="shared" si="226"/>
        <v>0</v>
      </c>
      <c r="AW220" s="3">
        <f t="shared" si="227"/>
        <v>0</v>
      </c>
      <c r="AX220" s="3">
        <f t="shared" si="228"/>
        <v>0</v>
      </c>
      <c r="AY220" s="3">
        <f t="shared" si="229"/>
        <v>0</v>
      </c>
      <c r="AZ220" s="3">
        <f t="shared" si="230"/>
        <v>0</v>
      </c>
      <c r="BA220" s="3">
        <f t="shared" si="231"/>
        <v>0</v>
      </c>
    </row>
    <row r="221" spans="1:53">
      <c r="A221" s="2">
        <f>fokonyvi_kivonatot_ide_masolni!A218</f>
        <v>0</v>
      </c>
      <c r="B221" s="3">
        <f>fokonyvi_kivonatot_ide_masolni!I218</f>
        <v>0</v>
      </c>
      <c r="C221" s="3">
        <f>+fokonyvi_kivonatot_ide_masolni!J218</f>
        <v>0</v>
      </c>
      <c r="D221" s="2">
        <f t="shared" si="182"/>
        <v>1</v>
      </c>
      <c r="E221" s="2">
        <f t="shared" si="183"/>
        <v>0</v>
      </c>
      <c r="F221" s="3">
        <f t="shared" si="184"/>
        <v>0</v>
      </c>
      <c r="G221" s="3">
        <f t="shared" si="185"/>
        <v>0</v>
      </c>
      <c r="H221" s="3">
        <f t="shared" si="186"/>
        <v>0</v>
      </c>
      <c r="I221" s="3">
        <f t="shared" si="187"/>
        <v>0</v>
      </c>
      <c r="J221" s="3">
        <f t="shared" si="188"/>
        <v>0</v>
      </c>
      <c r="K221" s="3">
        <f t="shared" si="189"/>
        <v>0</v>
      </c>
      <c r="L221" s="3">
        <f t="shared" si="190"/>
        <v>0</v>
      </c>
      <c r="M221" s="3">
        <f t="shared" si="191"/>
        <v>0</v>
      </c>
      <c r="N221" s="3">
        <f t="shared" si="192"/>
        <v>0</v>
      </c>
      <c r="O221" s="3">
        <f t="shared" si="193"/>
        <v>0</v>
      </c>
      <c r="P221" s="3">
        <f t="shared" si="194"/>
        <v>0</v>
      </c>
      <c r="Q221" s="3">
        <f t="shared" si="195"/>
        <v>0</v>
      </c>
      <c r="R221" s="3">
        <f t="shared" si="196"/>
        <v>0</v>
      </c>
      <c r="S221" s="3">
        <f t="shared" si="197"/>
        <v>0</v>
      </c>
      <c r="T221" s="3">
        <f t="shared" si="198"/>
        <v>0</v>
      </c>
      <c r="U221" s="3">
        <f t="shared" si="199"/>
        <v>0</v>
      </c>
      <c r="V221" s="3">
        <f t="shared" si="200"/>
        <v>0</v>
      </c>
      <c r="W221" s="3">
        <f t="shared" si="201"/>
        <v>0</v>
      </c>
      <c r="X221" s="3">
        <f t="shared" si="202"/>
        <v>0</v>
      </c>
      <c r="Y221" s="3">
        <f t="shared" si="203"/>
        <v>0</v>
      </c>
      <c r="Z221" s="3">
        <f t="shared" si="204"/>
        <v>0</v>
      </c>
      <c r="AA221" s="3">
        <f t="shared" si="205"/>
        <v>0</v>
      </c>
      <c r="AB221" s="3">
        <f t="shared" si="206"/>
        <v>0</v>
      </c>
      <c r="AC221" s="3">
        <f t="shared" si="207"/>
        <v>0</v>
      </c>
      <c r="AD221" s="3">
        <f t="shared" si="208"/>
        <v>0</v>
      </c>
      <c r="AE221" s="3">
        <f t="shared" si="209"/>
        <v>0</v>
      </c>
      <c r="AF221" s="3">
        <f t="shared" si="210"/>
        <v>0</v>
      </c>
      <c r="AG221" s="3">
        <f t="shared" si="211"/>
        <v>0</v>
      </c>
      <c r="AH221" s="3">
        <f t="shared" si="212"/>
        <v>0</v>
      </c>
      <c r="AI221" s="3">
        <f t="shared" si="213"/>
        <v>0</v>
      </c>
      <c r="AJ221" s="3">
        <f t="shared" si="214"/>
        <v>0</v>
      </c>
      <c r="AK221" s="3">
        <f t="shared" si="215"/>
        <v>0</v>
      </c>
      <c r="AL221" s="3">
        <f t="shared" si="216"/>
        <v>0</v>
      </c>
      <c r="AM221" s="3">
        <f t="shared" si="217"/>
        <v>0</v>
      </c>
      <c r="AN221" s="3">
        <f t="shared" si="218"/>
        <v>0</v>
      </c>
      <c r="AO221" s="3">
        <f t="shared" si="219"/>
        <v>0</v>
      </c>
      <c r="AP221" s="3">
        <f t="shared" si="220"/>
        <v>0</v>
      </c>
      <c r="AQ221" s="3">
        <f t="shared" si="221"/>
        <v>0</v>
      </c>
      <c r="AR221" s="3">
        <f t="shared" si="222"/>
        <v>0</v>
      </c>
      <c r="AS221" s="3">
        <f t="shared" si="223"/>
        <v>0</v>
      </c>
      <c r="AT221" s="3">
        <f t="shared" si="224"/>
        <v>0</v>
      </c>
      <c r="AU221" s="3">
        <f t="shared" si="225"/>
        <v>0</v>
      </c>
      <c r="AV221" s="3">
        <f t="shared" si="226"/>
        <v>0</v>
      </c>
      <c r="AW221" s="3">
        <f t="shared" si="227"/>
        <v>0</v>
      </c>
      <c r="AX221" s="3">
        <f t="shared" si="228"/>
        <v>0</v>
      </c>
      <c r="AY221" s="3">
        <f t="shared" si="229"/>
        <v>0</v>
      </c>
      <c r="AZ221" s="3">
        <f t="shared" si="230"/>
        <v>0</v>
      </c>
      <c r="BA221" s="3">
        <f t="shared" si="231"/>
        <v>0</v>
      </c>
    </row>
    <row r="222" spans="1:53">
      <c r="A222" s="2">
        <f>fokonyvi_kivonatot_ide_masolni!A219</f>
        <v>0</v>
      </c>
      <c r="B222" s="3">
        <f>fokonyvi_kivonatot_ide_masolni!I219</f>
        <v>0</v>
      </c>
      <c r="C222" s="3">
        <f>+fokonyvi_kivonatot_ide_masolni!J219</f>
        <v>0</v>
      </c>
      <c r="D222" s="2">
        <f t="shared" si="182"/>
        <v>1</v>
      </c>
      <c r="E222" s="2">
        <f t="shared" si="183"/>
        <v>0</v>
      </c>
      <c r="F222" s="3">
        <f t="shared" si="184"/>
        <v>0</v>
      </c>
      <c r="G222" s="3">
        <f t="shared" si="185"/>
        <v>0</v>
      </c>
      <c r="H222" s="3">
        <f t="shared" si="186"/>
        <v>0</v>
      </c>
      <c r="I222" s="3">
        <f t="shared" si="187"/>
        <v>0</v>
      </c>
      <c r="J222" s="3">
        <f t="shared" si="188"/>
        <v>0</v>
      </c>
      <c r="K222" s="3">
        <f t="shared" si="189"/>
        <v>0</v>
      </c>
      <c r="L222" s="3">
        <f t="shared" si="190"/>
        <v>0</v>
      </c>
      <c r="M222" s="3">
        <f t="shared" si="191"/>
        <v>0</v>
      </c>
      <c r="N222" s="3">
        <f t="shared" si="192"/>
        <v>0</v>
      </c>
      <c r="O222" s="3">
        <f t="shared" si="193"/>
        <v>0</v>
      </c>
      <c r="P222" s="3">
        <f t="shared" si="194"/>
        <v>0</v>
      </c>
      <c r="Q222" s="3">
        <f t="shared" si="195"/>
        <v>0</v>
      </c>
      <c r="R222" s="3">
        <f t="shared" si="196"/>
        <v>0</v>
      </c>
      <c r="S222" s="3">
        <f t="shared" si="197"/>
        <v>0</v>
      </c>
      <c r="T222" s="3">
        <f t="shared" si="198"/>
        <v>0</v>
      </c>
      <c r="U222" s="3">
        <f t="shared" si="199"/>
        <v>0</v>
      </c>
      <c r="V222" s="3">
        <f t="shared" si="200"/>
        <v>0</v>
      </c>
      <c r="W222" s="3">
        <f t="shared" si="201"/>
        <v>0</v>
      </c>
      <c r="X222" s="3">
        <f t="shared" si="202"/>
        <v>0</v>
      </c>
      <c r="Y222" s="3">
        <f t="shared" si="203"/>
        <v>0</v>
      </c>
      <c r="Z222" s="3">
        <f t="shared" si="204"/>
        <v>0</v>
      </c>
      <c r="AA222" s="3">
        <f t="shared" si="205"/>
        <v>0</v>
      </c>
      <c r="AB222" s="3">
        <f t="shared" si="206"/>
        <v>0</v>
      </c>
      <c r="AC222" s="3">
        <f t="shared" si="207"/>
        <v>0</v>
      </c>
      <c r="AD222" s="3">
        <f t="shared" si="208"/>
        <v>0</v>
      </c>
      <c r="AE222" s="3">
        <f t="shared" si="209"/>
        <v>0</v>
      </c>
      <c r="AF222" s="3">
        <f t="shared" si="210"/>
        <v>0</v>
      </c>
      <c r="AG222" s="3">
        <f t="shared" si="211"/>
        <v>0</v>
      </c>
      <c r="AH222" s="3">
        <f t="shared" si="212"/>
        <v>0</v>
      </c>
      <c r="AI222" s="3">
        <f t="shared" si="213"/>
        <v>0</v>
      </c>
      <c r="AJ222" s="3">
        <f t="shared" si="214"/>
        <v>0</v>
      </c>
      <c r="AK222" s="3">
        <f t="shared" si="215"/>
        <v>0</v>
      </c>
      <c r="AL222" s="3">
        <f t="shared" si="216"/>
        <v>0</v>
      </c>
      <c r="AM222" s="3">
        <f t="shared" si="217"/>
        <v>0</v>
      </c>
      <c r="AN222" s="3">
        <f t="shared" si="218"/>
        <v>0</v>
      </c>
      <c r="AO222" s="3">
        <f t="shared" si="219"/>
        <v>0</v>
      </c>
      <c r="AP222" s="3">
        <f t="shared" si="220"/>
        <v>0</v>
      </c>
      <c r="AQ222" s="3">
        <f t="shared" si="221"/>
        <v>0</v>
      </c>
      <c r="AR222" s="3">
        <f t="shared" si="222"/>
        <v>0</v>
      </c>
      <c r="AS222" s="3">
        <f t="shared" si="223"/>
        <v>0</v>
      </c>
      <c r="AT222" s="3">
        <f t="shared" si="224"/>
        <v>0</v>
      </c>
      <c r="AU222" s="3">
        <f t="shared" si="225"/>
        <v>0</v>
      </c>
      <c r="AV222" s="3">
        <f t="shared" si="226"/>
        <v>0</v>
      </c>
      <c r="AW222" s="3">
        <f t="shared" si="227"/>
        <v>0</v>
      </c>
      <c r="AX222" s="3">
        <f t="shared" si="228"/>
        <v>0</v>
      </c>
      <c r="AY222" s="3">
        <f t="shared" si="229"/>
        <v>0</v>
      </c>
      <c r="AZ222" s="3">
        <f t="shared" si="230"/>
        <v>0</v>
      </c>
      <c r="BA222" s="3">
        <f t="shared" si="231"/>
        <v>0</v>
      </c>
    </row>
    <row r="223" spans="1:53">
      <c r="A223" s="2">
        <f>fokonyvi_kivonatot_ide_masolni!A220</f>
        <v>0</v>
      </c>
      <c r="B223" s="3">
        <f>fokonyvi_kivonatot_ide_masolni!I220</f>
        <v>0</v>
      </c>
      <c r="C223" s="3">
        <f>+fokonyvi_kivonatot_ide_masolni!J220</f>
        <v>0</v>
      </c>
      <c r="D223" s="2">
        <f t="shared" si="182"/>
        <v>1</v>
      </c>
      <c r="E223" s="2">
        <f t="shared" si="183"/>
        <v>0</v>
      </c>
      <c r="F223" s="3">
        <f t="shared" si="184"/>
        <v>0</v>
      </c>
      <c r="G223" s="3">
        <f t="shared" si="185"/>
        <v>0</v>
      </c>
      <c r="H223" s="3">
        <f t="shared" si="186"/>
        <v>0</v>
      </c>
      <c r="I223" s="3">
        <f t="shared" si="187"/>
        <v>0</v>
      </c>
      <c r="J223" s="3">
        <f t="shared" si="188"/>
        <v>0</v>
      </c>
      <c r="K223" s="3">
        <f t="shared" si="189"/>
        <v>0</v>
      </c>
      <c r="L223" s="3">
        <f t="shared" si="190"/>
        <v>0</v>
      </c>
      <c r="M223" s="3">
        <f t="shared" si="191"/>
        <v>0</v>
      </c>
      <c r="N223" s="3">
        <f t="shared" si="192"/>
        <v>0</v>
      </c>
      <c r="O223" s="3">
        <f t="shared" si="193"/>
        <v>0</v>
      </c>
      <c r="P223" s="3">
        <f t="shared" si="194"/>
        <v>0</v>
      </c>
      <c r="Q223" s="3">
        <f t="shared" si="195"/>
        <v>0</v>
      </c>
      <c r="R223" s="3">
        <f t="shared" si="196"/>
        <v>0</v>
      </c>
      <c r="S223" s="3">
        <f t="shared" si="197"/>
        <v>0</v>
      </c>
      <c r="T223" s="3">
        <f t="shared" si="198"/>
        <v>0</v>
      </c>
      <c r="U223" s="3">
        <f t="shared" si="199"/>
        <v>0</v>
      </c>
      <c r="V223" s="3">
        <f t="shared" si="200"/>
        <v>0</v>
      </c>
      <c r="W223" s="3">
        <f t="shared" si="201"/>
        <v>0</v>
      </c>
      <c r="X223" s="3">
        <f t="shared" si="202"/>
        <v>0</v>
      </c>
      <c r="Y223" s="3">
        <f t="shared" si="203"/>
        <v>0</v>
      </c>
      <c r="Z223" s="3">
        <f t="shared" si="204"/>
        <v>0</v>
      </c>
      <c r="AA223" s="3">
        <f t="shared" si="205"/>
        <v>0</v>
      </c>
      <c r="AB223" s="3">
        <f t="shared" si="206"/>
        <v>0</v>
      </c>
      <c r="AC223" s="3">
        <f t="shared" si="207"/>
        <v>0</v>
      </c>
      <c r="AD223" s="3">
        <f t="shared" si="208"/>
        <v>0</v>
      </c>
      <c r="AE223" s="3">
        <f t="shared" si="209"/>
        <v>0</v>
      </c>
      <c r="AF223" s="3">
        <f t="shared" si="210"/>
        <v>0</v>
      </c>
      <c r="AG223" s="3">
        <f t="shared" si="211"/>
        <v>0</v>
      </c>
      <c r="AH223" s="3">
        <f t="shared" si="212"/>
        <v>0</v>
      </c>
      <c r="AI223" s="3">
        <f t="shared" si="213"/>
        <v>0</v>
      </c>
      <c r="AJ223" s="3">
        <f t="shared" si="214"/>
        <v>0</v>
      </c>
      <c r="AK223" s="3">
        <f t="shared" si="215"/>
        <v>0</v>
      </c>
      <c r="AL223" s="3">
        <f t="shared" si="216"/>
        <v>0</v>
      </c>
      <c r="AM223" s="3">
        <f t="shared" si="217"/>
        <v>0</v>
      </c>
      <c r="AN223" s="3">
        <f t="shared" si="218"/>
        <v>0</v>
      </c>
      <c r="AO223" s="3">
        <f t="shared" si="219"/>
        <v>0</v>
      </c>
      <c r="AP223" s="3">
        <f t="shared" si="220"/>
        <v>0</v>
      </c>
      <c r="AQ223" s="3">
        <f t="shared" si="221"/>
        <v>0</v>
      </c>
      <c r="AR223" s="3">
        <f t="shared" si="222"/>
        <v>0</v>
      </c>
      <c r="AS223" s="3">
        <f t="shared" si="223"/>
        <v>0</v>
      </c>
      <c r="AT223" s="3">
        <f t="shared" si="224"/>
        <v>0</v>
      </c>
      <c r="AU223" s="3">
        <f t="shared" si="225"/>
        <v>0</v>
      </c>
      <c r="AV223" s="3">
        <f t="shared" si="226"/>
        <v>0</v>
      </c>
      <c r="AW223" s="3">
        <f t="shared" si="227"/>
        <v>0</v>
      </c>
      <c r="AX223" s="3">
        <f t="shared" si="228"/>
        <v>0</v>
      </c>
      <c r="AY223" s="3">
        <f t="shared" si="229"/>
        <v>0</v>
      </c>
      <c r="AZ223" s="3">
        <f t="shared" si="230"/>
        <v>0</v>
      </c>
      <c r="BA223" s="3">
        <f t="shared" si="231"/>
        <v>0</v>
      </c>
    </row>
    <row r="224" spans="1:53">
      <c r="A224" s="2">
        <f>fokonyvi_kivonatot_ide_masolni!A221</f>
        <v>0</v>
      </c>
      <c r="B224" s="3">
        <f>fokonyvi_kivonatot_ide_masolni!I221</f>
        <v>0</v>
      </c>
      <c r="C224" s="3">
        <f>+fokonyvi_kivonatot_ide_masolni!J221</f>
        <v>0</v>
      </c>
      <c r="D224" s="2">
        <f t="shared" si="182"/>
        <v>1</v>
      </c>
      <c r="E224" s="2">
        <f t="shared" si="183"/>
        <v>0</v>
      </c>
      <c r="F224" s="3">
        <f t="shared" si="184"/>
        <v>0</v>
      </c>
      <c r="G224" s="3">
        <f t="shared" si="185"/>
        <v>0</v>
      </c>
      <c r="H224" s="3">
        <f t="shared" si="186"/>
        <v>0</v>
      </c>
      <c r="I224" s="3">
        <f t="shared" si="187"/>
        <v>0</v>
      </c>
      <c r="J224" s="3">
        <f t="shared" si="188"/>
        <v>0</v>
      </c>
      <c r="K224" s="3">
        <f t="shared" si="189"/>
        <v>0</v>
      </c>
      <c r="L224" s="3">
        <f t="shared" si="190"/>
        <v>0</v>
      </c>
      <c r="M224" s="3">
        <f t="shared" si="191"/>
        <v>0</v>
      </c>
      <c r="N224" s="3">
        <f t="shared" si="192"/>
        <v>0</v>
      </c>
      <c r="O224" s="3">
        <f t="shared" si="193"/>
        <v>0</v>
      </c>
      <c r="P224" s="3">
        <f t="shared" si="194"/>
        <v>0</v>
      </c>
      <c r="Q224" s="3">
        <f t="shared" si="195"/>
        <v>0</v>
      </c>
      <c r="R224" s="3">
        <f t="shared" si="196"/>
        <v>0</v>
      </c>
      <c r="S224" s="3">
        <f t="shared" si="197"/>
        <v>0</v>
      </c>
      <c r="T224" s="3">
        <f t="shared" si="198"/>
        <v>0</v>
      </c>
      <c r="U224" s="3">
        <f t="shared" si="199"/>
        <v>0</v>
      </c>
      <c r="V224" s="3">
        <f t="shared" si="200"/>
        <v>0</v>
      </c>
      <c r="W224" s="3">
        <f t="shared" si="201"/>
        <v>0</v>
      </c>
      <c r="X224" s="3">
        <f t="shared" si="202"/>
        <v>0</v>
      </c>
      <c r="Y224" s="3">
        <f t="shared" si="203"/>
        <v>0</v>
      </c>
      <c r="Z224" s="3">
        <f t="shared" si="204"/>
        <v>0</v>
      </c>
      <c r="AA224" s="3">
        <f t="shared" si="205"/>
        <v>0</v>
      </c>
      <c r="AB224" s="3">
        <f t="shared" si="206"/>
        <v>0</v>
      </c>
      <c r="AC224" s="3">
        <f t="shared" si="207"/>
        <v>0</v>
      </c>
      <c r="AD224" s="3">
        <f t="shared" si="208"/>
        <v>0</v>
      </c>
      <c r="AE224" s="3">
        <f t="shared" si="209"/>
        <v>0</v>
      </c>
      <c r="AF224" s="3">
        <f t="shared" si="210"/>
        <v>0</v>
      </c>
      <c r="AG224" s="3">
        <f t="shared" si="211"/>
        <v>0</v>
      </c>
      <c r="AH224" s="3">
        <f t="shared" si="212"/>
        <v>0</v>
      </c>
      <c r="AI224" s="3">
        <f t="shared" si="213"/>
        <v>0</v>
      </c>
      <c r="AJ224" s="3">
        <f t="shared" si="214"/>
        <v>0</v>
      </c>
      <c r="AK224" s="3">
        <f t="shared" si="215"/>
        <v>0</v>
      </c>
      <c r="AL224" s="3">
        <f t="shared" si="216"/>
        <v>0</v>
      </c>
      <c r="AM224" s="3">
        <f t="shared" si="217"/>
        <v>0</v>
      </c>
      <c r="AN224" s="3">
        <f t="shared" si="218"/>
        <v>0</v>
      </c>
      <c r="AO224" s="3">
        <f t="shared" si="219"/>
        <v>0</v>
      </c>
      <c r="AP224" s="3">
        <f t="shared" si="220"/>
        <v>0</v>
      </c>
      <c r="AQ224" s="3">
        <f t="shared" si="221"/>
        <v>0</v>
      </c>
      <c r="AR224" s="3">
        <f t="shared" si="222"/>
        <v>0</v>
      </c>
      <c r="AS224" s="3">
        <f t="shared" si="223"/>
        <v>0</v>
      </c>
      <c r="AT224" s="3">
        <f t="shared" si="224"/>
        <v>0</v>
      </c>
      <c r="AU224" s="3">
        <f t="shared" si="225"/>
        <v>0</v>
      </c>
      <c r="AV224" s="3">
        <f t="shared" si="226"/>
        <v>0</v>
      </c>
      <c r="AW224" s="3">
        <f t="shared" si="227"/>
        <v>0</v>
      </c>
      <c r="AX224" s="3">
        <f t="shared" si="228"/>
        <v>0</v>
      </c>
      <c r="AY224" s="3">
        <f t="shared" si="229"/>
        <v>0</v>
      </c>
      <c r="AZ224" s="3">
        <f t="shared" si="230"/>
        <v>0</v>
      </c>
      <c r="BA224" s="3">
        <f t="shared" si="231"/>
        <v>0</v>
      </c>
    </row>
    <row r="225" spans="1:53">
      <c r="A225" s="2">
        <f>fokonyvi_kivonatot_ide_masolni!A222</f>
        <v>0</v>
      </c>
      <c r="B225" s="3">
        <f>fokonyvi_kivonatot_ide_masolni!I222</f>
        <v>0</v>
      </c>
      <c r="C225" s="3">
        <f>+fokonyvi_kivonatot_ide_masolni!J222</f>
        <v>0</v>
      </c>
      <c r="D225" s="2">
        <f t="shared" si="182"/>
        <v>1</v>
      </c>
      <c r="E225" s="2">
        <f t="shared" si="183"/>
        <v>0</v>
      </c>
      <c r="F225" s="3">
        <f t="shared" si="184"/>
        <v>0</v>
      </c>
      <c r="G225" s="3">
        <f t="shared" si="185"/>
        <v>0</v>
      </c>
      <c r="H225" s="3">
        <f t="shared" si="186"/>
        <v>0</v>
      </c>
      <c r="I225" s="3">
        <f t="shared" si="187"/>
        <v>0</v>
      </c>
      <c r="J225" s="3">
        <f t="shared" si="188"/>
        <v>0</v>
      </c>
      <c r="K225" s="3">
        <f t="shared" si="189"/>
        <v>0</v>
      </c>
      <c r="L225" s="3">
        <f t="shared" si="190"/>
        <v>0</v>
      </c>
      <c r="M225" s="3">
        <f t="shared" si="191"/>
        <v>0</v>
      </c>
      <c r="N225" s="3">
        <f t="shared" si="192"/>
        <v>0</v>
      </c>
      <c r="O225" s="3">
        <f t="shared" si="193"/>
        <v>0</v>
      </c>
      <c r="P225" s="3">
        <f t="shared" si="194"/>
        <v>0</v>
      </c>
      <c r="Q225" s="3">
        <f t="shared" si="195"/>
        <v>0</v>
      </c>
      <c r="R225" s="3">
        <f t="shared" si="196"/>
        <v>0</v>
      </c>
      <c r="S225" s="3">
        <f t="shared" si="197"/>
        <v>0</v>
      </c>
      <c r="T225" s="3">
        <f t="shared" si="198"/>
        <v>0</v>
      </c>
      <c r="U225" s="3">
        <f t="shared" si="199"/>
        <v>0</v>
      </c>
      <c r="V225" s="3">
        <f t="shared" si="200"/>
        <v>0</v>
      </c>
      <c r="W225" s="3">
        <f t="shared" si="201"/>
        <v>0</v>
      </c>
      <c r="X225" s="3">
        <f t="shared" si="202"/>
        <v>0</v>
      </c>
      <c r="Y225" s="3">
        <f t="shared" si="203"/>
        <v>0</v>
      </c>
      <c r="Z225" s="3">
        <f t="shared" si="204"/>
        <v>0</v>
      </c>
      <c r="AA225" s="3">
        <f t="shared" si="205"/>
        <v>0</v>
      </c>
      <c r="AB225" s="3">
        <f t="shared" si="206"/>
        <v>0</v>
      </c>
      <c r="AC225" s="3">
        <f t="shared" si="207"/>
        <v>0</v>
      </c>
      <c r="AD225" s="3">
        <f t="shared" si="208"/>
        <v>0</v>
      </c>
      <c r="AE225" s="3">
        <f t="shared" si="209"/>
        <v>0</v>
      </c>
      <c r="AF225" s="3">
        <f t="shared" si="210"/>
        <v>0</v>
      </c>
      <c r="AG225" s="3">
        <f t="shared" si="211"/>
        <v>0</v>
      </c>
      <c r="AH225" s="3">
        <f t="shared" si="212"/>
        <v>0</v>
      </c>
      <c r="AI225" s="3">
        <f t="shared" si="213"/>
        <v>0</v>
      </c>
      <c r="AJ225" s="3">
        <f t="shared" si="214"/>
        <v>0</v>
      </c>
      <c r="AK225" s="3">
        <f t="shared" si="215"/>
        <v>0</v>
      </c>
      <c r="AL225" s="3">
        <f t="shared" si="216"/>
        <v>0</v>
      </c>
      <c r="AM225" s="3">
        <f t="shared" si="217"/>
        <v>0</v>
      </c>
      <c r="AN225" s="3">
        <f t="shared" si="218"/>
        <v>0</v>
      </c>
      <c r="AO225" s="3">
        <f t="shared" si="219"/>
        <v>0</v>
      </c>
      <c r="AP225" s="3">
        <f t="shared" si="220"/>
        <v>0</v>
      </c>
      <c r="AQ225" s="3">
        <f t="shared" si="221"/>
        <v>0</v>
      </c>
      <c r="AR225" s="3">
        <f t="shared" si="222"/>
        <v>0</v>
      </c>
      <c r="AS225" s="3">
        <f t="shared" si="223"/>
        <v>0</v>
      </c>
      <c r="AT225" s="3">
        <f t="shared" si="224"/>
        <v>0</v>
      </c>
      <c r="AU225" s="3">
        <f t="shared" si="225"/>
        <v>0</v>
      </c>
      <c r="AV225" s="3">
        <f t="shared" si="226"/>
        <v>0</v>
      </c>
      <c r="AW225" s="3">
        <f t="shared" si="227"/>
        <v>0</v>
      </c>
      <c r="AX225" s="3">
        <f t="shared" si="228"/>
        <v>0</v>
      </c>
      <c r="AY225" s="3">
        <f t="shared" si="229"/>
        <v>0</v>
      </c>
      <c r="AZ225" s="3">
        <f t="shared" si="230"/>
        <v>0</v>
      </c>
      <c r="BA225" s="3">
        <f t="shared" si="231"/>
        <v>0</v>
      </c>
    </row>
    <row r="226" spans="1:53">
      <c r="A226" s="2">
        <f>fokonyvi_kivonatot_ide_masolni!A223</f>
        <v>0</v>
      </c>
      <c r="B226" s="3">
        <f>fokonyvi_kivonatot_ide_masolni!I223</f>
        <v>0</v>
      </c>
      <c r="C226" s="3">
        <f>+fokonyvi_kivonatot_ide_masolni!J223</f>
        <v>0</v>
      </c>
      <c r="D226" s="2">
        <f t="shared" si="182"/>
        <v>1</v>
      </c>
      <c r="E226" s="2">
        <f t="shared" si="183"/>
        <v>0</v>
      </c>
      <c r="F226" s="3">
        <f t="shared" si="184"/>
        <v>0</v>
      </c>
      <c r="G226" s="3">
        <f t="shared" si="185"/>
        <v>0</v>
      </c>
      <c r="H226" s="3">
        <f t="shared" si="186"/>
        <v>0</v>
      </c>
      <c r="I226" s="3">
        <f t="shared" si="187"/>
        <v>0</v>
      </c>
      <c r="J226" s="3">
        <f t="shared" si="188"/>
        <v>0</v>
      </c>
      <c r="K226" s="3">
        <f t="shared" si="189"/>
        <v>0</v>
      </c>
      <c r="L226" s="3">
        <f t="shared" si="190"/>
        <v>0</v>
      </c>
      <c r="M226" s="3">
        <f t="shared" si="191"/>
        <v>0</v>
      </c>
      <c r="N226" s="3">
        <f t="shared" si="192"/>
        <v>0</v>
      </c>
      <c r="O226" s="3">
        <f t="shared" si="193"/>
        <v>0</v>
      </c>
      <c r="P226" s="3">
        <f t="shared" si="194"/>
        <v>0</v>
      </c>
      <c r="Q226" s="3">
        <f t="shared" si="195"/>
        <v>0</v>
      </c>
      <c r="R226" s="3">
        <f t="shared" si="196"/>
        <v>0</v>
      </c>
      <c r="S226" s="3">
        <f t="shared" si="197"/>
        <v>0</v>
      </c>
      <c r="T226" s="3">
        <f t="shared" si="198"/>
        <v>0</v>
      </c>
      <c r="U226" s="3">
        <f t="shared" si="199"/>
        <v>0</v>
      </c>
      <c r="V226" s="3">
        <f t="shared" si="200"/>
        <v>0</v>
      </c>
      <c r="W226" s="3">
        <f t="shared" si="201"/>
        <v>0</v>
      </c>
      <c r="X226" s="3">
        <f t="shared" si="202"/>
        <v>0</v>
      </c>
      <c r="Y226" s="3">
        <f t="shared" si="203"/>
        <v>0</v>
      </c>
      <c r="Z226" s="3">
        <f t="shared" si="204"/>
        <v>0</v>
      </c>
      <c r="AA226" s="3">
        <f t="shared" si="205"/>
        <v>0</v>
      </c>
      <c r="AB226" s="3">
        <f t="shared" si="206"/>
        <v>0</v>
      </c>
      <c r="AC226" s="3">
        <f t="shared" si="207"/>
        <v>0</v>
      </c>
      <c r="AD226" s="3">
        <f t="shared" si="208"/>
        <v>0</v>
      </c>
      <c r="AE226" s="3">
        <f t="shared" si="209"/>
        <v>0</v>
      </c>
      <c r="AF226" s="3">
        <f t="shared" si="210"/>
        <v>0</v>
      </c>
      <c r="AG226" s="3">
        <f t="shared" si="211"/>
        <v>0</v>
      </c>
      <c r="AH226" s="3">
        <f t="shared" si="212"/>
        <v>0</v>
      </c>
      <c r="AI226" s="3">
        <f t="shared" si="213"/>
        <v>0</v>
      </c>
      <c r="AJ226" s="3">
        <f t="shared" si="214"/>
        <v>0</v>
      </c>
      <c r="AK226" s="3">
        <f t="shared" si="215"/>
        <v>0</v>
      </c>
      <c r="AL226" s="3">
        <f t="shared" si="216"/>
        <v>0</v>
      </c>
      <c r="AM226" s="3">
        <f t="shared" si="217"/>
        <v>0</v>
      </c>
      <c r="AN226" s="3">
        <f t="shared" si="218"/>
        <v>0</v>
      </c>
      <c r="AO226" s="3">
        <f t="shared" si="219"/>
        <v>0</v>
      </c>
      <c r="AP226" s="3">
        <f t="shared" si="220"/>
        <v>0</v>
      </c>
      <c r="AQ226" s="3">
        <f t="shared" si="221"/>
        <v>0</v>
      </c>
      <c r="AR226" s="3">
        <f t="shared" si="222"/>
        <v>0</v>
      </c>
      <c r="AS226" s="3">
        <f t="shared" si="223"/>
        <v>0</v>
      </c>
      <c r="AT226" s="3">
        <f t="shared" si="224"/>
        <v>0</v>
      </c>
      <c r="AU226" s="3">
        <f t="shared" si="225"/>
        <v>0</v>
      </c>
      <c r="AV226" s="3">
        <f t="shared" si="226"/>
        <v>0</v>
      </c>
      <c r="AW226" s="3">
        <f t="shared" si="227"/>
        <v>0</v>
      </c>
      <c r="AX226" s="3">
        <f t="shared" si="228"/>
        <v>0</v>
      </c>
      <c r="AY226" s="3">
        <f t="shared" si="229"/>
        <v>0</v>
      </c>
      <c r="AZ226" s="3">
        <f t="shared" si="230"/>
        <v>0</v>
      </c>
      <c r="BA226" s="3">
        <f t="shared" si="231"/>
        <v>0</v>
      </c>
    </row>
    <row r="227" spans="1:53">
      <c r="A227" s="2">
        <f>fokonyvi_kivonatot_ide_masolni!A224</f>
        <v>0</v>
      </c>
      <c r="B227" s="3">
        <f>fokonyvi_kivonatot_ide_masolni!I224</f>
        <v>0</v>
      </c>
      <c r="C227" s="3">
        <f>+fokonyvi_kivonatot_ide_masolni!J224</f>
        <v>0</v>
      </c>
      <c r="D227" s="2">
        <f t="shared" si="182"/>
        <v>1</v>
      </c>
      <c r="E227" s="2">
        <f t="shared" si="183"/>
        <v>0</v>
      </c>
      <c r="F227" s="3">
        <f t="shared" si="184"/>
        <v>0</v>
      </c>
      <c r="G227" s="3">
        <f t="shared" si="185"/>
        <v>0</v>
      </c>
      <c r="H227" s="3">
        <f t="shared" si="186"/>
        <v>0</v>
      </c>
      <c r="I227" s="3">
        <f t="shared" si="187"/>
        <v>0</v>
      </c>
      <c r="J227" s="3">
        <f t="shared" si="188"/>
        <v>0</v>
      </c>
      <c r="K227" s="3">
        <f t="shared" si="189"/>
        <v>0</v>
      </c>
      <c r="L227" s="3">
        <f t="shared" si="190"/>
        <v>0</v>
      </c>
      <c r="M227" s="3">
        <f t="shared" si="191"/>
        <v>0</v>
      </c>
      <c r="N227" s="3">
        <f t="shared" si="192"/>
        <v>0</v>
      </c>
      <c r="O227" s="3">
        <f t="shared" si="193"/>
        <v>0</v>
      </c>
      <c r="P227" s="3">
        <f t="shared" si="194"/>
        <v>0</v>
      </c>
      <c r="Q227" s="3">
        <f t="shared" si="195"/>
        <v>0</v>
      </c>
      <c r="R227" s="3">
        <f t="shared" si="196"/>
        <v>0</v>
      </c>
      <c r="S227" s="3">
        <f t="shared" si="197"/>
        <v>0</v>
      </c>
      <c r="T227" s="3">
        <f t="shared" si="198"/>
        <v>0</v>
      </c>
      <c r="U227" s="3">
        <f t="shared" si="199"/>
        <v>0</v>
      </c>
      <c r="V227" s="3">
        <f t="shared" si="200"/>
        <v>0</v>
      </c>
      <c r="W227" s="3">
        <f t="shared" si="201"/>
        <v>0</v>
      </c>
      <c r="X227" s="3">
        <f t="shared" si="202"/>
        <v>0</v>
      </c>
      <c r="Y227" s="3">
        <f t="shared" si="203"/>
        <v>0</v>
      </c>
      <c r="Z227" s="3">
        <f t="shared" si="204"/>
        <v>0</v>
      </c>
      <c r="AA227" s="3">
        <f t="shared" si="205"/>
        <v>0</v>
      </c>
      <c r="AB227" s="3">
        <f t="shared" si="206"/>
        <v>0</v>
      </c>
      <c r="AC227" s="3">
        <f t="shared" si="207"/>
        <v>0</v>
      </c>
      <c r="AD227" s="3">
        <f t="shared" si="208"/>
        <v>0</v>
      </c>
      <c r="AE227" s="3">
        <f t="shared" si="209"/>
        <v>0</v>
      </c>
      <c r="AF227" s="3">
        <f t="shared" si="210"/>
        <v>0</v>
      </c>
      <c r="AG227" s="3">
        <f t="shared" si="211"/>
        <v>0</v>
      </c>
      <c r="AH227" s="3">
        <f t="shared" si="212"/>
        <v>0</v>
      </c>
      <c r="AI227" s="3">
        <f t="shared" si="213"/>
        <v>0</v>
      </c>
      <c r="AJ227" s="3">
        <f t="shared" si="214"/>
        <v>0</v>
      </c>
      <c r="AK227" s="3">
        <f t="shared" si="215"/>
        <v>0</v>
      </c>
      <c r="AL227" s="3">
        <f t="shared" si="216"/>
        <v>0</v>
      </c>
      <c r="AM227" s="3">
        <f t="shared" si="217"/>
        <v>0</v>
      </c>
      <c r="AN227" s="3">
        <f t="shared" si="218"/>
        <v>0</v>
      </c>
      <c r="AO227" s="3">
        <f t="shared" si="219"/>
        <v>0</v>
      </c>
      <c r="AP227" s="3">
        <f t="shared" si="220"/>
        <v>0</v>
      </c>
      <c r="AQ227" s="3">
        <f t="shared" si="221"/>
        <v>0</v>
      </c>
      <c r="AR227" s="3">
        <f t="shared" si="222"/>
        <v>0</v>
      </c>
      <c r="AS227" s="3">
        <f t="shared" si="223"/>
        <v>0</v>
      </c>
      <c r="AT227" s="3">
        <f t="shared" si="224"/>
        <v>0</v>
      </c>
      <c r="AU227" s="3">
        <f t="shared" si="225"/>
        <v>0</v>
      </c>
      <c r="AV227" s="3">
        <f t="shared" si="226"/>
        <v>0</v>
      </c>
      <c r="AW227" s="3">
        <f t="shared" si="227"/>
        <v>0</v>
      </c>
      <c r="AX227" s="3">
        <f t="shared" si="228"/>
        <v>0</v>
      </c>
      <c r="AY227" s="3">
        <f t="shared" si="229"/>
        <v>0</v>
      </c>
      <c r="AZ227" s="3">
        <f t="shared" si="230"/>
        <v>0</v>
      </c>
      <c r="BA227" s="3">
        <f t="shared" si="231"/>
        <v>0</v>
      </c>
    </row>
    <row r="228" spans="1:53">
      <c r="A228" s="2">
        <f>fokonyvi_kivonatot_ide_masolni!A225</f>
        <v>0</v>
      </c>
      <c r="B228" s="3">
        <f>fokonyvi_kivonatot_ide_masolni!I225</f>
        <v>0</v>
      </c>
      <c r="C228" s="3">
        <f>+fokonyvi_kivonatot_ide_masolni!J225</f>
        <v>0</v>
      </c>
      <c r="D228" s="2">
        <f t="shared" si="182"/>
        <v>1</v>
      </c>
      <c r="E228" s="2">
        <f t="shared" si="183"/>
        <v>0</v>
      </c>
      <c r="F228" s="3">
        <f t="shared" si="184"/>
        <v>0</v>
      </c>
      <c r="G228" s="3">
        <f t="shared" si="185"/>
        <v>0</v>
      </c>
      <c r="H228" s="3">
        <f t="shared" si="186"/>
        <v>0</v>
      </c>
      <c r="I228" s="3">
        <f t="shared" si="187"/>
        <v>0</v>
      </c>
      <c r="J228" s="3">
        <f t="shared" si="188"/>
        <v>0</v>
      </c>
      <c r="K228" s="3">
        <f t="shared" si="189"/>
        <v>0</v>
      </c>
      <c r="L228" s="3">
        <f t="shared" si="190"/>
        <v>0</v>
      </c>
      <c r="M228" s="3">
        <f t="shared" si="191"/>
        <v>0</v>
      </c>
      <c r="N228" s="3">
        <f t="shared" si="192"/>
        <v>0</v>
      </c>
      <c r="O228" s="3">
        <f t="shared" si="193"/>
        <v>0</v>
      </c>
      <c r="P228" s="3">
        <f t="shared" si="194"/>
        <v>0</v>
      </c>
      <c r="Q228" s="3">
        <f t="shared" si="195"/>
        <v>0</v>
      </c>
      <c r="R228" s="3">
        <f t="shared" si="196"/>
        <v>0</v>
      </c>
      <c r="S228" s="3">
        <f t="shared" si="197"/>
        <v>0</v>
      </c>
      <c r="T228" s="3">
        <f t="shared" si="198"/>
        <v>0</v>
      </c>
      <c r="U228" s="3">
        <f t="shared" si="199"/>
        <v>0</v>
      </c>
      <c r="V228" s="3">
        <f t="shared" si="200"/>
        <v>0</v>
      </c>
      <c r="W228" s="3">
        <f t="shared" si="201"/>
        <v>0</v>
      </c>
      <c r="X228" s="3">
        <f t="shared" si="202"/>
        <v>0</v>
      </c>
      <c r="Y228" s="3">
        <f t="shared" si="203"/>
        <v>0</v>
      </c>
      <c r="Z228" s="3">
        <f t="shared" si="204"/>
        <v>0</v>
      </c>
      <c r="AA228" s="3">
        <f t="shared" si="205"/>
        <v>0</v>
      </c>
      <c r="AB228" s="3">
        <f t="shared" si="206"/>
        <v>0</v>
      </c>
      <c r="AC228" s="3">
        <f t="shared" si="207"/>
        <v>0</v>
      </c>
      <c r="AD228" s="3">
        <f t="shared" si="208"/>
        <v>0</v>
      </c>
      <c r="AE228" s="3">
        <f t="shared" si="209"/>
        <v>0</v>
      </c>
      <c r="AF228" s="3">
        <f t="shared" si="210"/>
        <v>0</v>
      </c>
      <c r="AG228" s="3">
        <f t="shared" si="211"/>
        <v>0</v>
      </c>
      <c r="AH228" s="3">
        <f t="shared" si="212"/>
        <v>0</v>
      </c>
      <c r="AI228" s="3">
        <f t="shared" si="213"/>
        <v>0</v>
      </c>
      <c r="AJ228" s="3">
        <f t="shared" si="214"/>
        <v>0</v>
      </c>
      <c r="AK228" s="3">
        <f t="shared" si="215"/>
        <v>0</v>
      </c>
      <c r="AL228" s="3">
        <f t="shared" si="216"/>
        <v>0</v>
      </c>
      <c r="AM228" s="3">
        <f t="shared" si="217"/>
        <v>0</v>
      </c>
      <c r="AN228" s="3">
        <f t="shared" si="218"/>
        <v>0</v>
      </c>
      <c r="AO228" s="3">
        <f t="shared" si="219"/>
        <v>0</v>
      </c>
      <c r="AP228" s="3">
        <f t="shared" si="220"/>
        <v>0</v>
      </c>
      <c r="AQ228" s="3">
        <f t="shared" si="221"/>
        <v>0</v>
      </c>
      <c r="AR228" s="3">
        <f t="shared" si="222"/>
        <v>0</v>
      </c>
      <c r="AS228" s="3">
        <f t="shared" si="223"/>
        <v>0</v>
      </c>
      <c r="AT228" s="3">
        <f t="shared" si="224"/>
        <v>0</v>
      </c>
      <c r="AU228" s="3">
        <f t="shared" si="225"/>
        <v>0</v>
      </c>
      <c r="AV228" s="3">
        <f t="shared" si="226"/>
        <v>0</v>
      </c>
      <c r="AW228" s="3">
        <f t="shared" si="227"/>
        <v>0</v>
      </c>
      <c r="AX228" s="3">
        <f t="shared" si="228"/>
        <v>0</v>
      </c>
      <c r="AY228" s="3">
        <f t="shared" si="229"/>
        <v>0</v>
      </c>
      <c r="AZ228" s="3">
        <f t="shared" si="230"/>
        <v>0</v>
      </c>
      <c r="BA228" s="3">
        <f t="shared" si="231"/>
        <v>0</v>
      </c>
    </row>
    <row r="229" spans="1:53">
      <c r="A229" s="2">
        <f>fokonyvi_kivonatot_ide_masolni!A226</f>
        <v>0</v>
      </c>
      <c r="B229" s="3">
        <f>fokonyvi_kivonatot_ide_masolni!I226</f>
        <v>0</v>
      </c>
      <c r="C229" s="3">
        <f>+fokonyvi_kivonatot_ide_masolni!J226</f>
        <v>0</v>
      </c>
      <c r="D229" s="2">
        <f t="shared" si="182"/>
        <v>1</v>
      </c>
      <c r="E229" s="2">
        <f t="shared" si="183"/>
        <v>0</v>
      </c>
      <c r="F229" s="3">
        <f t="shared" si="184"/>
        <v>0</v>
      </c>
      <c r="G229" s="3">
        <f t="shared" si="185"/>
        <v>0</v>
      </c>
      <c r="H229" s="3">
        <f t="shared" si="186"/>
        <v>0</v>
      </c>
      <c r="I229" s="3">
        <f t="shared" si="187"/>
        <v>0</v>
      </c>
      <c r="J229" s="3">
        <f t="shared" si="188"/>
        <v>0</v>
      </c>
      <c r="K229" s="3">
        <f t="shared" si="189"/>
        <v>0</v>
      </c>
      <c r="L229" s="3">
        <f t="shared" si="190"/>
        <v>0</v>
      </c>
      <c r="M229" s="3">
        <f t="shared" si="191"/>
        <v>0</v>
      </c>
      <c r="N229" s="3">
        <f t="shared" si="192"/>
        <v>0</v>
      </c>
      <c r="O229" s="3">
        <f t="shared" si="193"/>
        <v>0</v>
      </c>
      <c r="P229" s="3">
        <f t="shared" si="194"/>
        <v>0</v>
      </c>
      <c r="Q229" s="3">
        <f t="shared" si="195"/>
        <v>0</v>
      </c>
      <c r="R229" s="3">
        <f t="shared" si="196"/>
        <v>0</v>
      </c>
      <c r="S229" s="3">
        <f t="shared" si="197"/>
        <v>0</v>
      </c>
      <c r="T229" s="3">
        <f t="shared" si="198"/>
        <v>0</v>
      </c>
      <c r="U229" s="3">
        <f t="shared" si="199"/>
        <v>0</v>
      </c>
      <c r="V229" s="3">
        <f t="shared" si="200"/>
        <v>0</v>
      </c>
      <c r="W229" s="3">
        <f t="shared" si="201"/>
        <v>0</v>
      </c>
      <c r="X229" s="3">
        <f t="shared" si="202"/>
        <v>0</v>
      </c>
      <c r="Y229" s="3">
        <f t="shared" si="203"/>
        <v>0</v>
      </c>
      <c r="Z229" s="3">
        <f t="shared" si="204"/>
        <v>0</v>
      </c>
      <c r="AA229" s="3">
        <f t="shared" si="205"/>
        <v>0</v>
      </c>
      <c r="AB229" s="3">
        <f t="shared" si="206"/>
        <v>0</v>
      </c>
      <c r="AC229" s="3">
        <f t="shared" si="207"/>
        <v>0</v>
      </c>
      <c r="AD229" s="3">
        <f t="shared" si="208"/>
        <v>0</v>
      </c>
      <c r="AE229" s="3">
        <f t="shared" si="209"/>
        <v>0</v>
      </c>
      <c r="AF229" s="3">
        <f t="shared" si="210"/>
        <v>0</v>
      </c>
      <c r="AG229" s="3">
        <f t="shared" si="211"/>
        <v>0</v>
      </c>
      <c r="AH229" s="3">
        <f t="shared" si="212"/>
        <v>0</v>
      </c>
      <c r="AI229" s="3">
        <f t="shared" si="213"/>
        <v>0</v>
      </c>
      <c r="AJ229" s="3">
        <f t="shared" si="214"/>
        <v>0</v>
      </c>
      <c r="AK229" s="3">
        <f t="shared" si="215"/>
        <v>0</v>
      </c>
      <c r="AL229" s="3">
        <f t="shared" si="216"/>
        <v>0</v>
      </c>
      <c r="AM229" s="3">
        <f t="shared" si="217"/>
        <v>0</v>
      </c>
      <c r="AN229" s="3">
        <f t="shared" si="218"/>
        <v>0</v>
      </c>
      <c r="AO229" s="3">
        <f t="shared" si="219"/>
        <v>0</v>
      </c>
      <c r="AP229" s="3">
        <f t="shared" si="220"/>
        <v>0</v>
      </c>
      <c r="AQ229" s="3">
        <f t="shared" si="221"/>
        <v>0</v>
      </c>
      <c r="AR229" s="3">
        <f t="shared" si="222"/>
        <v>0</v>
      </c>
      <c r="AS229" s="3">
        <f t="shared" si="223"/>
        <v>0</v>
      </c>
      <c r="AT229" s="3">
        <f t="shared" si="224"/>
        <v>0</v>
      </c>
      <c r="AU229" s="3">
        <f t="shared" si="225"/>
        <v>0</v>
      </c>
      <c r="AV229" s="3">
        <f t="shared" si="226"/>
        <v>0</v>
      </c>
      <c r="AW229" s="3">
        <f t="shared" si="227"/>
        <v>0</v>
      </c>
      <c r="AX229" s="3">
        <f t="shared" si="228"/>
        <v>0</v>
      </c>
      <c r="AY229" s="3">
        <f t="shared" si="229"/>
        <v>0</v>
      </c>
      <c r="AZ229" s="3">
        <f t="shared" si="230"/>
        <v>0</v>
      </c>
      <c r="BA229" s="3">
        <f t="shared" si="231"/>
        <v>0</v>
      </c>
    </row>
    <row r="230" spans="1:53">
      <c r="A230" s="2">
        <f>fokonyvi_kivonatot_ide_masolni!A227</f>
        <v>0</v>
      </c>
      <c r="B230" s="3">
        <f>fokonyvi_kivonatot_ide_masolni!I227</f>
        <v>0</v>
      </c>
      <c r="C230" s="3">
        <f>+fokonyvi_kivonatot_ide_masolni!J227</f>
        <v>0</v>
      </c>
      <c r="D230" s="2">
        <f t="shared" si="182"/>
        <v>1</v>
      </c>
      <c r="E230" s="2">
        <f t="shared" si="183"/>
        <v>0</v>
      </c>
      <c r="F230" s="3">
        <f t="shared" si="184"/>
        <v>0</v>
      </c>
      <c r="G230" s="3">
        <f t="shared" si="185"/>
        <v>0</v>
      </c>
      <c r="H230" s="3">
        <f t="shared" si="186"/>
        <v>0</v>
      </c>
      <c r="I230" s="3">
        <f t="shared" si="187"/>
        <v>0</v>
      </c>
      <c r="J230" s="3">
        <f t="shared" si="188"/>
        <v>0</v>
      </c>
      <c r="K230" s="3">
        <f t="shared" si="189"/>
        <v>0</v>
      </c>
      <c r="L230" s="3">
        <f t="shared" si="190"/>
        <v>0</v>
      </c>
      <c r="M230" s="3">
        <f t="shared" si="191"/>
        <v>0</v>
      </c>
      <c r="N230" s="3">
        <f t="shared" si="192"/>
        <v>0</v>
      </c>
      <c r="O230" s="3">
        <f t="shared" si="193"/>
        <v>0</v>
      </c>
      <c r="P230" s="3">
        <f t="shared" si="194"/>
        <v>0</v>
      </c>
      <c r="Q230" s="3">
        <f t="shared" si="195"/>
        <v>0</v>
      </c>
      <c r="R230" s="3">
        <f t="shared" si="196"/>
        <v>0</v>
      </c>
      <c r="S230" s="3">
        <f t="shared" si="197"/>
        <v>0</v>
      </c>
      <c r="T230" s="3">
        <f t="shared" si="198"/>
        <v>0</v>
      </c>
      <c r="U230" s="3">
        <f t="shared" si="199"/>
        <v>0</v>
      </c>
      <c r="V230" s="3">
        <f t="shared" si="200"/>
        <v>0</v>
      </c>
      <c r="W230" s="3">
        <f t="shared" si="201"/>
        <v>0</v>
      </c>
      <c r="X230" s="3">
        <f t="shared" si="202"/>
        <v>0</v>
      </c>
      <c r="Y230" s="3">
        <f t="shared" si="203"/>
        <v>0</v>
      </c>
      <c r="Z230" s="3">
        <f t="shared" si="204"/>
        <v>0</v>
      </c>
      <c r="AA230" s="3">
        <f t="shared" si="205"/>
        <v>0</v>
      </c>
      <c r="AB230" s="3">
        <f t="shared" si="206"/>
        <v>0</v>
      </c>
      <c r="AC230" s="3">
        <f t="shared" si="207"/>
        <v>0</v>
      </c>
      <c r="AD230" s="3">
        <f t="shared" si="208"/>
        <v>0</v>
      </c>
      <c r="AE230" s="3">
        <f t="shared" si="209"/>
        <v>0</v>
      </c>
      <c r="AF230" s="3">
        <f t="shared" si="210"/>
        <v>0</v>
      </c>
      <c r="AG230" s="3">
        <f t="shared" si="211"/>
        <v>0</v>
      </c>
      <c r="AH230" s="3">
        <f t="shared" si="212"/>
        <v>0</v>
      </c>
      <c r="AI230" s="3">
        <f t="shared" si="213"/>
        <v>0</v>
      </c>
      <c r="AJ230" s="3">
        <f t="shared" si="214"/>
        <v>0</v>
      </c>
      <c r="AK230" s="3">
        <f t="shared" si="215"/>
        <v>0</v>
      </c>
      <c r="AL230" s="3">
        <f t="shared" si="216"/>
        <v>0</v>
      </c>
      <c r="AM230" s="3">
        <f t="shared" si="217"/>
        <v>0</v>
      </c>
      <c r="AN230" s="3">
        <f t="shared" si="218"/>
        <v>0</v>
      </c>
      <c r="AO230" s="3">
        <f t="shared" si="219"/>
        <v>0</v>
      </c>
      <c r="AP230" s="3">
        <f t="shared" si="220"/>
        <v>0</v>
      </c>
      <c r="AQ230" s="3">
        <f t="shared" si="221"/>
        <v>0</v>
      </c>
      <c r="AR230" s="3">
        <f t="shared" si="222"/>
        <v>0</v>
      </c>
      <c r="AS230" s="3">
        <f t="shared" si="223"/>
        <v>0</v>
      </c>
      <c r="AT230" s="3">
        <f t="shared" si="224"/>
        <v>0</v>
      </c>
      <c r="AU230" s="3">
        <f t="shared" si="225"/>
        <v>0</v>
      </c>
      <c r="AV230" s="3">
        <f t="shared" si="226"/>
        <v>0</v>
      </c>
      <c r="AW230" s="3">
        <f t="shared" si="227"/>
        <v>0</v>
      </c>
      <c r="AX230" s="3">
        <f t="shared" si="228"/>
        <v>0</v>
      </c>
      <c r="AY230" s="3">
        <f t="shared" si="229"/>
        <v>0</v>
      </c>
      <c r="AZ230" s="3">
        <f t="shared" si="230"/>
        <v>0</v>
      </c>
      <c r="BA230" s="3">
        <f t="shared" si="231"/>
        <v>0</v>
      </c>
    </row>
    <row r="231" spans="1:53">
      <c r="A231" s="2">
        <f>fokonyvi_kivonatot_ide_masolni!A228</f>
        <v>0</v>
      </c>
      <c r="B231" s="3">
        <f>fokonyvi_kivonatot_ide_masolni!I228</f>
        <v>0</v>
      </c>
      <c r="C231" s="3">
        <f>+fokonyvi_kivonatot_ide_masolni!J228</f>
        <v>0</v>
      </c>
      <c r="D231" s="2">
        <f t="shared" si="182"/>
        <v>1</v>
      </c>
      <c r="E231" s="2">
        <f t="shared" si="183"/>
        <v>0</v>
      </c>
      <c r="F231" s="3">
        <f t="shared" si="184"/>
        <v>0</v>
      </c>
      <c r="G231" s="3">
        <f t="shared" si="185"/>
        <v>0</v>
      </c>
      <c r="H231" s="3">
        <f t="shared" si="186"/>
        <v>0</v>
      </c>
      <c r="I231" s="3">
        <f t="shared" si="187"/>
        <v>0</v>
      </c>
      <c r="J231" s="3">
        <f t="shared" si="188"/>
        <v>0</v>
      </c>
      <c r="K231" s="3">
        <f t="shared" si="189"/>
        <v>0</v>
      </c>
      <c r="L231" s="3">
        <f t="shared" si="190"/>
        <v>0</v>
      </c>
      <c r="M231" s="3">
        <f t="shared" si="191"/>
        <v>0</v>
      </c>
      <c r="N231" s="3">
        <f t="shared" si="192"/>
        <v>0</v>
      </c>
      <c r="O231" s="3">
        <f t="shared" si="193"/>
        <v>0</v>
      </c>
      <c r="P231" s="3">
        <f t="shared" si="194"/>
        <v>0</v>
      </c>
      <c r="Q231" s="3">
        <f t="shared" si="195"/>
        <v>0</v>
      </c>
      <c r="R231" s="3">
        <f t="shared" si="196"/>
        <v>0</v>
      </c>
      <c r="S231" s="3">
        <f t="shared" si="197"/>
        <v>0</v>
      </c>
      <c r="T231" s="3">
        <f t="shared" si="198"/>
        <v>0</v>
      </c>
      <c r="U231" s="3">
        <f t="shared" si="199"/>
        <v>0</v>
      </c>
      <c r="V231" s="3">
        <f t="shared" si="200"/>
        <v>0</v>
      </c>
      <c r="W231" s="3">
        <f t="shared" si="201"/>
        <v>0</v>
      </c>
      <c r="X231" s="3">
        <f t="shared" si="202"/>
        <v>0</v>
      </c>
      <c r="Y231" s="3">
        <f t="shared" si="203"/>
        <v>0</v>
      </c>
      <c r="Z231" s="3">
        <f t="shared" si="204"/>
        <v>0</v>
      </c>
      <c r="AA231" s="3">
        <f t="shared" si="205"/>
        <v>0</v>
      </c>
      <c r="AB231" s="3">
        <f t="shared" si="206"/>
        <v>0</v>
      </c>
      <c r="AC231" s="3">
        <f t="shared" si="207"/>
        <v>0</v>
      </c>
      <c r="AD231" s="3">
        <f t="shared" si="208"/>
        <v>0</v>
      </c>
      <c r="AE231" s="3">
        <f t="shared" si="209"/>
        <v>0</v>
      </c>
      <c r="AF231" s="3">
        <f t="shared" si="210"/>
        <v>0</v>
      </c>
      <c r="AG231" s="3">
        <f t="shared" si="211"/>
        <v>0</v>
      </c>
      <c r="AH231" s="3">
        <f t="shared" si="212"/>
        <v>0</v>
      </c>
      <c r="AI231" s="3">
        <f t="shared" si="213"/>
        <v>0</v>
      </c>
      <c r="AJ231" s="3">
        <f t="shared" si="214"/>
        <v>0</v>
      </c>
      <c r="AK231" s="3">
        <f t="shared" si="215"/>
        <v>0</v>
      </c>
      <c r="AL231" s="3">
        <f t="shared" si="216"/>
        <v>0</v>
      </c>
      <c r="AM231" s="3">
        <f t="shared" si="217"/>
        <v>0</v>
      </c>
      <c r="AN231" s="3">
        <f t="shared" si="218"/>
        <v>0</v>
      </c>
      <c r="AO231" s="3">
        <f t="shared" si="219"/>
        <v>0</v>
      </c>
      <c r="AP231" s="3">
        <f t="shared" si="220"/>
        <v>0</v>
      </c>
      <c r="AQ231" s="3">
        <f t="shared" si="221"/>
        <v>0</v>
      </c>
      <c r="AR231" s="3">
        <f t="shared" si="222"/>
        <v>0</v>
      </c>
      <c r="AS231" s="3">
        <f t="shared" si="223"/>
        <v>0</v>
      </c>
      <c r="AT231" s="3">
        <f t="shared" si="224"/>
        <v>0</v>
      </c>
      <c r="AU231" s="3">
        <f t="shared" si="225"/>
        <v>0</v>
      </c>
      <c r="AV231" s="3">
        <f t="shared" si="226"/>
        <v>0</v>
      </c>
      <c r="AW231" s="3">
        <f t="shared" si="227"/>
        <v>0</v>
      </c>
      <c r="AX231" s="3">
        <f t="shared" si="228"/>
        <v>0</v>
      </c>
      <c r="AY231" s="3">
        <f t="shared" si="229"/>
        <v>0</v>
      </c>
      <c r="AZ231" s="3">
        <f t="shared" si="230"/>
        <v>0</v>
      </c>
      <c r="BA231" s="3">
        <f t="shared" si="231"/>
        <v>0</v>
      </c>
    </row>
    <row r="232" spans="1:53">
      <c r="A232" s="2">
        <f>fokonyvi_kivonatot_ide_masolni!A229</f>
        <v>0</v>
      </c>
      <c r="B232" s="3">
        <f>fokonyvi_kivonatot_ide_masolni!I229</f>
        <v>0</v>
      </c>
      <c r="C232" s="3">
        <f>+fokonyvi_kivonatot_ide_masolni!J229</f>
        <v>0</v>
      </c>
      <c r="D232" s="2">
        <f t="shared" si="182"/>
        <v>1</v>
      </c>
      <c r="E232" s="2">
        <f t="shared" si="183"/>
        <v>0</v>
      </c>
      <c r="F232" s="3">
        <f t="shared" si="184"/>
        <v>0</v>
      </c>
      <c r="G232" s="3">
        <f t="shared" si="185"/>
        <v>0</v>
      </c>
      <c r="H232" s="3">
        <f t="shared" si="186"/>
        <v>0</v>
      </c>
      <c r="I232" s="3">
        <f t="shared" si="187"/>
        <v>0</v>
      </c>
      <c r="J232" s="3">
        <f t="shared" si="188"/>
        <v>0</v>
      </c>
      <c r="K232" s="3">
        <f t="shared" si="189"/>
        <v>0</v>
      </c>
      <c r="L232" s="3">
        <f t="shared" si="190"/>
        <v>0</v>
      </c>
      <c r="M232" s="3">
        <f t="shared" si="191"/>
        <v>0</v>
      </c>
      <c r="N232" s="3">
        <f t="shared" si="192"/>
        <v>0</v>
      </c>
      <c r="O232" s="3">
        <f t="shared" si="193"/>
        <v>0</v>
      </c>
      <c r="P232" s="3">
        <f t="shared" si="194"/>
        <v>0</v>
      </c>
      <c r="Q232" s="3">
        <f t="shared" si="195"/>
        <v>0</v>
      </c>
      <c r="R232" s="3">
        <f t="shared" si="196"/>
        <v>0</v>
      </c>
      <c r="S232" s="3">
        <f t="shared" si="197"/>
        <v>0</v>
      </c>
      <c r="T232" s="3">
        <f t="shared" si="198"/>
        <v>0</v>
      </c>
      <c r="U232" s="3">
        <f t="shared" si="199"/>
        <v>0</v>
      </c>
      <c r="V232" s="3">
        <f t="shared" si="200"/>
        <v>0</v>
      </c>
      <c r="W232" s="3">
        <f t="shared" si="201"/>
        <v>0</v>
      </c>
      <c r="X232" s="3">
        <f t="shared" si="202"/>
        <v>0</v>
      </c>
      <c r="Y232" s="3">
        <f t="shared" si="203"/>
        <v>0</v>
      </c>
      <c r="Z232" s="3">
        <f t="shared" si="204"/>
        <v>0</v>
      </c>
      <c r="AA232" s="3">
        <f t="shared" si="205"/>
        <v>0</v>
      </c>
      <c r="AB232" s="3">
        <f t="shared" si="206"/>
        <v>0</v>
      </c>
      <c r="AC232" s="3">
        <f t="shared" si="207"/>
        <v>0</v>
      </c>
      <c r="AD232" s="3">
        <f t="shared" si="208"/>
        <v>0</v>
      </c>
      <c r="AE232" s="3">
        <f t="shared" si="209"/>
        <v>0</v>
      </c>
      <c r="AF232" s="3">
        <f t="shared" si="210"/>
        <v>0</v>
      </c>
      <c r="AG232" s="3">
        <f t="shared" si="211"/>
        <v>0</v>
      </c>
      <c r="AH232" s="3">
        <f t="shared" si="212"/>
        <v>0</v>
      </c>
      <c r="AI232" s="3">
        <f t="shared" si="213"/>
        <v>0</v>
      </c>
      <c r="AJ232" s="3">
        <f t="shared" si="214"/>
        <v>0</v>
      </c>
      <c r="AK232" s="3">
        <f t="shared" si="215"/>
        <v>0</v>
      </c>
      <c r="AL232" s="3">
        <f t="shared" si="216"/>
        <v>0</v>
      </c>
      <c r="AM232" s="3">
        <f t="shared" si="217"/>
        <v>0</v>
      </c>
      <c r="AN232" s="3">
        <f t="shared" si="218"/>
        <v>0</v>
      </c>
      <c r="AO232" s="3">
        <f t="shared" si="219"/>
        <v>0</v>
      </c>
      <c r="AP232" s="3">
        <f t="shared" si="220"/>
        <v>0</v>
      </c>
      <c r="AQ232" s="3">
        <f t="shared" si="221"/>
        <v>0</v>
      </c>
      <c r="AR232" s="3">
        <f t="shared" si="222"/>
        <v>0</v>
      </c>
      <c r="AS232" s="3">
        <f t="shared" si="223"/>
        <v>0</v>
      </c>
      <c r="AT232" s="3">
        <f t="shared" si="224"/>
        <v>0</v>
      </c>
      <c r="AU232" s="3">
        <f t="shared" si="225"/>
        <v>0</v>
      </c>
      <c r="AV232" s="3">
        <f t="shared" si="226"/>
        <v>0</v>
      </c>
      <c r="AW232" s="3">
        <f t="shared" si="227"/>
        <v>0</v>
      </c>
      <c r="AX232" s="3">
        <f t="shared" si="228"/>
        <v>0</v>
      </c>
      <c r="AY232" s="3">
        <f t="shared" si="229"/>
        <v>0</v>
      </c>
      <c r="AZ232" s="3">
        <f t="shared" si="230"/>
        <v>0</v>
      </c>
      <c r="BA232" s="3">
        <f t="shared" si="231"/>
        <v>0</v>
      </c>
    </row>
    <row r="233" spans="1:53">
      <c r="A233" s="2">
        <f>fokonyvi_kivonatot_ide_masolni!A230</f>
        <v>0</v>
      </c>
      <c r="B233" s="3">
        <f>fokonyvi_kivonatot_ide_masolni!I230</f>
        <v>0</v>
      </c>
      <c r="C233" s="3">
        <f>+fokonyvi_kivonatot_ide_masolni!J230</f>
        <v>0</v>
      </c>
      <c r="D233" s="2">
        <f t="shared" si="182"/>
        <v>1</v>
      </c>
      <c r="E233" s="2">
        <f t="shared" si="183"/>
        <v>0</v>
      </c>
      <c r="F233" s="3">
        <f t="shared" si="184"/>
        <v>0</v>
      </c>
      <c r="G233" s="3">
        <f t="shared" si="185"/>
        <v>0</v>
      </c>
      <c r="H233" s="3">
        <f t="shared" si="186"/>
        <v>0</v>
      </c>
      <c r="I233" s="3">
        <f t="shared" si="187"/>
        <v>0</v>
      </c>
      <c r="J233" s="3">
        <f t="shared" si="188"/>
        <v>0</v>
      </c>
      <c r="K233" s="3">
        <f t="shared" si="189"/>
        <v>0</v>
      </c>
      <c r="L233" s="3">
        <f t="shared" si="190"/>
        <v>0</v>
      </c>
      <c r="M233" s="3">
        <f t="shared" si="191"/>
        <v>0</v>
      </c>
      <c r="N233" s="3">
        <f t="shared" si="192"/>
        <v>0</v>
      </c>
      <c r="O233" s="3">
        <f t="shared" si="193"/>
        <v>0</v>
      </c>
      <c r="P233" s="3">
        <f t="shared" si="194"/>
        <v>0</v>
      </c>
      <c r="Q233" s="3">
        <f t="shared" si="195"/>
        <v>0</v>
      </c>
      <c r="R233" s="3">
        <f t="shared" si="196"/>
        <v>0</v>
      </c>
      <c r="S233" s="3">
        <f t="shared" si="197"/>
        <v>0</v>
      </c>
      <c r="T233" s="3">
        <f t="shared" si="198"/>
        <v>0</v>
      </c>
      <c r="U233" s="3">
        <f t="shared" si="199"/>
        <v>0</v>
      </c>
      <c r="V233" s="3">
        <f t="shared" si="200"/>
        <v>0</v>
      </c>
      <c r="W233" s="3">
        <f t="shared" si="201"/>
        <v>0</v>
      </c>
      <c r="X233" s="3">
        <f t="shared" si="202"/>
        <v>0</v>
      </c>
      <c r="Y233" s="3">
        <f t="shared" si="203"/>
        <v>0</v>
      </c>
      <c r="Z233" s="3">
        <f t="shared" si="204"/>
        <v>0</v>
      </c>
      <c r="AA233" s="3">
        <f t="shared" si="205"/>
        <v>0</v>
      </c>
      <c r="AB233" s="3">
        <f t="shared" si="206"/>
        <v>0</v>
      </c>
      <c r="AC233" s="3">
        <f t="shared" si="207"/>
        <v>0</v>
      </c>
      <c r="AD233" s="3">
        <f t="shared" si="208"/>
        <v>0</v>
      </c>
      <c r="AE233" s="3">
        <f t="shared" si="209"/>
        <v>0</v>
      </c>
      <c r="AF233" s="3">
        <f t="shared" si="210"/>
        <v>0</v>
      </c>
      <c r="AG233" s="3">
        <f t="shared" si="211"/>
        <v>0</v>
      </c>
      <c r="AH233" s="3">
        <f t="shared" si="212"/>
        <v>0</v>
      </c>
      <c r="AI233" s="3">
        <f t="shared" si="213"/>
        <v>0</v>
      </c>
      <c r="AJ233" s="3">
        <f t="shared" si="214"/>
        <v>0</v>
      </c>
      <c r="AK233" s="3">
        <f t="shared" si="215"/>
        <v>0</v>
      </c>
      <c r="AL233" s="3">
        <f t="shared" si="216"/>
        <v>0</v>
      </c>
      <c r="AM233" s="3">
        <f t="shared" si="217"/>
        <v>0</v>
      </c>
      <c r="AN233" s="3">
        <f t="shared" si="218"/>
        <v>0</v>
      </c>
      <c r="AO233" s="3">
        <f t="shared" si="219"/>
        <v>0</v>
      </c>
      <c r="AP233" s="3">
        <f t="shared" si="220"/>
        <v>0</v>
      </c>
      <c r="AQ233" s="3">
        <f t="shared" si="221"/>
        <v>0</v>
      </c>
      <c r="AR233" s="3">
        <f t="shared" si="222"/>
        <v>0</v>
      </c>
      <c r="AS233" s="3">
        <f t="shared" si="223"/>
        <v>0</v>
      </c>
      <c r="AT233" s="3">
        <f t="shared" si="224"/>
        <v>0</v>
      </c>
      <c r="AU233" s="3">
        <f t="shared" si="225"/>
        <v>0</v>
      </c>
      <c r="AV233" s="3">
        <f t="shared" si="226"/>
        <v>0</v>
      </c>
      <c r="AW233" s="3">
        <f t="shared" si="227"/>
        <v>0</v>
      </c>
      <c r="AX233" s="3">
        <f t="shared" si="228"/>
        <v>0</v>
      </c>
      <c r="AY233" s="3">
        <f t="shared" si="229"/>
        <v>0</v>
      </c>
      <c r="AZ233" s="3">
        <f t="shared" si="230"/>
        <v>0</v>
      </c>
      <c r="BA233" s="3">
        <f t="shared" si="231"/>
        <v>0</v>
      </c>
    </row>
    <row r="234" spans="1:53">
      <c r="A234" s="2">
        <f>fokonyvi_kivonatot_ide_masolni!A231</f>
        <v>0</v>
      </c>
      <c r="B234" s="3">
        <f>fokonyvi_kivonatot_ide_masolni!I231</f>
        <v>0</v>
      </c>
      <c r="C234" s="3">
        <f>+fokonyvi_kivonatot_ide_masolni!J231</f>
        <v>0</v>
      </c>
      <c r="D234" s="2">
        <f t="shared" si="182"/>
        <v>1</v>
      </c>
      <c r="E234" s="2">
        <f t="shared" si="183"/>
        <v>0</v>
      </c>
      <c r="F234" s="3">
        <f t="shared" si="184"/>
        <v>0</v>
      </c>
      <c r="G234" s="3">
        <f t="shared" si="185"/>
        <v>0</v>
      </c>
      <c r="H234" s="3">
        <f t="shared" si="186"/>
        <v>0</v>
      </c>
      <c r="I234" s="3">
        <f t="shared" si="187"/>
        <v>0</v>
      </c>
      <c r="J234" s="3">
        <f t="shared" si="188"/>
        <v>0</v>
      </c>
      <c r="K234" s="3">
        <f t="shared" si="189"/>
        <v>0</v>
      </c>
      <c r="L234" s="3">
        <f t="shared" si="190"/>
        <v>0</v>
      </c>
      <c r="M234" s="3">
        <f t="shared" si="191"/>
        <v>0</v>
      </c>
      <c r="N234" s="3">
        <f t="shared" si="192"/>
        <v>0</v>
      </c>
      <c r="O234" s="3">
        <f t="shared" si="193"/>
        <v>0</v>
      </c>
      <c r="P234" s="3">
        <f t="shared" si="194"/>
        <v>0</v>
      </c>
      <c r="Q234" s="3">
        <f t="shared" si="195"/>
        <v>0</v>
      </c>
      <c r="R234" s="3">
        <f t="shared" si="196"/>
        <v>0</v>
      </c>
      <c r="S234" s="3">
        <f t="shared" si="197"/>
        <v>0</v>
      </c>
      <c r="T234" s="3">
        <f t="shared" si="198"/>
        <v>0</v>
      </c>
      <c r="U234" s="3">
        <f t="shared" si="199"/>
        <v>0</v>
      </c>
      <c r="V234" s="3">
        <f t="shared" si="200"/>
        <v>0</v>
      </c>
      <c r="W234" s="3">
        <f t="shared" si="201"/>
        <v>0</v>
      </c>
      <c r="X234" s="3">
        <f t="shared" si="202"/>
        <v>0</v>
      </c>
      <c r="Y234" s="3">
        <f t="shared" si="203"/>
        <v>0</v>
      </c>
      <c r="Z234" s="3">
        <f t="shared" si="204"/>
        <v>0</v>
      </c>
      <c r="AA234" s="3">
        <f t="shared" si="205"/>
        <v>0</v>
      </c>
      <c r="AB234" s="3">
        <f t="shared" si="206"/>
        <v>0</v>
      </c>
      <c r="AC234" s="3">
        <f t="shared" si="207"/>
        <v>0</v>
      </c>
      <c r="AD234" s="3">
        <f t="shared" si="208"/>
        <v>0</v>
      </c>
      <c r="AE234" s="3">
        <f t="shared" si="209"/>
        <v>0</v>
      </c>
      <c r="AF234" s="3">
        <f t="shared" si="210"/>
        <v>0</v>
      </c>
      <c r="AG234" s="3">
        <f t="shared" si="211"/>
        <v>0</v>
      </c>
      <c r="AH234" s="3">
        <f t="shared" si="212"/>
        <v>0</v>
      </c>
      <c r="AI234" s="3">
        <f t="shared" si="213"/>
        <v>0</v>
      </c>
      <c r="AJ234" s="3">
        <f t="shared" si="214"/>
        <v>0</v>
      </c>
      <c r="AK234" s="3">
        <f t="shared" si="215"/>
        <v>0</v>
      </c>
      <c r="AL234" s="3">
        <f t="shared" si="216"/>
        <v>0</v>
      </c>
      <c r="AM234" s="3">
        <f t="shared" si="217"/>
        <v>0</v>
      </c>
      <c r="AN234" s="3">
        <f t="shared" si="218"/>
        <v>0</v>
      </c>
      <c r="AO234" s="3">
        <f t="shared" si="219"/>
        <v>0</v>
      </c>
      <c r="AP234" s="3">
        <f t="shared" si="220"/>
        <v>0</v>
      </c>
      <c r="AQ234" s="3">
        <f t="shared" si="221"/>
        <v>0</v>
      </c>
      <c r="AR234" s="3">
        <f t="shared" si="222"/>
        <v>0</v>
      </c>
      <c r="AS234" s="3">
        <f t="shared" si="223"/>
        <v>0</v>
      </c>
      <c r="AT234" s="3">
        <f t="shared" si="224"/>
        <v>0</v>
      </c>
      <c r="AU234" s="3">
        <f t="shared" si="225"/>
        <v>0</v>
      </c>
      <c r="AV234" s="3">
        <f t="shared" si="226"/>
        <v>0</v>
      </c>
      <c r="AW234" s="3">
        <f t="shared" si="227"/>
        <v>0</v>
      </c>
      <c r="AX234" s="3">
        <f t="shared" si="228"/>
        <v>0</v>
      </c>
      <c r="AY234" s="3">
        <f t="shared" si="229"/>
        <v>0</v>
      </c>
      <c r="AZ234" s="3">
        <f t="shared" si="230"/>
        <v>0</v>
      </c>
      <c r="BA234" s="3">
        <f t="shared" si="231"/>
        <v>0</v>
      </c>
    </row>
    <row r="235" spans="1:53">
      <c r="A235" s="2">
        <f>fokonyvi_kivonatot_ide_masolni!A232</f>
        <v>0</v>
      </c>
      <c r="B235" s="3">
        <f>fokonyvi_kivonatot_ide_masolni!I232</f>
        <v>0</v>
      </c>
      <c r="C235" s="3">
        <f>+fokonyvi_kivonatot_ide_masolni!J232</f>
        <v>0</v>
      </c>
      <c r="D235" s="2">
        <f t="shared" si="182"/>
        <v>1</v>
      </c>
      <c r="E235" s="2">
        <f t="shared" si="183"/>
        <v>0</v>
      </c>
      <c r="F235" s="3">
        <f t="shared" si="184"/>
        <v>0</v>
      </c>
      <c r="G235" s="3">
        <f t="shared" si="185"/>
        <v>0</v>
      </c>
      <c r="H235" s="3">
        <f t="shared" si="186"/>
        <v>0</v>
      </c>
      <c r="I235" s="3">
        <f t="shared" si="187"/>
        <v>0</v>
      </c>
      <c r="J235" s="3">
        <f t="shared" si="188"/>
        <v>0</v>
      </c>
      <c r="K235" s="3">
        <f t="shared" si="189"/>
        <v>0</v>
      </c>
      <c r="L235" s="3">
        <f t="shared" si="190"/>
        <v>0</v>
      </c>
      <c r="M235" s="3">
        <f t="shared" si="191"/>
        <v>0</v>
      </c>
      <c r="N235" s="3">
        <f t="shared" si="192"/>
        <v>0</v>
      </c>
      <c r="O235" s="3">
        <f t="shared" si="193"/>
        <v>0</v>
      </c>
      <c r="P235" s="3">
        <f t="shared" si="194"/>
        <v>0</v>
      </c>
      <c r="Q235" s="3">
        <f t="shared" si="195"/>
        <v>0</v>
      </c>
      <c r="R235" s="3">
        <f t="shared" si="196"/>
        <v>0</v>
      </c>
      <c r="S235" s="3">
        <f t="shared" si="197"/>
        <v>0</v>
      </c>
      <c r="T235" s="3">
        <f t="shared" si="198"/>
        <v>0</v>
      </c>
      <c r="U235" s="3">
        <f t="shared" si="199"/>
        <v>0</v>
      </c>
      <c r="V235" s="3">
        <f t="shared" si="200"/>
        <v>0</v>
      </c>
      <c r="W235" s="3">
        <f t="shared" si="201"/>
        <v>0</v>
      </c>
      <c r="X235" s="3">
        <f t="shared" si="202"/>
        <v>0</v>
      </c>
      <c r="Y235" s="3">
        <f t="shared" si="203"/>
        <v>0</v>
      </c>
      <c r="Z235" s="3">
        <f t="shared" si="204"/>
        <v>0</v>
      </c>
      <c r="AA235" s="3">
        <f t="shared" si="205"/>
        <v>0</v>
      </c>
      <c r="AB235" s="3">
        <f t="shared" si="206"/>
        <v>0</v>
      </c>
      <c r="AC235" s="3">
        <f t="shared" si="207"/>
        <v>0</v>
      </c>
      <c r="AD235" s="3">
        <f t="shared" si="208"/>
        <v>0</v>
      </c>
      <c r="AE235" s="3">
        <f t="shared" si="209"/>
        <v>0</v>
      </c>
      <c r="AF235" s="3">
        <f t="shared" si="210"/>
        <v>0</v>
      </c>
      <c r="AG235" s="3">
        <f t="shared" si="211"/>
        <v>0</v>
      </c>
      <c r="AH235" s="3">
        <f t="shared" si="212"/>
        <v>0</v>
      </c>
      <c r="AI235" s="3">
        <f t="shared" si="213"/>
        <v>0</v>
      </c>
      <c r="AJ235" s="3">
        <f t="shared" si="214"/>
        <v>0</v>
      </c>
      <c r="AK235" s="3">
        <f t="shared" si="215"/>
        <v>0</v>
      </c>
      <c r="AL235" s="3">
        <f t="shared" si="216"/>
        <v>0</v>
      </c>
      <c r="AM235" s="3">
        <f t="shared" si="217"/>
        <v>0</v>
      </c>
      <c r="AN235" s="3">
        <f t="shared" si="218"/>
        <v>0</v>
      </c>
      <c r="AO235" s="3">
        <f t="shared" si="219"/>
        <v>0</v>
      </c>
      <c r="AP235" s="3">
        <f t="shared" si="220"/>
        <v>0</v>
      </c>
      <c r="AQ235" s="3">
        <f t="shared" si="221"/>
        <v>0</v>
      </c>
      <c r="AR235" s="3">
        <f t="shared" si="222"/>
        <v>0</v>
      </c>
      <c r="AS235" s="3">
        <f t="shared" si="223"/>
        <v>0</v>
      </c>
      <c r="AT235" s="3">
        <f t="shared" si="224"/>
        <v>0</v>
      </c>
      <c r="AU235" s="3">
        <f t="shared" si="225"/>
        <v>0</v>
      </c>
      <c r="AV235" s="3">
        <f t="shared" si="226"/>
        <v>0</v>
      </c>
      <c r="AW235" s="3">
        <f t="shared" si="227"/>
        <v>0</v>
      </c>
      <c r="AX235" s="3">
        <f t="shared" si="228"/>
        <v>0</v>
      </c>
      <c r="AY235" s="3">
        <f t="shared" si="229"/>
        <v>0</v>
      </c>
      <c r="AZ235" s="3">
        <f t="shared" si="230"/>
        <v>0</v>
      </c>
      <c r="BA235" s="3">
        <f t="shared" si="231"/>
        <v>0</v>
      </c>
    </row>
    <row r="236" spans="1:53">
      <c r="A236" s="2">
        <f>fokonyvi_kivonatot_ide_masolni!A233</f>
        <v>0</v>
      </c>
      <c r="B236" s="3">
        <f>fokonyvi_kivonatot_ide_masolni!I233</f>
        <v>0</v>
      </c>
      <c r="C236" s="3">
        <f>+fokonyvi_kivonatot_ide_masolni!J233</f>
        <v>0</v>
      </c>
      <c r="D236" s="2">
        <f t="shared" si="182"/>
        <v>1</v>
      </c>
      <c r="E236" s="2">
        <f t="shared" si="183"/>
        <v>0</v>
      </c>
      <c r="F236" s="3">
        <f t="shared" si="184"/>
        <v>0</v>
      </c>
      <c r="G236" s="3">
        <f t="shared" si="185"/>
        <v>0</v>
      </c>
      <c r="H236" s="3">
        <f t="shared" si="186"/>
        <v>0</v>
      </c>
      <c r="I236" s="3">
        <f t="shared" si="187"/>
        <v>0</v>
      </c>
      <c r="J236" s="3">
        <f t="shared" si="188"/>
        <v>0</v>
      </c>
      <c r="K236" s="3">
        <f t="shared" si="189"/>
        <v>0</v>
      </c>
      <c r="L236" s="3">
        <f t="shared" si="190"/>
        <v>0</v>
      </c>
      <c r="M236" s="3">
        <f t="shared" si="191"/>
        <v>0</v>
      </c>
      <c r="N236" s="3">
        <f t="shared" si="192"/>
        <v>0</v>
      </c>
      <c r="O236" s="3">
        <f t="shared" si="193"/>
        <v>0</v>
      </c>
      <c r="P236" s="3">
        <f t="shared" si="194"/>
        <v>0</v>
      </c>
      <c r="Q236" s="3">
        <f t="shared" si="195"/>
        <v>0</v>
      </c>
      <c r="R236" s="3">
        <f t="shared" si="196"/>
        <v>0</v>
      </c>
      <c r="S236" s="3">
        <f t="shared" si="197"/>
        <v>0</v>
      </c>
      <c r="T236" s="3">
        <f t="shared" si="198"/>
        <v>0</v>
      </c>
      <c r="U236" s="3">
        <f t="shared" si="199"/>
        <v>0</v>
      </c>
      <c r="V236" s="3">
        <f t="shared" si="200"/>
        <v>0</v>
      </c>
      <c r="W236" s="3">
        <f t="shared" si="201"/>
        <v>0</v>
      </c>
      <c r="X236" s="3">
        <f t="shared" si="202"/>
        <v>0</v>
      </c>
      <c r="Y236" s="3">
        <f t="shared" si="203"/>
        <v>0</v>
      </c>
      <c r="Z236" s="3">
        <f t="shared" si="204"/>
        <v>0</v>
      </c>
      <c r="AA236" s="3">
        <f t="shared" si="205"/>
        <v>0</v>
      </c>
      <c r="AB236" s="3">
        <f t="shared" si="206"/>
        <v>0</v>
      </c>
      <c r="AC236" s="3">
        <f t="shared" si="207"/>
        <v>0</v>
      </c>
      <c r="AD236" s="3">
        <f t="shared" si="208"/>
        <v>0</v>
      </c>
      <c r="AE236" s="3">
        <f t="shared" si="209"/>
        <v>0</v>
      </c>
      <c r="AF236" s="3">
        <f t="shared" si="210"/>
        <v>0</v>
      </c>
      <c r="AG236" s="3">
        <f t="shared" si="211"/>
        <v>0</v>
      </c>
      <c r="AH236" s="3">
        <f t="shared" si="212"/>
        <v>0</v>
      </c>
      <c r="AI236" s="3">
        <f t="shared" si="213"/>
        <v>0</v>
      </c>
      <c r="AJ236" s="3">
        <f t="shared" si="214"/>
        <v>0</v>
      </c>
      <c r="AK236" s="3">
        <f t="shared" si="215"/>
        <v>0</v>
      </c>
      <c r="AL236" s="3">
        <f t="shared" si="216"/>
        <v>0</v>
      </c>
      <c r="AM236" s="3">
        <f t="shared" si="217"/>
        <v>0</v>
      </c>
      <c r="AN236" s="3">
        <f t="shared" si="218"/>
        <v>0</v>
      </c>
      <c r="AO236" s="3">
        <f t="shared" si="219"/>
        <v>0</v>
      </c>
      <c r="AP236" s="3">
        <f t="shared" si="220"/>
        <v>0</v>
      </c>
      <c r="AQ236" s="3">
        <f t="shared" si="221"/>
        <v>0</v>
      </c>
      <c r="AR236" s="3">
        <f t="shared" si="222"/>
        <v>0</v>
      </c>
      <c r="AS236" s="3">
        <f t="shared" si="223"/>
        <v>0</v>
      </c>
      <c r="AT236" s="3">
        <f t="shared" si="224"/>
        <v>0</v>
      </c>
      <c r="AU236" s="3">
        <f t="shared" si="225"/>
        <v>0</v>
      </c>
      <c r="AV236" s="3">
        <f t="shared" si="226"/>
        <v>0</v>
      </c>
      <c r="AW236" s="3">
        <f t="shared" si="227"/>
        <v>0</v>
      </c>
      <c r="AX236" s="3">
        <f t="shared" si="228"/>
        <v>0</v>
      </c>
      <c r="AY236" s="3">
        <f t="shared" si="229"/>
        <v>0</v>
      </c>
      <c r="AZ236" s="3">
        <f t="shared" si="230"/>
        <v>0</v>
      </c>
      <c r="BA236" s="3">
        <f t="shared" si="231"/>
        <v>0</v>
      </c>
    </row>
    <row r="237" spans="1:53">
      <c r="A237" s="2">
        <f>fokonyvi_kivonatot_ide_masolni!A234</f>
        <v>0</v>
      </c>
      <c r="B237" s="3">
        <f>fokonyvi_kivonatot_ide_masolni!I234</f>
        <v>0</v>
      </c>
      <c r="C237" s="3">
        <f>+fokonyvi_kivonatot_ide_masolni!J234</f>
        <v>0</v>
      </c>
      <c r="D237" s="2">
        <f t="shared" si="182"/>
        <v>1</v>
      </c>
      <c r="E237" s="2">
        <f t="shared" si="183"/>
        <v>0</v>
      </c>
      <c r="F237" s="3">
        <f t="shared" si="184"/>
        <v>0</v>
      </c>
      <c r="G237" s="3">
        <f t="shared" si="185"/>
        <v>0</v>
      </c>
      <c r="H237" s="3">
        <f t="shared" si="186"/>
        <v>0</v>
      </c>
      <c r="I237" s="3">
        <f t="shared" si="187"/>
        <v>0</v>
      </c>
      <c r="J237" s="3">
        <f t="shared" si="188"/>
        <v>0</v>
      </c>
      <c r="K237" s="3">
        <f t="shared" si="189"/>
        <v>0</v>
      </c>
      <c r="L237" s="3">
        <f t="shared" si="190"/>
        <v>0</v>
      </c>
      <c r="M237" s="3">
        <f t="shared" si="191"/>
        <v>0</v>
      </c>
      <c r="N237" s="3">
        <f t="shared" si="192"/>
        <v>0</v>
      </c>
      <c r="O237" s="3">
        <f t="shared" si="193"/>
        <v>0</v>
      </c>
      <c r="P237" s="3">
        <f t="shared" si="194"/>
        <v>0</v>
      </c>
      <c r="Q237" s="3">
        <f t="shared" si="195"/>
        <v>0</v>
      </c>
      <c r="R237" s="3">
        <f t="shared" si="196"/>
        <v>0</v>
      </c>
      <c r="S237" s="3">
        <f t="shared" si="197"/>
        <v>0</v>
      </c>
      <c r="T237" s="3">
        <f t="shared" si="198"/>
        <v>0</v>
      </c>
      <c r="U237" s="3">
        <f t="shared" si="199"/>
        <v>0</v>
      </c>
      <c r="V237" s="3">
        <f t="shared" si="200"/>
        <v>0</v>
      </c>
      <c r="W237" s="3">
        <f t="shared" si="201"/>
        <v>0</v>
      </c>
      <c r="X237" s="3">
        <f t="shared" si="202"/>
        <v>0</v>
      </c>
      <c r="Y237" s="3">
        <f t="shared" si="203"/>
        <v>0</v>
      </c>
      <c r="Z237" s="3">
        <f t="shared" si="204"/>
        <v>0</v>
      </c>
      <c r="AA237" s="3">
        <f t="shared" si="205"/>
        <v>0</v>
      </c>
      <c r="AB237" s="3">
        <f t="shared" si="206"/>
        <v>0</v>
      </c>
      <c r="AC237" s="3">
        <f t="shared" si="207"/>
        <v>0</v>
      </c>
      <c r="AD237" s="3">
        <f t="shared" si="208"/>
        <v>0</v>
      </c>
      <c r="AE237" s="3">
        <f t="shared" si="209"/>
        <v>0</v>
      </c>
      <c r="AF237" s="3">
        <f t="shared" si="210"/>
        <v>0</v>
      </c>
      <c r="AG237" s="3">
        <f t="shared" si="211"/>
        <v>0</v>
      </c>
      <c r="AH237" s="3">
        <f t="shared" si="212"/>
        <v>0</v>
      </c>
      <c r="AI237" s="3">
        <f t="shared" si="213"/>
        <v>0</v>
      </c>
      <c r="AJ237" s="3">
        <f t="shared" si="214"/>
        <v>0</v>
      </c>
      <c r="AK237" s="3">
        <f t="shared" si="215"/>
        <v>0</v>
      </c>
      <c r="AL237" s="3">
        <f t="shared" si="216"/>
        <v>0</v>
      </c>
      <c r="AM237" s="3">
        <f t="shared" si="217"/>
        <v>0</v>
      </c>
      <c r="AN237" s="3">
        <f t="shared" si="218"/>
        <v>0</v>
      </c>
      <c r="AO237" s="3">
        <f t="shared" si="219"/>
        <v>0</v>
      </c>
      <c r="AP237" s="3">
        <f t="shared" si="220"/>
        <v>0</v>
      </c>
      <c r="AQ237" s="3">
        <f t="shared" si="221"/>
        <v>0</v>
      </c>
      <c r="AR237" s="3">
        <f t="shared" si="222"/>
        <v>0</v>
      </c>
      <c r="AS237" s="3">
        <f t="shared" si="223"/>
        <v>0</v>
      </c>
      <c r="AT237" s="3">
        <f t="shared" si="224"/>
        <v>0</v>
      </c>
      <c r="AU237" s="3">
        <f t="shared" si="225"/>
        <v>0</v>
      </c>
      <c r="AV237" s="3">
        <f t="shared" si="226"/>
        <v>0</v>
      </c>
      <c r="AW237" s="3">
        <f t="shared" si="227"/>
        <v>0</v>
      </c>
      <c r="AX237" s="3">
        <f t="shared" si="228"/>
        <v>0</v>
      </c>
      <c r="AY237" s="3">
        <f t="shared" si="229"/>
        <v>0</v>
      </c>
      <c r="AZ237" s="3">
        <f t="shared" si="230"/>
        <v>0</v>
      </c>
      <c r="BA237" s="3">
        <f t="shared" si="231"/>
        <v>0</v>
      </c>
    </row>
    <row r="238" spans="1:53">
      <c r="A238" s="2">
        <f>fokonyvi_kivonatot_ide_masolni!A235</f>
        <v>0</v>
      </c>
      <c r="B238" s="3">
        <f>fokonyvi_kivonatot_ide_masolni!I235</f>
        <v>0</v>
      </c>
      <c r="C238" s="3">
        <f>+fokonyvi_kivonatot_ide_masolni!J235</f>
        <v>0</v>
      </c>
      <c r="D238" s="2">
        <f t="shared" si="182"/>
        <v>1</v>
      </c>
      <c r="E238" s="2">
        <f t="shared" si="183"/>
        <v>0</v>
      </c>
      <c r="F238" s="3">
        <f t="shared" si="184"/>
        <v>0</v>
      </c>
      <c r="G238" s="3">
        <f t="shared" si="185"/>
        <v>0</v>
      </c>
      <c r="H238" s="3">
        <f t="shared" si="186"/>
        <v>0</v>
      </c>
      <c r="I238" s="3">
        <f t="shared" si="187"/>
        <v>0</v>
      </c>
      <c r="J238" s="3">
        <f t="shared" si="188"/>
        <v>0</v>
      </c>
      <c r="K238" s="3">
        <f t="shared" si="189"/>
        <v>0</v>
      </c>
      <c r="L238" s="3">
        <f t="shared" si="190"/>
        <v>0</v>
      </c>
      <c r="M238" s="3">
        <f t="shared" si="191"/>
        <v>0</v>
      </c>
      <c r="N238" s="3">
        <f t="shared" si="192"/>
        <v>0</v>
      </c>
      <c r="O238" s="3">
        <f t="shared" si="193"/>
        <v>0</v>
      </c>
      <c r="P238" s="3">
        <f t="shared" si="194"/>
        <v>0</v>
      </c>
      <c r="Q238" s="3">
        <f t="shared" si="195"/>
        <v>0</v>
      </c>
      <c r="R238" s="3">
        <f t="shared" si="196"/>
        <v>0</v>
      </c>
      <c r="S238" s="3">
        <f t="shared" si="197"/>
        <v>0</v>
      </c>
      <c r="T238" s="3">
        <f t="shared" si="198"/>
        <v>0</v>
      </c>
      <c r="U238" s="3">
        <f t="shared" si="199"/>
        <v>0</v>
      </c>
      <c r="V238" s="3">
        <f t="shared" si="200"/>
        <v>0</v>
      </c>
      <c r="W238" s="3">
        <f t="shared" si="201"/>
        <v>0</v>
      </c>
      <c r="X238" s="3">
        <f t="shared" si="202"/>
        <v>0</v>
      </c>
      <c r="Y238" s="3">
        <f t="shared" si="203"/>
        <v>0</v>
      </c>
      <c r="Z238" s="3">
        <f t="shared" si="204"/>
        <v>0</v>
      </c>
      <c r="AA238" s="3">
        <f t="shared" si="205"/>
        <v>0</v>
      </c>
      <c r="AB238" s="3">
        <f t="shared" si="206"/>
        <v>0</v>
      </c>
      <c r="AC238" s="3">
        <f t="shared" si="207"/>
        <v>0</v>
      </c>
      <c r="AD238" s="3">
        <f t="shared" si="208"/>
        <v>0</v>
      </c>
      <c r="AE238" s="3">
        <f t="shared" si="209"/>
        <v>0</v>
      </c>
      <c r="AF238" s="3">
        <f t="shared" si="210"/>
        <v>0</v>
      </c>
      <c r="AG238" s="3">
        <f t="shared" si="211"/>
        <v>0</v>
      </c>
      <c r="AH238" s="3">
        <f t="shared" si="212"/>
        <v>0</v>
      </c>
      <c r="AI238" s="3">
        <f t="shared" si="213"/>
        <v>0</v>
      </c>
      <c r="AJ238" s="3">
        <f t="shared" si="214"/>
        <v>0</v>
      </c>
      <c r="AK238" s="3">
        <f t="shared" si="215"/>
        <v>0</v>
      </c>
      <c r="AL238" s="3">
        <f t="shared" si="216"/>
        <v>0</v>
      </c>
      <c r="AM238" s="3">
        <f t="shared" si="217"/>
        <v>0</v>
      </c>
      <c r="AN238" s="3">
        <f t="shared" si="218"/>
        <v>0</v>
      </c>
      <c r="AO238" s="3">
        <f t="shared" si="219"/>
        <v>0</v>
      </c>
      <c r="AP238" s="3">
        <f t="shared" si="220"/>
        <v>0</v>
      </c>
      <c r="AQ238" s="3">
        <f t="shared" si="221"/>
        <v>0</v>
      </c>
      <c r="AR238" s="3">
        <f t="shared" si="222"/>
        <v>0</v>
      </c>
      <c r="AS238" s="3">
        <f t="shared" si="223"/>
        <v>0</v>
      </c>
      <c r="AT238" s="3">
        <f t="shared" si="224"/>
        <v>0</v>
      </c>
      <c r="AU238" s="3">
        <f t="shared" si="225"/>
        <v>0</v>
      </c>
      <c r="AV238" s="3">
        <f t="shared" si="226"/>
        <v>0</v>
      </c>
      <c r="AW238" s="3">
        <f t="shared" si="227"/>
        <v>0</v>
      </c>
      <c r="AX238" s="3">
        <f t="shared" si="228"/>
        <v>0</v>
      </c>
      <c r="AY238" s="3">
        <f t="shared" si="229"/>
        <v>0</v>
      </c>
      <c r="AZ238" s="3">
        <f t="shared" si="230"/>
        <v>0</v>
      </c>
      <c r="BA238" s="3">
        <f t="shared" si="231"/>
        <v>0</v>
      </c>
    </row>
    <row r="239" spans="1:53">
      <c r="A239" s="2">
        <f>fokonyvi_kivonatot_ide_masolni!A236</f>
        <v>0</v>
      </c>
      <c r="B239" s="3">
        <f>fokonyvi_kivonatot_ide_masolni!I236</f>
        <v>0</v>
      </c>
      <c r="C239" s="3">
        <f>+fokonyvi_kivonatot_ide_masolni!J236</f>
        <v>0</v>
      </c>
      <c r="D239" s="2">
        <f t="shared" si="182"/>
        <v>1</v>
      </c>
      <c r="E239" s="2">
        <f t="shared" si="183"/>
        <v>0</v>
      </c>
      <c r="F239" s="3">
        <f t="shared" si="184"/>
        <v>0</v>
      </c>
      <c r="G239" s="3">
        <f t="shared" si="185"/>
        <v>0</v>
      </c>
      <c r="H239" s="3">
        <f t="shared" si="186"/>
        <v>0</v>
      </c>
      <c r="I239" s="3">
        <f t="shared" si="187"/>
        <v>0</v>
      </c>
      <c r="J239" s="3">
        <f t="shared" si="188"/>
        <v>0</v>
      </c>
      <c r="K239" s="3">
        <f t="shared" si="189"/>
        <v>0</v>
      </c>
      <c r="L239" s="3">
        <f t="shared" si="190"/>
        <v>0</v>
      </c>
      <c r="M239" s="3">
        <f t="shared" si="191"/>
        <v>0</v>
      </c>
      <c r="N239" s="3">
        <f t="shared" si="192"/>
        <v>0</v>
      </c>
      <c r="O239" s="3">
        <f t="shared" si="193"/>
        <v>0</v>
      </c>
      <c r="P239" s="3">
        <f t="shared" si="194"/>
        <v>0</v>
      </c>
      <c r="Q239" s="3">
        <f t="shared" si="195"/>
        <v>0</v>
      </c>
      <c r="R239" s="3">
        <f t="shared" si="196"/>
        <v>0</v>
      </c>
      <c r="S239" s="3">
        <f t="shared" si="197"/>
        <v>0</v>
      </c>
      <c r="T239" s="3">
        <f t="shared" si="198"/>
        <v>0</v>
      </c>
      <c r="U239" s="3">
        <f t="shared" si="199"/>
        <v>0</v>
      </c>
      <c r="V239" s="3">
        <f t="shared" si="200"/>
        <v>0</v>
      </c>
      <c r="W239" s="3">
        <f t="shared" si="201"/>
        <v>0</v>
      </c>
      <c r="X239" s="3">
        <f t="shared" si="202"/>
        <v>0</v>
      </c>
      <c r="Y239" s="3">
        <f t="shared" si="203"/>
        <v>0</v>
      </c>
      <c r="Z239" s="3">
        <f t="shared" si="204"/>
        <v>0</v>
      </c>
      <c r="AA239" s="3">
        <f t="shared" si="205"/>
        <v>0</v>
      </c>
      <c r="AB239" s="3">
        <f t="shared" si="206"/>
        <v>0</v>
      </c>
      <c r="AC239" s="3">
        <f t="shared" si="207"/>
        <v>0</v>
      </c>
      <c r="AD239" s="3">
        <f t="shared" si="208"/>
        <v>0</v>
      </c>
      <c r="AE239" s="3">
        <f t="shared" si="209"/>
        <v>0</v>
      </c>
      <c r="AF239" s="3">
        <f t="shared" si="210"/>
        <v>0</v>
      </c>
      <c r="AG239" s="3">
        <f t="shared" si="211"/>
        <v>0</v>
      </c>
      <c r="AH239" s="3">
        <f t="shared" si="212"/>
        <v>0</v>
      </c>
      <c r="AI239" s="3">
        <f t="shared" si="213"/>
        <v>0</v>
      </c>
      <c r="AJ239" s="3">
        <f t="shared" si="214"/>
        <v>0</v>
      </c>
      <c r="AK239" s="3">
        <f t="shared" si="215"/>
        <v>0</v>
      </c>
      <c r="AL239" s="3">
        <f t="shared" si="216"/>
        <v>0</v>
      </c>
      <c r="AM239" s="3">
        <f t="shared" si="217"/>
        <v>0</v>
      </c>
      <c r="AN239" s="3">
        <f t="shared" si="218"/>
        <v>0</v>
      </c>
      <c r="AO239" s="3">
        <f t="shared" si="219"/>
        <v>0</v>
      </c>
      <c r="AP239" s="3">
        <f t="shared" si="220"/>
        <v>0</v>
      </c>
      <c r="AQ239" s="3">
        <f t="shared" si="221"/>
        <v>0</v>
      </c>
      <c r="AR239" s="3">
        <f t="shared" si="222"/>
        <v>0</v>
      </c>
      <c r="AS239" s="3">
        <f t="shared" si="223"/>
        <v>0</v>
      </c>
      <c r="AT239" s="3">
        <f t="shared" si="224"/>
        <v>0</v>
      </c>
      <c r="AU239" s="3">
        <f t="shared" si="225"/>
        <v>0</v>
      </c>
      <c r="AV239" s="3">
        <f t="shared" si="226"/>
        <v>0</v>
      </c>
      <c r="AW239" s="3">
        <f t="shared" si="227"/>
        <v>0</v>
      </c>
      <c r="AX239" s="3">
        <f t="shared" si="228"/>
        <v>0</v>
      </c>
      <c r="AY239" s="3">
        <f t="shared" si="229"/>
        <v>0</v>
      </c>
      <c r="AZ239" s="3">
        <f t="shared" si="230"/>
        <v>0</v>
      </c>
      <c r="BA239" s="3">
        <f t="shared" si="231"/>
        <v>0</v>
      </c>
    </row>
    <row r="240" spans="1:53">
      <c r="A240" s="2">
        <f>fokonyvi_kivonatot_ide_masolni!A237</f>
        <v>0</v>
      </c>
      <c r="B240" s="3">
        <f>fokonyvi_kivonatot_ide_masolni!I237</f>
        <v>0</v>
      </c>
      <c r="C240" s="3">
        <f>+fokonyvi_kivonatot_ide_masolni!J237</f>
        <v>0</v>
      </c>
      <c r="D240" s="2">
        <f t="shared" si="182"/>
        <v>1</v>
      </c>
      <c r="E240" s="2">
        <f t="shared" si="183"/>
        <v>0</v>
      </c>
      <c r="F240" s="3">
        <f t="shared" si="184"/>
        <v>0</v>
      </c>
      <c r="G240" s="3">
        <f t="shared" si="185"/>
        <v>0</v>
      </c>
      <c r="H240" s="3">
        <f t="shared" si="186"/>
        <v>0</v>
      </c>
      <c r="I240" s="3">
        <f t="shared" si="187"/>
        <v>0</v>
      </c>
      <c r="J240" s="3">
        <f t="shared" si="188"/>
        <v>0</v>
      </c>
      <c r="K240" s="3">
        <f t="shared" si="189"/>
        <v>0</v>
      </c>
      <c r="L240" s="3">
        <f t="shared" si="190"/>
        <v>0</v>
      </c>
      <c r="M240" s="3">
        <f t="shared" si="191"/>
        <v>0</v>
      </c>
      <c r="N240" s="3">
        <f t="shared" si="192"/>
        <v>0</v>
      </c>
      <c r="O240" s="3">
        <f t="shared" si="193"/>
        <v>0</v>
      </c>
      <c r="P240" s="3">
        <f t="shared" si="194"/>
        <v>0</v>
      </c>
      <c r="Q240" s="3">
        <f t="shared" si="195"/>
        <v>0</v>
      </c>
      <c r="R240" s="3">
        <f t="shared" si="196"/>
        <v>0</v>
      </c>
      <c r="S240" s="3">
        <f t="shared" si="197"/>
        <v>0</v>
      </c>
      <c r="T240" s="3">
        <f t="shared" si="198"/>
        <v>0</v>
      </c>
      <c r="U240" s="3">
        <f t="shared" si="199"/>
        <v>0</v>
      </c>
      <c r="V240" s="3">
        <f t="shared" si="200"/>
        <v>0</v>
      </c>
      <c r="W240" s="3">
        <f t="shared" si="201"/>
        <v>0</v>
      </c>
      <c r="X240" s="3">
        <f t="shared" si="202"/>
        <v>0</v>
      </c>
      <c r="Y240" s="3">
        <f t="shared" si="203"/>
        <v>0</v>
      </c>
      <c r="Z240" s="3">
        <f t="shared" si="204"/>
        <v>0</v>
      </c>
      <c r="AA240" s="3">
        <f t="shared" si="205"/>
        <v>0</v>
      </c>
      <c r="AB240" s="3">
        <f t="shared" si="206"/>
        <v>0</v>
      </c>
      <c r="AC240" s="3">
        <f t="shared" si="207"/>
        <v>0</v>
      </c>
      <c r="AD240" s="3">
        <f t="shared" si="208"/>
        <v>0</v>
      </c>
      <c r="AE240" s="3">
        <f t="shared" si="209"/>
        <v>0</v>
      </c>
      <c r="AF240" s="3">
        <f t="shared" si="210"/>
        <v>0</v>
      </c>
      <c r="AG240" s="3">
        <f t="shared" si="211"/>
        <v>0</v>
      </c>
      <c r="AH240" s="3">
        <f t="shared" si="212"/>
        <v>0</v>
      </c>
      <c r="AI240" s="3">
        <f t="shared" si="213"/>
        <v>0</v>
      </c>
      <c r="AJ240" s="3">
        <f t="shared" si="214"/>
        <v>0</v>
      </c>
      <c r="AK240" s="3">
        <f t="shared" si="215"/>
        <v>0</v>
      </c>
      <c r="AL240" s="3">
        <f t="shared" si="216"/>
        <v>0</v>
      </c>
      <c r="AM240" s="3">
        <f t="shared" si="217"/>
        <v>0</v>
      </c>
      <c r="AN240" s="3">
        <f t="shared" si="218"/>
        <v>0</v>
      </c>
      <c r="AO240" s="3">
        <f t="shared" si="219"/>
        <v>0</v>
      </c>
      <c r="AP240" s="3">
        <f t="shared" si="220"/>
        <v>0</v>
      </c>
      <c r="AQ240" s="3">
        <f t="shared" si="221"/>
        <v>0</v>
      </c>
      <c r="AR240" s="3">
        <f t="shared" si="222"/>
        <v>0</v>
      </c>
      <c r="AS240" s="3">
        <f t="shared" si="223"/>
        <v>0</v>
      </c>
      <c r="AT240" s="3">
        <f t="shared" si="224"/>
        <v>0</v>
      </c>
      <c r="AU240" s="3">
        <f t="shared" si="225"/>
        <v>0</v>
      </c>
      <c r="AV240" s="3">
        <f t="shared" si="226"/>
        <v>0</v>
      </c>
      <c r="AW240" s="3">
        <f t="shared" si="227"/>
        <v>0</v>
      </c>
      <c r="AX240" s="3">
        <f t="shared" si="228"/>
        <v>0</v>
      </c>
      <c r="AY240" s="3">
        <f t="shared" si="229"/>
        <v>0</v>
      </c>
      <c r="AZ240" s="3">
        <f t="shared" si="230"/>
        <v>0</v>
      </c>
      <c r="BA240" s="3">
        <f t="shared" si="231"/>
        <v>0</v>
      </c>
    </row>
    <row r="241" spans="1:53">
      <c r="A241" s="2">
        <f>fokonyvi_kivonatot_ide_masolni!A238</f>
        <v>0</v>
      </c>
      <c r="B241" s="3">
        <f>fokonyvi_kivonatot_ide_masolni!I238</f>
        <v>0</v>
      </c>
      <c r="C241" s="3">
        <f>+fokonyvi_kivonatot_ide_masolni!J238</f>
        <v>0</v>
      </c>
      <c r="D241" s="2">
        <f t="shared" si="182"/>
        <v>1</v>
      </c>
      <c r="E241" s="2">
        <f t="shared" si="183"/>
        <v>0</v>
      </c>
      <c r="F241" s="3">
        <f t="shared" si="184"/>
        <v>0</v>
      </c>
      <c r="G241" s="3">
        <f t="shared" si="185"/>
        <v>0</v>
      </c>
      <c r="H241" s="3">
        <f t="shared" si="186"/>
        <v>0</v>
      </c>
      <c r="I241" s="3">
        <f t="shared" si="187"/>
        <v>0</v>
      </c>
      <c r="J241" s="3">
        <f t="shared" si="188"/>
        <v>0</v>
      </c>
      <c r="K241" s="3">
        <f t="shared" si="189"/>
        <v>0</v>
      </c>
      <c r="L241" s="3">
        <f t="shared" si="190"/>
        <v>0</v>
      </c>
      <c r="M241" s="3">
        <f t="shared" si="191"/>
        <v>0</v>
      </c>
      <c r="N241" s="3">
        <f t="shared" si="192"/>
        <v>0</v>
      </c>
      <c r="O241" s="3">
        <f t="shared" si="193"/>
        <v>0</v>
      </c>
      <c r="P241" s="3">
        <f t="shared" si="194"/>
        <v>0</v>
      </c>
      <c r="Q241" s="3">
        <f t="shared" si="195"/>
        <v>0</v>
      </c>
      <c r="R241" s="3">
        <f t="shared" si="196"/>
        <v>0</v>
      </c>
      <c r="S241" s="3">
        <f t="shared" si="197"/>
        <v>0</v>
      </c>
      <c r="T241" s="3">
        <f t="shared" si="198"/>
        <v>0</v>
      </c>
      <c r="U241" s="3">
        <f t="shared" si="199"/>
        <v>0</v>
      </c>
      <c r="V241" s="3">
        <f t="shared" si="200"/>
        <v>0</v>
      </c>
      <c r="W241" s="3">
        <f t="shared" si="201"/>
        <v>0</v>
      </c>
      <c r="X241" s="3">
        <f t="shared" si="202"/>
        <v>0</v>
      </c>
      <c r="Y241" s="3">
        <f t="shared" si="203"/>
        <v>0</v>
      </c>
      <c r="Z241" s="3">
        <f t="shared" si="204"/>
        <v>0</v>
      </c>
      <c r="AA241" s="3">
        <f t="shared" si="205"/>
        <v>0</v>
      </c>
      <c r="AB241" s="3">
        <f t="shared" si="206"/>
        <v>0</v>
      </c>
      <c r="AC241" s="3">
        <f t="shared" si="207"/>
        <v>0</v>
      </c>
      <c r="AD241" s="3">
        <f t="shared" si="208"/>
        <v>0</v>
      </c>
      <c r="AE241" s="3">
        <f t="shared" si="209"/>
        <v>0</v>
      </c>
      <c r="AF241" s="3">
        <f t="shared" si="210"/>
        <v>0</v>
      </c>
      <c r="AG241" s="3">
        <f t="shared" si="211"/>
        <v>0</v>
      </c>
      <c r="AH241" s="3">
        <f t="shared" si="212"/>
        <v>0</v>
      </c>
      <c r="AI241" s="3">
        <f t="shared" si="213"/>
        <v>0</v>
      </c>
      <c r="AJ241" s="3">
        <f t="shared" si="214"/>
        <v>0</v>
      </c>
      <c r="AK241" s="3">
        <f t="shared" si="215"/>
        <v>0</v>
      </c>
      <c r="AL241" s="3">
        <f t="shared" si="216"/>
        <v>0</v>
      </c>
      <c r="AM241" s="3">
        <f t="shared" si="217"/>
        <v>0</v>
      </c>
      <c r="AN241" s="3">
        <f t="shared" si="218"/>
        <v>0</v>
      </c>
      <c r="AO241" s="3">
        <f t="shared" si="219"/>
        <v>0</v>
      </c>
      <c r="AP241" s="3">
        <f t="shared" si="220"/>
        <v>0</v>
      </c>
      <c r="AQ241" s="3">
        <f t="shared" si="221"/>
        <v>0</v>
      </c>
      <c r="AR241" s="3">
        <f t="shared" si="222"/>
        <v>0</v>
      </c>
      <c r="AS241" s="3">
        <f t="shared" si="223"/>
        <v>0</v>
      </c>
      <c r="AT241" s="3">
        <f t="shared" si="224"/>
        <v>0</v>
      </c>
      <c r="AU241" s="3">
        <f t="shared" si="225"/>
        <v>0</v>
      </c>
      <c r="AV241" s="3">
        <f t="shared" si="226"/>
        <v>0</v>
      </c>
      <c r="AW241" s="3">
        <f t="shared" si="227"/>
        <v>0</v>
      </c>
      <c r="AX241" s="3">
        <f t="shared" si="228"/>
        <v>0</v>
      </c>
      <c r="AY241" s="3">
        <f t="shared" si="229"/>
        <v>0</v>
      </c>
      <c r="AZ241" s="3">
        <f t="shared" si="230"/>
        <v>0</v>
      </c>
      <c r="BA241" s="3">
        <f t="shared" si="231"/>
        <v>0</v>
      </c>
    </row>
    <row r="242" spans="1:53">
      <c r="A242" s="2">
        <f>fokonyvi_kivonatot_ide_masolni!A239</f>
        <v>0</v>
      </c>
      <c r="B242" s="3">
        <f>fokonyvi_kivonatot_ide_masolni!I239</f>
        <v>0</v>
      </c>
      <c r="C242" s="3">
        <f>+fokonyvi_kivonatot_ide_masolni!J239</f>
        <v>0</v>
      </c>
      <c r="D242" s="2">
        <f t="shared" si="182"/>
        <v>1</v>
      </c>
      <c r="E242" s="2">
        <f t="shared" si="183"/>
        <v>0</v>
      </c>
      <c r="F242" s="3">
        <f t="shared" si="184"/>
        <v>0</v>
      </c>
      <c r="G242" s="3">
        <f t="shared" si="185"/>
        <v>0</v>
      </c>
      <c r="H242" s="3">
        <f t="shared" si="186"/>
        <v>0</v>
      </c>
      <c r="I242" s="3">
        <f t="shared" si="187"/>
        <v>0</v>
      </c>
      <c r="J242" s="3">
        <f t="shared" si="188"/>
        <v>0</v>
      </c>
      <c r="K242" s="3">
        <f t="shared" si="189"/>
        <v>0</v>
      </c>
      <c r="L242" s="3">
        <f t="shared" si="190"/>
        <v>0</v>
      </c>
      <c r="M242" s="3">
        <f t="shared" si="191"/>
        <v>0</v>
      </c>
      <c r="N242" s="3">
        <f t="shared" si="192"/>
        <v>0</v>
      </c>
      <c r="O242" s="3">
        <f t="shared" si="193"/>
        <v>0</v>
      </c>
      <c r="P242" s="3">
        <f t="shared" si="194"/>
        <v>0</v>
      </c>
      <c r="Q242" s="3">
        <f t="shared" si="195"/>
        <v>0</v>
      </c>
      <c r="R242" s="3">
        <f t="shared" si="196"/>
        <v>0</v>
      </c>
      <c r="S242" s="3">
        <f t="shared" si="197"/>
        <v>0</v>
      </c>
      <c r="T242" s="3">
        <f t="shared" si="198"/>
        <v>0</v>
      </c>
      <c r="U242" s="3">
        <f t="shared" si="199"/>
        <v>0</v>
      </c>
      <c r="V242" s="3">
        <f t="shared" si="200"/>
        <v>0</v>
      </c>
      <c r="W242" s="3">
        <f t="shared" si="201"/>
        <v>0</v>
      </c>
      <c r="X242" s="3">
        <f t="shared" si="202"/>
        <v>0</v>
      </c>
      <c r="Y242" s="3">
        <f t="shared" si="203"/>
        <v>0</v>
      </c>
      <c r="Z242" s="3">
        <f t="shared" si="204"/>
        <v>0</v>
      </c>
      <c r="AA242" s="3">
        <f t="shared" si="205"/>
        <v>0</v>
      </c>
      <c r="AB242" s="3">
        <f t="shared" si="206"/>
        <v>0</v>
      </c>
      <c r="AC242" s="3">
        <f t="shared" si="207"/>
        <v>0</v>
      </c>
      <c r="AD242" s="3">
        <f t="shared" si="208"/>
        <v>0</v>
      </c>
      <c r="AE242" s="3">
        <f t="shared" si="209"/>
        <v>0</v>
      </c>
      <c r="AF242" s="3">
        <f t="shared" si="210"/>
        <v>0</v>
      </c>
      <c r="AG242" s="3">
        <f t="shared" si="211"/>
        <v>0</v>
      </c>
      <c r="AH242" s="3">
        <f t="shared" si="212"/>
        <v>0</v>
      </c>
      <c r="AI242" s="3">
        <f t="shared" si="213"/>
        <v>0</v>
      </c>
      <c r="AJ242" s="3">
        <f t="shared" si="214"/>
        <v>0</v>
      </c>
      <c r="AK242" s="3">
        <f t="shared" si="215"/>
        <v>0</v>
      </c>
      <c r="AL242" s="3">
        <f t="shared" si="216"/>
        <v>0</v>
      </c>
      <c r="AM242" s="3">
        <f t="shared" si="217"/>
        <v>0</v>
      </c>
      <c r="AN242" s="3">
        <f t="shared" si="218"/>
        <v>0</v>
      </c>
      <c r="AO242" s="3">
        <f t="shared" si="219"/>
        <v>0</v>
      </c>
      <c r="AP242" s="3">
        <f t="shared" si="220"/>
        <v>0</v>
      </c>
      <c r="AQ242" s="3">
        <f t="shared" si="221"/>
        <v>0</v>
      </c>
      <c r="AR242" s="3">
        <f t="shared" si="222"/>
        <v>0</v>
      </c>
      <c r="AS242" s="3">
        <f t="shared" si="223"/>
        <v>0</v>
      </c>
      <c r="AT242" s="3">
        <f t="shared" si="224"/>
        <v>0</v>
      </c>
      <c r="AU242" s="3">
        <f t="shared" si="225"/>
        <v>0</v>
      </c>
      <c r="AV242" s="3">
        <f t="shared" si="226"/>
        <v>0</v>
      </c>
      <c r="AW242" s="3">
        <f t="shared" si="227"/>
        <v>0</v>
      </c>
      <c r="AX242" s="3">
        <f t="shared" si="228"/>
        <v>0</v>
      </c>
      <c r="AY242" s="3">
        <f t="shared" si="229"/>
        <v>0</v>
      </c>
      <c r="AZ242" s="3">
        <f t="shared" si="230"/>
        <v>0</v>
      </c>
      <c r="BA242" s="3">
        <f t="shared" si="231"/>
        <v>0</v>
      </c>
    </row>
    <row r="243" spans="1:53">
      <c r="A243" s="2">
        <f>fokonyvi_kivonatot_ide_masolni!A240</f>
        <v>0</v>
      </c>
      <c r="B243" s="3">
        <f>fokonyvi_kivonatot_ide_masolni!I240</f>
        <v>0</v>
      </c>
      <c r="C243" s="3">
        <f>+fokonyvi_kivonatot_ide_masolni!J240</f>
        <v>0</v>
      </c>
      <c r="D243" s="2">
        <f t="shared" si="182"/>
        <v>1</v>
      </c>
      <c r="E243" s="2">
        <f t="shared" si="183"/>
        <v>0</v>
      </c>
      <c r="F243" s="3">
        <f t="shared" si="184"/>
        <v>0</v>
      </c>
      <c r="G243" s="3">
        <f t="shared" si="185"/>
        <v>0</v>
      </c>
      <c r="H243" s="3">
        <f t="shared" si="186"/>
        <v>0</v>
      </c>
      <c r="I243" s="3">
        <f t="shared" si="187"/>
        <v>0</v>
      </c>
      <c r="J243" s="3">
        <f t="shared" si="188"/>
        <v>0</v>
      </c>
      <c r="K243" s="3">
        <f t="shared" si="189"/>
        <v>0</v>
      </c>
      <c r="L243" s="3">
        <f t="shared" si="190"/>
        <v>0</v>
      </c>
      <c r="M243" s="3">
        <f t="shared" si="191"/>
        <v>0</v>
      </c>
      <c r="N243" s="3">
        <f t="shared" si="192"/>
        <v>0</v>
      </c>
      <c r="O243" s="3">
        <f t="shared" si="193"/>
        <v>0</v>
      </c>
      <c r="P243" s="3">
        <f t="shared" si="194"/>
        <v>0</v>
      </c>
      <c r="Q243" s="3">
        <f t="shared" si="195"/>
        <v>0</v>
      </c>
      <c r="R243" s="3">
        <f t="shared" si="196"/>
        <v>0</v>
      </c>
      <c r="S243" s="3">
        <f t="shared" si="197"/>
        <v>0</v>
      </c>
      <c r="T243" s="3">
        <f t="shared" si="198"/>
        <v>0</v>
      </c>
      <c r="U243" s="3">
        <f t="shared" si="199"/>
        <v>0</v>
      </c>
      <c r="V243" s="3">
        <f t="shared" si="200"/>
        <v>0</v>
      </c>
      <c r="W243" s="3">
        <f t="shared" si="201"/>
        <v>0</v>
      </c>
      <c r="X243" s="3">
        <f t="shared" si="202"/>
        <v>0</v>
      </c>
      <c r="Y243" s="3">
        <f t="shared" si="203"/>
        <v>0</v>
      </c>
      <c r="Z243" s="3">
        <f t="shared" si="204"/>
        <v>0</v>
      </c>
      <c r="AA243" s="3">
        <f t="shared" si="205"/>
        <v>0</v>
      </c>
      <c r="AB243" s="3">
        <f t="shared" si="206"/>
        <v>0</v>
      </c>
      <c r="AC243" s="3">
        <f t="shared" si="207"/>
        <v>0</v>
      </c>
      <c r="AD243" s="3">
        <f t="shared" si="208"/>
        <v>0</v>
      </c>
      <c r="AE243" s="3">
        <f t="shared" si="209"/>
        <v>0</v>
      </c>
      <c r="AF243" s="3">
        <f t="shared" si="210"/>
        <v>0</v>
      </c>
      <c r="AG243" s="3">
        <f t="shared" si="211"/>
        <v>0</v>
      </c>
      <c r="AH243" s="3">
        <f t="shared" si="212"/>
        <v>0</v>
      </c>
      <c r="AI243" s="3">
        <f t="shared" si="213"/>
        <v>0</v>
      </c>
      <c r="AJ243" s="3">
        <f t="shared" si="214"/>
        <v>0</v>
      </c>
      <c r="AK243" s="3">
        <f t="shared" si="215"/>
        <v>0</v>
      </c>
      <c r="AL243" s="3">
        <f t="shared" si="216"/>
        <v>0</v>
      </c>
      <c r="AM243" s="3">
        <f t="shared" si="217"/>
        <v>0</v>
      </c>
      <c r="AN243" s="3">
        <f t="shared" si="218"/>
        <v>0</v>
      </c>
      <c r="AO243" s="3">
        <f t="shared" si="219"/>
        <v>0</v>
      </c>
      <c r="AP243" s="3">
        <f t="shared" si="220"/>
        <v>0</v>
      </c>
      <c r="AQ243" s="3">
        <f t="shared" si="221"/>
        <v>0</v>
      </c>
      <c r="AR243" s="3">
        <f t="shared" si="222"/>
        <v>0</v>
      </c>
      <c r="AS243" s="3">
        <f t="shared" si="223"/>
        <v>0</v>
      </c>
      <c r="AT243" s="3">
        <f t="shared" si="224"/>
        <v>0</v>
      </c>
      <c r="AU243" s="3">
        <f t="shared" si="225"/>
        <v>0</v>
      </c>
      <c r="AV243" s="3">
        <f t="shared" si="226"/>
        <v>0</v>
      </c>
      <c r="AW243" s="3">
        <f t="shared" si="227"/>
        <v>0</v>
      </c>
      <c r="AX243" s="3">
        <f t="shared" si="228"/>
        <v>0</v>
      </c>
      <c r="AY243" s="3">
        <f t="shared" si="229"/>
        <v>0</v>
      </c>
      <c r="AZ243" s="3">
        <f t="shared" si="230"/>
        <v>0</v>
      </c>
      <c r="BA243" s="3">
        <f t="shared" si="231"/>
        <v>0</v>
      </c>
    </row>
    <row r="244" spans="1:53">
      <c r="A244" s="2">
        <f>fokonyvi_kivonatot_ide_masolni!A241</f>
        <v>0</v>
      </c>
      <c r="B244" s="3">
        <f>fokonyvi_kivonatot_ide_masolni!I241</f>
        <v>0</v>
      </c>
      <c r="C244" s="3">
        <f>+fokonyvi_kivonatot_ide_masolni!J241</f>
        <v>0</v>
      </c>
      <c r="D244" s="2">
        <f t="shared" si="182"/>
        <v>1</v>
      </c>
      <c r="E244" s="2">
        <f t="shared" si="183"/>
        <v>0</v>
      </c>
      <c r="F244" s="3">
        <f t="shared" si="184"/>
        <v>0</v>
      </c>
      <c r="G244" s="3">
        <f t="shared" si="185"/>
        <v>0</v>
      </c>
      <c r="H244" s="3">
        <f t="shared" si="186"/>
        <v>0</v>
      </c>
      <c r="I244" s="3">
        <f t="shared" si="187"/>
        <v>0</v>
      </c>
      <c r="J244" s="3">
        <f t="shared" si="188"/>
        <v>0</v>
      </c>
      <c r="K244" s="3">
        <f t="shared" si="189"/>
        <v>0</v>
      </c>
      <c r="L244" s="3">
        <f t="shared" si="190"/>
        <v>0</v>
      </c>
      <c r="M244" s="3">
        <f t="shared" si="191"/>
        <v>0</v>
      </c>
      <c r="N244" s="3">
        <f t="shared" si="192"/>
        <v>0</v>
      </c>
      <c r="O244" s="3">
        <f t="shared" si="193"/>
        <v>0</v>
      </c>
      <c r="P244" s="3">
        <f t="shared" si="194"/>
        <v>0</v>
      </c>
      <c r="Q244" s="3">
        <f t="shared" si="195"/>
        <v>0</v>
      </c>
      <c r="R244" s="3">
        <f t="shared" si="196"/>
        <v>0</v>
      </c>
      <c r="S244" s="3">
        <f t="shared" si="197"/>
        <v>0</v>
      </c>
      <c r="T244" s="3">
        <f t="shared" si="198"/>
        <v>0</v>
      </c>
      <c r="U244" s="3">
        <f t="shared" si="199"/>
        <v>0</v>
      </c>
      <c r="V244" s="3">
        <f t="shared" si="200"/>
        <v>0</v>
      </c>
      <c r="W244" s="3">
        <f t="shared" si="201"/>
        <v>0</v>
      </c>
      <c r="X244" s="3">
        <f t="shared" si="202"/>
        <v>0</v>
      </c>
      <c r="Y244" s="3">
        <f t="shared" si="203"/>
        <v>0</v>
      </c>
      <c r="Z244" s="3">
        <f t="shared" si="204"/>
        <v>0</v>
      </c>
      <c r="AA244" s="3">
        <f t="shared" si="205"/>
        <v>0</v>
      </c>
      <c r="AB244" s="3">
        <f t="shared" si="206"/>
        <v>0</v>
      </c>
      <c r="AC244" s="3">
        <f t="shared" si="207"/>
        <v>0</v>
      </c>
      <c r="AD244" s="3">
        <f t="shared" si="208"/>
        <v>0</v>
      </c>
      <c r="AE244" s="3">
        <f t="shared" si="209"/>
        <v>0</v>
      </c>
      <c r="AF244" s="3">
        <f t="shared" si="210"/>
        <v>0</v>
      </c>
      <c r="AG244" s="3">
        <f t="shared" si="211"/>
        <v>0</v>
      </c>
      <c r="AH244" s="3">
        <f t="shared" si="212"/>
        <v>0</v>
      </c>
      <c r="AI244" s="3">
        <f t="shared" si="213"/>
        <v>0</v>
      </c>
      <c r="AJ244" s="3">
        <f t="shared" si="214"/>
        <v>0</v>
      </c>
      <c r="AK244" s="3">
        <f t="shared" si="215"/>
        <v>0</v>
      </c>
      <c r="AL244" s="3">
        <f t="shared" si="216"/>
        <v>0</v>
      </c>
      <c r="AM244" s="3">
        <f t="shared" si="217"/>
        <v>0</v>
      </c>
      <c r="AN244" s="3">
        <f t="shared" si="218"/>
        <v>0</v>
      </c>
      <c r="AO244" s="3">
        <f t="shared" si="219"/>
        <v>0</v>
      </c>
      <c r="AP244" s="3">
        <f t="shared" si="220"/>
        <v>0</v>
      </c>
      <c r="AQ244" s="3">
        <f t="shared" si="221"/>
        <v>0</v>
      </c>
      <c r="AR244" s="3">
        <f t="shared" si="222"/>
        <v>0</v>
      </c>
      <c r="AS244" s="3">
        <f t="shared" si="223"/>
        <v>0</v>
      </c>
      <c r="AT244" s="3">
        <f t="shared" si="224"/>
        <v>0</v>
      </c>
      <c r="AU244" s="3">
        <f t="shared" si="225"/>
        <v>0</v>
      </c>
      <c r="AV244" s="3">
        <f t="shared" si="226"/>
        <v>0</v>
      </c>
      <c r="AW244" s="3">
        <f t="shared" si="227"/>
        <v>0</v>
      </c>
      <c r="AX244" s="3">
        <f t="shared" si="228"/>
        <v>0</v>
      </c>
      <c r="AY244" s="3">
        <f t="shared" si="229"/>
        <v>0</v>
      </c>
      <c r="AZ244" s="3">
        <f t="shared" si="230"/>
        <v>0</v>
      </c>
      <c r="BA244" s="3">
        <f t="shared" si="231"/>
        <v>0</v>
      </c>
    </row>
    <row r="245" spans="1:53">
      <c r="A245" s="2">
        <f>fokonyvi_kivonatot_ide_masolni!A242</f>
        <v>0</v>
      </c>
      <c r="B245" s="3">
        <f>fokonyvi_kivonatot_ide_masolni!I242</f>
        <v>0</v>
      </c>
      <c r="C245" s="3">
        <f>+fokonyvi_kivonatot_ide_masolni!J242</f>
        <v>0</v>
      </c>
      <c r="D245" s="2">
        <f t="shared" si="182"/>
        <v>1</v>
      </c>
      <c r="E245" s="2">
        <f t="shared" si="183"/>
        <v>0</v>
      </c>
      <c r="F245" s="3">
        <f t="shared" si="184"/>
        <v>0</v>
      </c>
      <c r="G245" s="3">
        <f t="shared" si="185"/>
        <v>0</v>
      </c>
      <c r="H245" s="3">
        <f t="shared" si="186"/>
        <v>0</v>
      </c>
      <c r="I245" s="3">
        <f t="shared" si="187"/>
        <v>0</v>
      </c>
      <c r="J245" s="3">
        <f t="shared" si="188"/>
        <v>0</v>
      </c>
      <c r="K245" s="3">
        <f t="shared" si="189"/>
        <v>0</v>
      </c>
      <c r="L245" s="3">
        <f t="shared" si="190"/>
        <v>0</v>
      </c>
      <c r="M245" s="3">
        <f t="shared" si="191"/>
        <v>0</v>
      </c>
      <c r="N245" s="3">
        <f t="shared" si="192"/>
        <v>0</v>
      </c>
      <c r="O245" s="3">
        <f t="shared" si="193"/>
        <v>0</v>
      </c>
      <c r="P245" s="3">
        <f t="shared" si="194"/>
        <v>0</v>
      </c>
      <c r="Q245" s="3">
        <f t="shared" si="195"/>
        <v>0</v>
      </c>
      <c r="R245" s="3">
        <f t="shared" si="196"/>
        <v>0</v>
      </c>
      <c r="S245" s="3">
        <f t="shared" si="197"/>
        <v>0</v>
      </c>
      <c r="T245" s="3">
        <f t="shared" si="198"/>
        <v>0</v>
      </c>
      <c r="U245" s="3">
        <f t="shared" si="199"/>
        <v>0</v>
      </c>
      <c r="V245" s="3">
        <f t="shared" si="200"/>
        <v>0</v>
      </c>
      <c r="W245" s="3">
        <f t="shared" si="201"/>
        <v>0</v>
      </c>
      <c r="X245" s="3">
        <f t="shared" si="202"/>
        <v>0</v>
      </c>
      <c r="Y245" s="3">
        <f t="shared" si="203"/>
        <v>0</v>
      </c>
      <c r="Z245" s="3">
        <f t="shared" si="204"/>
        <v>0</v>
      </c>
      <c r="AA245" s="3">
        <f t="shared" si="205"/>
        <v>0</v>
      </c>
      <c r="AB245" s="3">
        <f t="shared" si="206"/>
        <v>0</v>
      </c>
      <c r="AC245" s="3">
        <f t="shared" si="207"/>
        <v>0</v>
      </c>
      <c r="AD245" s="3">
        <f t="shared" si="208"/>
        <v>0</v>
      </c>
      <c r="AE245" s="3">
        <f t="shared" si="209"/>
        <v>0</v>
      </c>
      <c r="AF245" s="3">
        <f t="shared" si="210"/>
        <v>0</v>
      </c>
      <c r="AG245" s="3">
        <f t="shared" si="211"/>
        <v>0</v>
      </c>
      <c r="AH245" s="3">
        <f t="shared" si="212"/>
        <v>0</v>
      </c>
      <c r="AI245" s="3">
        <f t="shared" si="213"/>
        <v>0</v>
      </c>
      <c r="AJ245" s="3">
        <f t="shared" si="214"/>
        <v>0</v>
      </c>
      <c r="AK245" s="3">
        <f t="shared" si="215"/>
        <v>0</v>
      </c>
      <c r="AL245" s="3">
        <f t="shared" si="216"/>
        <v>0</v>
      </c>
      <c r="AM245" s="3">
        <f t="shared" si="217"/>
        <v>0</v>
      </c>
      <c r="AN245" s="3">
        <f t="shared" si="218"/>
        <v>0</v>
      </c>
      <c r="AO245" s="3">
        <f t="shared" si="219"/>
        <v>0</v>
      </c>
      <c r="AP245" s="3">
        <f t="shared" si="220"/>
        <v>0</v>
      </c>
      <c r="AQ245" s="3">
        <f t="shared" si="221"/>
        <v>0</v>
      </c>
      <c r="AR245" s="3">
        <f t="shared" si="222"/>
        <v>0</v>
      </c>
      <c r="AS245" s="3">
        <f t="shared" si="223"/>
        <v>0</v>
      </c>
      <c r="AT245" s="3">
        <f t="shared" si="224"/>
        <v>0</v>
      </c>
      <c r="AU245" s="3">
        <f t="shared" si="225"/>
        <v>0</v>
      </c>
      <c r="AV245" s="3">
        <f t="shared" si="226"/>
        <v>0</v>
      </c>
      <c r="AW245" s="3">
        <f t="shared" si="227"/>
        <v>0</v>
      </c>
      <c r="AX245" s="3">
        <f t="shared" si="228"/>
        <v>0</v>
      </c>
      <c r="AY245" s="3">
        <f t="shared" si="229"/>
        <v>0</v>
      </c>
      <c r="AZ245" s="3">
        <f t="shared" si="230"/>
        <v>0</v>
      </c>
      <c r="BA245" s="3">
        <f t="shared" si="231"/>
        <v>0</v>
      </c>
    </row>
    <row r="246" spans="1:53">
      <c r="A246" s="2">
        <f>fokonyvi_kivonatot_ide_masolni!A243</f>
        <v>0</v>
      </c>
      <c r="B246" s="3">
        <f>fokonyvi_kivonatot_ide_masolni!I243</f>
        <v>0</v>
      </c>
      <c r="C246" s="3">
        <f>+fokonyvi_kivonatot_ide_masolni!J243</f>
        <v>0</v>
      </c>
      <c r="D246" s="2">
        <f t="shared" si="182"/>
        <v>1</v>
      </c>
      <c r="E246" s="2">
        <f t="shared" si="183"/>
        <v>0</v>
      </c>
      <c r="F246" s="3">
        <f t="shared" si="184"/>
        <v>0</v>
      </c>
      <c r="G246" s="3">
        <f t="shared" si="185"/>
        <v>0</v>
      </c>
      <c r="H246" s="3">
        <f t="shared" si="186"/>
        <v>0</v>
      </c>
      <c r="I246" s="3">
        <f t="shared" si="187"/>
        <v>0</v>
      </c>
      <c r="J246" s="3">
        <f t="shared" si="188"/>
        <v>0</v>
      </c>
      <c r="K246" s="3">
        <f t="shared" si="189"/>
        <v>0</v>
      </c>
      <c r="L246" s="3">
        <f t="shared" si="190"/>
        <v>0</v>
      </c>
      <c r="M246" s="3">
        <f t="shared" si="191"/>
        <v>0</v>
      </c>
      <c r="N246" s="3">
        <f t="shared" si="192"/>
        <v>0</v>
      </c>
      <c r="O246" s="3">
        <f t="shared" si="193"/>
        <v>0</v>
      </c>
      <c r="P246" s="3">
        <f t="shared" si="194"/>
        <v>0</v>
      </c>
      <c r="Q246" s="3">
        <f t="shared" si="195"/>
        <v>0</v>
      </c>
      <c r="R246" s="3">
        <f t="shared" si="196"/>
        <v>0</v>
      </c>
      <c r="S246" s="3">
        <f t="shared" si="197"/>
        <v>0</v>
      </c>
      <c r="T246" s="3">
        <f t="shared" si="198"/>
        <v>0</v>
      </c>
      <c r="U246" s="3">
        <f t="shared" si="199"/>
        <v>0</v>
      </c>
      <c r="V246" s="3">
        <f t="shared" si="200"/>
        <v>0</v>
      </c>
      <c r="W246" s="3">
        <f t="shared" si="201"/>
        <v>0</v>
      </c>
      <c r="X246" s="3">
        <f t="shared" si="202"/>
        <v>0</v>
      </c>
      <c r="Y246" s="3">
        <f t="shared" si="203"/>
        <v>0</v>
      </c>
      <c r="Z246" s="3">
        <f t="shared" si="204"/>
        <v>0</v>
      </c>
      <c r="AA246" s="3">
        <f t="shared" si="205"/>
        <v>0</v>
      </c>
      <c r="AB246" s="3">
        <f t="shared" si="206"/>
        <v>0</v>
      </c>
      <c r="AC246" s="3">
        <f t="shared" si="207"/>
        <v>0</v>
      </c>
      <c r="AD246" s="3">
        <f t="shared" si="208"/>
        <v>0</v>
      </c>
      <c r="AE246" s="3">
        <f t="shared" si="209"/>
        <v>0</v>
      </c>
      <c r="AF246" s="3">
        <f t="shared" si="210"/>
        <v>0</v>
      </c>
      <c r="AG246" s="3">
        <f t="shared" si="211"/>
        <v>0</v>
      </c>
      <c r="AH246" s="3">
        <f t="shared" si="212"/>
        <v>0</v>
      </c>
      <c r="AI246" s="3">
        <f t="shared" si="213"/>
        <v>0</v>
      </c>
      <c r="AJ246" s="3">
        <f t="shared" si="214"/>
        <v>0</v>
      </c>
      <c r="AK246" s="3">
        <f t="shared" si="215"/>
        <v>0</v>
      </c>
      <c r="AL246" s="3">
        <f t="shared" si="216"/>
        <v>0</v>
      </c>
      <c r="AM246" s="3">
        <f t="shared" si="217"/>
        <v>0</v>
      </c>
      <c r="AN246" s="3">
        <f t="shared" si="218"/>
        <v>0</v>
      </c>
      <c r="AO246" s="3">
        <f t="shared" si="219"/>
        <v>0</v>
      </c>
      <c r="AP246" s="3">
        <f t="shared" si="220"/>
        <v>0</v>
      </c>
      <c r="AQ246" s="3">
        <f t="shared" si="221"/>
        <v>0</v>
      </c>
      <c r="AR246" s="3">
        <f t="shared" si="222"/>
        <v>0</v>
      </c>
      <c r="AS246" s="3">
        <f t="shared" si="223"/>
        <v>0</v>
      </c>
      <c r="AT246" s="3">
        <f t="shared" si="224"/>
        <v>0</v>
      </c>
      <c r="AU246" s="3">
        <f t="shared" si="225"/>
        <v>0</v>
      </c>
      <c r="AV246" s="3">
        <f t="shared" si="226"/>
        <v>0</v>
      </c>
      <c r="AW246" s="3">
        <f t="shared" si="227"/>
        <v>0</v>
      </c>
      <c r="AX246" s="3">
        <f t="shared" si="228"/>
        <v>0</v>
      </c>
      <c r="AY246" s="3">
        <f t="shared" si="229"/>
        <v>0</v>
      </c>
      <c r="AZ246" s="3">
        <f t="shared" si="230"/>
        <v>0</v>
      </c>
      <c r="BA246" s="3">
        <f t="shared" si="231"/>
        <v>0</v>
      </c>
    </row>
    <row r="247" spans="1:53">
      <c r="A247" s="2">
        <f>fokonyvi_kivonatot_ide_masolni!A244</f>
        <v>0</v>
      </c>
      <c r="B247" s="3">
        <f>fokonyvi_kivonatot_ide_masolni!I244</f>
        <v>0</v>
      </c>
      <c r="C247" s="3">
        <f>+fokonyvi_kivonatot_ide_masolni!J244</f>
        <v>0</v>
      </c>
      <c r="D247" s="2">
        <f t="shared" si="182"/>
        <v>1</v>
      </c>
      <c r="E247" s="2">
        <f t="shared" si="183"/>
        <v>0</v>
      </c>
      <c r="F247" s="3">
        <f t="shared" si="184"/>
        <v>0</v>
      </c>
      <c r="G247" s="3">
        <f t="shared" si="185"/>
        <v>0</v>
      </c>
      <c r="H247" s="3">
        <f t="shared" si="186"/>
        <v>0</v>
      </c>
      <c r="I247" s="3">
        <f t="shared" si="187"/>
        <v>0</v>
      </c>
      <c r="J247" s="3">
        <f t="shared" si="188"/>
        <v>0</v>
      </c>
      <c r="K247" s="3">
        <f t="shared" si="189"/>
        <v>0</v>
      </c>
      <c r="L247" s="3">
        <f t="shared" si="190"/>
        <v>0</v>
      </c>
      <c r="M247" s="3">
        <f t="shared" si="191"/>
        <v>0</v>
      </c>
      <c r="N247" s="3">
        <f t="shared" si="192"/>
        <v>0</v>
      </c>
      <c r="O247" s="3">
        <f t="shared" si="193"/>
        <v>0</v>
      </c>
      <c r="P247" s="3">
        <f t="shared" si="194"/>
        <v>0</v>
      </c>
      <c r="Q247" s="3">
        <f t="shared" si="195"/>
        <v>0</v>
      </c>
      <c r="R247" s="3">
        <f t="shared" si="196"/>
        <v>0</v>
      </c>
      <c r="S247" s="3">
        <f t="shared" si="197"/>
        <v>0</v>
      </c>
      <c r="T247" s="3">
        <f t="shared" si="198"/>
        <v>0</v>
      </c>
      <c r="U247" s="3">
        <f t="shared" si="199"/>
        <v>0</v>
      </c>
      <c r="V247" s="3">
        <f t="shared" si="200"/>
        <v>0</v>
      </c>
      <c r="W247" s="3">
        <f t="shared" si="201"/>
        <v>0</v>
      </c>
      <c r="X247" s="3">
        <f t="shared" si="202"/>
        <v>0</v>
      </c>
      <c r="Y247" s="3">
        <f t="shared" si="203"/>
        <v>0</v>
      </c>
      <c r="Z247" s="3">
        <f t="shared" si="204"/>
        <v>0</v>
      </c>
      <c r="AA247" s="3">
        <f t="shared" si="205"/>
        <v>0</v>
      </c>
      <c r="AB247" s="3">
        <f t="shared" si="206"/>
        <v>0</v>
      </c>
      <c r="AC247" s="3">
        <f t="shared" si="207"/>
        <v>0</v>
      </c>
      <c r="AD247" s="3">
        <f t="shared" si="208"/>
        <v>0</v>
      </c>
      <c r="AE247" s="3">
        <f t="shared" si="209"/>
        <v>0</v>
      </c>
      <c r="AF247" s="3">
        <f t="shared" si="210"/>
        <v>0</v>
      </c>
      <c r="AG247" s="3">
        <f t="shared" si="211"/>
        <v>0</v>
      </c>
      <c r="AH247" s="3">
        <f t="shared" si="212"/>
        <v>0</v>
      </c>
      <c r="AI247" s="3">
        <f t="shared" si="213"/>
        <v>0</v>
      </c>
      <c r="AJ247" s="3">
        <f t="shared" si="214"/>
        <v>0</v>
      </c>
      <c r="AK247" s="3">
        <f t="shared" si="215"/>
        <v>0</v>
      </c>
      <c r="AL247" s="3">
        <f t="shared" si="216"/>
        <v>0</v>
      </c>
      <c r="AM247" s="3">
        <f t="shared" si="217"/>
        <v>0</v>
      </c>
      <c r="AN247" s="3">
        <f t="shared" si="218"/>
        <v>0</v>
      </c>
      <c r="AO247" s="3">
        <f t="shared" si="219"/>
        <v>0</v>
      </c>
      <c r="AP247" s="3">
        <f t="shared" si="220"/>
        <v>0</v>
      </c>
      <c r="AQ247" s="3">
        <f t="shared" si="221"/>
        <v>0</v>
      </c>
      <c r="AR247" s="3">
        <f t="shared" si="222"/>
        <v>0</v>
      </c>
      <c r="AS247" s="3">
        <f t="shared" si="223"/>
        <v>0</v>
      </c>
      <c r="AT247" s="3">
        <f t="shared" si="224"/>
        <v>0</v>
      </c>
      <c r="AU247" s="3">
        <f t="shared" si="225"/>
        <v>0</v>
      </c>
      <c r="AV247" s="3">
        <f t="shared" si="226"/>
        <v>0</v>
      </c>
      <c r="AW247" s="3">
        <f t="shared" si="227"/>
        <v>0</v>
      </c>
      <c r="AX247" s="3">
        <f t="shared" si="228"/>
        <v>0</v>
      </c>
      <c r="AY247" s="3">
        <f t="shared" si="229"/>
        <v>0</v>
      </c>
      <c r="AZ247" s="3">
        <f t="shared" si="230"/>
        <v>0</v>
      </c>
      <c r="BA247" s="3">
        <f t="shared" si="231"/>
        <v>0</v>
      </c>
    </row>
    <row r="248" spans="1:53">
      <c r="A248" s="2">
        <f>fokonyvi_kivonatot_ide_masolni!A245</f>
        <v>0</v>
      </c>
      <c r="B248" s="3">
        <f>fokonyvi_kivonatot_ide_masolni!I245</f>
        <v>0</v>
      </c>
      <c r="C248" s="3">
        <f>+fokonyvi_kivonatot_ide_masolni!J245</f>
        <v>0</v>
      </c>
      <c r="D248" s="2">
        <f t="shared" si="182"/>
        <v>1</v>
      </c>
      <c r="E248" s="2">
        <f t="shared" si="183"/>
        <v>0</v>
      </c>
      <c r="F248" s="3">
        <f t="shared" si="184"/>
        <v>0</v>
      </c>
      <c r="G248" s="3">
        <f t="shared" si="185"/>
        <v>0</v>
      </c>
      <c r="H248" s="3">
        <f t="shared" si="186"/>
        <v>0</v>
      </c>
      <c r="I248" s="3">
        <f t="shared" si="187"/>
        <v>0</v>
      </c>
      <c r="J248" s="3">
        <f t="shared" si="188"/>
        <v>0</v>
      </c>
      <c r="K248" s="3">
        <f t="shared" si="189"/>
        <v>0</v>
      </c>
      <c r="L248" s="3">
        <f t="shared" si="190"/>
        <v>0</v>
      </c>
      <c r="M248" s="3">
        <f t="shared" si="191"/>
        <v>0</v>
      </c>
      <c r="N248" s="3">
        <f t="shared" si="192"/>
        <v>0</v>
      </c>
      <c r="O248" s="3">
        <f t="shared" si="193"/>
        <v>0</v>
      </c>
      <c r="P248" s="3">
        <f t="shared" si="194"/>
        <v>0</v>
      </c>
      <c r="Q248" s="3">
        <f t="shared" si="195"/>
        <v>0</v>
      </c>
      <c r="R248" s="3">
        <f t="shared" si="196"/>
        <v>0</v>
      </c>
      <c r="S248" s="3">
        <f t="shared" si="197"/>
        <v>0</v>
      </c>
      <c r="T248" s="3">
        <f t="shared" si="198"/>
        <v>0</v>
      </c>
      <c r="U248" s="3">
        <f t="shared" si="199"/>
        <v>0</v>
      </c>
      <c r="V248" s="3">
        <f t="shared" si="200"/>
        <v>0</v>
      </c>
      <c r="W248" s="3">
        <f t="shared" si="201"/>
        <v>0</v>
      </c>
      <c r="X248" s="3">
        <f t="shared" si="202"/>
        <v>0</v>
      </c>
      <c r="Y248" s="3">
        <f t="shared" si="203"/>
        <v>0</v>
      </c>
      <c r="Z248" s="3">
        <f t="shared" si="204"/>
        <v>0</v>
      </c>
      <c r="AA248" s="3">
        <f t="shared" si="205"/>
        <v>0</v>
      </c>
      <c r="AB248" s="3">
        <f t="shared" si="206"/>
        <v>0</v>
      </c>
      <c r="AC248" s="3">
        <f t="shared" si="207"/>
        <v>0</v>
      </c>
      <c r="AD248" s="3">
        <f t="shared" si="208"/>
        <v>0</v>
      </c>
      <c r="AE248" s="3">
        <f t="shared" si="209"/>
        <v>0</v>
      </c>
      <c r="AF248" s="3">
        <f t="shared" si="210"/>
        <v>0</v>
      </c>
      <c r="AG248" s="3">
        <f t="shared" si="211"/>
        <v>0</v>
      </c>
      <c r="AH248" s="3">
        <f t="shared" si="212"/>
        <v>0</v>
      </c>
      <c r="AI248" s="3">
        <f t="shared" si="213"/>
        <v>0</v>
      </c>
      <c r="AJ248" s="3">
        <f t="shared" si="214"/>
        <v>0</v>
      </c>
      <c r="AK248" s="3">
        <f t="shared" si="215"/>
        <v>0</v>
      </c>
      <c r="AL248" s="3">
        <f t="shared" si="216"/>
        <v>0</v>
      </c>
      <c r="AM248" s="3">
        <f t="shared" si="217"/>
        <v>0</v>
      </c>
      <c r="AN248" s="3">
        <f t="shared" si="218"/>
        <v>0</v>
      </c>
      <c r="AO248" s="3">
        <f t="shared" si="219"/>
        <v>0</v>
      </c>
      <c r="AP248" s="3">
        <f t="shared" si="220"/>
        <v>0</v>
      </c>
      <c r="AQ248" s="3">
        <f t="shared" si="221"/>
        <v>0</v>
      </c>
      <c r="AR248" s="3">
        <f t="shared" si="222"/>
        <v>0</v>
      </c>
      <c r="AS248" s="3">
        <f t="shared" si="223"/>
        <v>0</v>
      </c>
      <c r="AT248" s="3">
        <f t="shared" si="224"/>
        <v>0</v>
      </c>
      <c r="AU248" s="3">
        <f t="shared" si="225"/>
        <v>0</v>
      </c>
      <c r="AV248" s="3">
        <f t="shared" si="226"/>
        <v>0</v>
      </c>
      <c r="AW248" s="3">
        <f t="shared" si="227"/>
        <v>0</v>
      </c>
      <c r="AX248" s="3">
        <f t="shared" si="228"/>
        <v>0</v>
      </c>
      <c r="AY248" s="3">
        <f t="shared" si="229"/>
        <v>0</v>
      </c>
      <c r="AZ248" s="3">
        <f t="shared" si="230"/>
        <v>0</v>
      </c>
      <c r="BA248" s="3">
        <f t="shared" si="231"/>
        <v>0</v>
      </c>
    </row>
    <row r="249" spans="1:53">
      <c r="A249" s="2">
        <f>fokonyvi_kivonatot_ide_masolni!A246</f>
        <v>0</v>
      </c>
      <c r="B249" s="3">
        <f>fokonyvi_kivonatot_ide_masolni!I246</f>
        <v>0</v>
      </c>
      <c r="C249" s="3">
        <f>+fokonyvi_kivonatot_ide_masolni!J246</f>
        <v>0</v>
      </c>
      <c r="D249" s="2">
        <f t="shared" si="182"/>
        <v>1</v>
      </c>
      <c r="E249" s="2">
        <f t="shared" si="183"/>
        <v>0</v>
      </c>
      <c r="F249" s="3">
        <f t="shared" si="184"/>
        <v>0</v>
      </c>
      <c r="G249" s="3">
        <f t="shared" si="185"/>
        <v>0</v>
      </c>
      <c r="H249" s="3">
        <f t="shared" si="186"/>
        <v>0</v>
      </c>
      <c r="I249" s="3">
        <f t="shared" si="187"/>
        <v>0</v>
      </c>
      <c r="J249" s="3">
        <f t="shared" si="188"/>
        <v>0</v>
      </c>
      <c r="K249" s="3">
        <f t="shared" si="189"/>
        <v>0</v>
      </c>
      <c r="L249" s="3">
        <f t="shared" si="190"/>
        <v>0</v>
      </c>
      <c r="M249" s="3">
        <f t="shared" si="191"/>
        <v>0</v>
      </c>
      <c r="N249" s="3">
        <f t="shared" si="192"/>
        <v>0</v>
      </c>
      <c r="O249" s="3">
        <f t="shared" si="193"/>
        <v>0</v>
      </c>
      <c r="P249" s="3">
        <f t="shared" si="194"/>
        <v>0</v>
      </c>
      <c r="Q249" s="3">
        <f t="shared" si="195"/>
        <v>0</v>
      </c>
      <c r="R249" s="3">
        <f t="shared" si="196"/>
        <v>0</v>
      </c>
      <c r="S249" s="3">
        <f t="shared" si="197"/>
        <v>0</v>
      </c>
      <c r="T249" s="3">
        <f t="shared" si="198"/>
        <v>0</v>
      </c>
      <c r="U249" s="3">
        <f t="shared" si="199"/>
        <v>0</v>
      </c>
      <c r="V249" s="3">
        <f t="shared" si="200"/>
        <v>0</v>
      </c>
      <c r="W249" s="3">
        <f t="shared" si="201"/>
        <v>0</v>
      </c>
      <c r="X249" s="3">
        <f t="shared" si="202"/>
        <v>0</v>
      </c>
      <c r="Y249" s="3">
        <f t="shared" si="203"/>
        <v>0</v>
      </c>
      <c r="Z249" s="3">
        <f t="shared" si="204"/>
        <v>0</v>
      </c>
      <c r="AA249" s="3">
        <f t="shared" si="205"/>
        <v>0</v>
      </c>
      <c r="AB249" s="3">
        <f t="shared" si="206"/>
        <v>0</v>
      </c>
      <c r="AC249" s="3">
        <f t="shared" si="207"/>
        <v>0</v>
      </c>
      <c r="AD249" s="3">
        <f t="shared" si="208"/>
        <v>0</v>
      </c>
      <c r="AE249" s="3">
        <f t="shared" si="209"/>
        <v>0</v>
      </c>
      <c r="AF249" s="3">
        <f t="shared" si="210"/>
        <v>0</v>
      </c>
      <c r="AG249" s="3">
        <f t="shared" si="211"/>
        <v>0</v>
      </c>
      <c r="AH249" s="3">
        <f t="shared" si="212"/>
        <v>0</v>
      </c>
      <c r="AI249" s="3">
        <f t="shared" si="213"/>
        <v>0</v>
      </c>
      <c r="AJ249" s="3">
        <f t="shared" si="214"/>
        <v>0</v>
      </c>
      <c r="AK249" s="3">
        <f t="shared" si="215"/>
        <v>0</v>
      </c>
      <c r="AL249" s="3">
        <f t="shared" si="216"/>
        <v>0</v>
      </c>
      <c r="AM249" s="3">
        <f t="shared" si="217"/>
        <v>0</v>
      </c>
      <c r="AN249" s="3">
        <f t="shared" si="218"/>
        <v>0</v>
      </c>
      <c r="AO249" s="3">
        <f t="shared" si="219"/>
        <v>0</v>
      </c>
      <c r="AP249" s="3">
        <f t="shared" si="220"/>
        <v>0</v>
      </c>
      <c r="AQ249" s="3">
        <f t="shared" si="221"/>
        <v>0</v>
      </c>
      <c r="AR249" s="3">
        <f t="shared" si="222"/>
        <v>0</v>
      </c>
      <c r="AS249" s="3">
        <f t="shared" si="223"/>
        <v>0</v>
      </c>
      <c r="AT249" s="3">
        <f t="shared" si="224"/>
        <v>0</v>
      </c>
      <c r="AU249" s="3">
        <f t="shared" si="225"/>
        <v>0</v>
      </c>
      <c r="AV249" s="3">
        <f t="shared" si="226"/>
        <v>0</v>
      </c>
      <c r="AW249" s="3">
        <f t="shared" si="227"/>
        <v>0</v>
      </c>
      <c r="AX249" s="3">
        <f t="shared" si="228"/>
        <v>0</v>
      </c>
      <c r="AY249" s="3">
        <f t="shared" si="229"/>
        <v>0</v>
      </c>
      <c r="AZ249" s="3">
        <f t="shared" si="230"/>
        <v>0</v>
      </c>
      <c r="BA249" s="3">
        <f t="shared" si="231"/>
        <v>0</v>
      </c>
    </row>
    <row r="250" spans="1:53">
      <c r="A250" s="2">
        <f>fokonyvi_kivonatot_ide_masolni!A247</f>
        <v>0</v>
      </c>
      <c r="B250" s="3">
        <f>fokonyvi_kivonatot_ide_masolni!I247</f>
        <v>0</v>
      </c>
      <c r="C250" s="3">
        <f>+fokonyvi_kivonatot_ide_masolni!J247</f>
        <v>0</v>
      </c>
      <c r="D250" s="2">
        <f t="shared" si="182"/>
        <v>1</v>
      </c>
      <c r="E250" s="2">
        <f t="shared" si="183"/>
        <v>0</v>
      </c>
      <c r="F250" s="3">
        <f t="shared" si="184"/>
        <v>0</v>
      </c>
      <c r="G250" s="3">
        <f t="shared" si="185"/>
        <v>0</v>
      </c>
      <c r="H250" s="3">
        <f t="shared" si="186"/>
        <v>0</v>
      </c>
      <c r="I250" s="3">
        <f t="shared" si="187"/>
        <v>0</v>
      </c>
      <c r="J250" s="3">
        <f t="shared" si="188"/>
        <v>0</v>
      </c>
      <c r="K250" s="3">
        <f t="shared" si="189"/>
        <v>0</v>
      </c>
      <c r="L250" s="3">
        <f t="shared" si="190"/>
        <v>0</v>
      </c>
      <c r="M250" s="3">
        <f t="shared" si="191"/>
        <v>0</v>
      </c>
      <c r="N250" s="3">
        <f t="shared" si="192"/>
        <v>0</v>
      </c>
      <c r="O250" s="3">
        <f t="shared" si="193"/>
        <v>0</v>
      </c>
      <c r="P250" s="3">
        <f t="shared" si="194"/>
        <v>0</v>
      </c>
      <c r="Q250" s="3">
        <f t="shared" si="195"/>
        <v>0</v>
      </c>
      <c r="R250" s="3">
        <f t="shared" si="196"/>
        <v>0</v>
      </c>
      <c r="S250" s="3">
        <f t="shared" si="197"/>
        <v>0</v>
      </c>
      <c r="T250" s="3">
        <f t="shared" si="198"/>
        <v>0</v>
      </c>
      <c r="U250" s="3">
        <f t="shared" si="199"/>
        <v>0</v>
      </c>
      <c r="V250" s="3">
        <f t="shared" si="200"/>
        <v>0</v>
      </c>
      <c r="W250" s="3">
        <f t="shared" si="201"/>
        <v>0</v>
      </c>
      <c r="X250" s="3">
        <f t="shared" si="202"/>
        <v>0</v>
      </c>
      <c r="Y250" s="3">
        <f t="shared" si="203"/>
        <v>0</v>
      </c>
      <c r="Z250" s="3">
        <f t="shared" si="204"/>
        <v>0</v>
      </c>
      <c r="AA250" s="3">
        <f t="shared" si="205"/>
        <v>0</v>
      </c>
      <c r="AB250" s="3">
        <f t="shared" si="206"/>
        <v>0</v>
      </c>
      <c r="AC250" s="3">
        <f t="shared" si="207"/>
        <v>0</v>
      </c>
      <c r="AD250" s="3">
        <f t="shared" si="208"/>
        <v>0</v>
      </c>
      <c r="AE250" s="3">
        <f t="shared" si="209"/>
        <v>0</v>
      </c>
      <c r="AF250" s="3">
        <f t="shared" si="210"/>
        <v>0</v>
      </c>
      <c r="AG250" s="3">
        <f t="shared" si="211"/>
        <v>0</v>
      </c>
      <c r="AH250" s="3">
        <f t="shared" si="212"/>
        <v>0</v>
      </c>
      <c r="AI250" s="3">
        <f t="shared" si="213"/>
        <v>0</v>
      </c>
      <c r="AJ250" s="3">
        <f t="shared" si="214"/>
        <v>0</v>
      </c>
      <c r="AK250" s="3">
        <f t="shared" si="215"/>
        <v>0</v>
      </c>
      <c r="AL250" s="3">
        <f t="shared" si="216"/>
        <v>0</v>
      </c>
      <c r="AM250" s="3">
        <f t="shared" si="217"/>
        <v>0</v>
      </c>
      <c r="AN250" s="3">
        <f t="shared" si="218"/>
        <v>0</v>
      </c>
      <c r="AO250" s="3">
        <f t="shared" si="219"/>
        <v>0</v>
      </c>
      <c r="AP250" s="3">
        <f t="shared" si="220"/>
        <v>0</v>
      </c>
      <c r="AQ250" s="3">
        <f t="shared" si="221"/>
        <v>0</v>
      </c>
      <c r="AR250" s="3">
        <f t="shared" si="222"/>
        <v>0</v>
      </c>
      <c r="AS250" s="3">
        <f t="shared" si="223"/>
        <v>0</v>
      </c>
      <c r="AT250" s="3">
        <f t="shared" si="224"/>
        <v>0</v>
      </c>
      <c r="AU250" s="3">
        <f t="shared" si="225"/>
        <v>0</v>
      </c>
      <c r="AV250" s="3">
        <f t="shared" si="226"/>
        <v>0</v>
      </c>
      <c r="AW250" s="3">
        <f t="shared" si="227"/>
        <v>0</v>
      </c>
      <c r="AX250" s="3">
        <f t="shared" si="228"/>
        <v>0</v>
      </c>
      <c r="AY250" s="3">
        <f t="shared" si="229"/>
        <v>0</v>
      </c>
      <c r="AZ250" s="3">
        <f t="shared" si="230"/>
        <v>0</v>
      </c>
      <c r="BA250" s="3">
        <f t="shared" si="231"/>
        <v>0</v>
      </c>
    </row>
    <row r="251" spans="1:53">
      <c r="A251" s="2">
        <f>fokonyvi_kivonatot_ide_masolni!A248</f>
        <v>0</v>
      </c>
      <c r="B251" s="3">
        <f>fokonyvi_kivonatot_ide_masolni!I248</f>
        <v>0</v>
      </c>
      <c r="C251" s="3">
        <f>+fokonyvi_kivonatot_ide_masolni!J248</f>
        <v>0</v>
      </c>
      <c r="D251" s="2">
        <f t="shared" si="182"/>
        <v>1</v>
      </c>
      <c r="E251" s="2">
        <f t="shared" si="183"/>
        <v>0</v>
      </c>
      <c r="F251" s="3">
        <f t="shared" si="184"/>
        <v>0</v>
      </c>
      <c r="G251" s="3">
        <f t="shared" si="185"/>
        <v>0</v>
      </c>
      <c r="H251" s="3">
        <f t="shared" si="186"/>
        <v>0</v>
      </c>
      <c r="I251" s="3">
        <f t="shared" si="187"/>
        <v>0</v>
      </c>
      <c r="J251" s="3">
        <f t="shared" si="188"/>
        <v>0</v>
      </c>
      <c r="K251" s="3">
        <f t="shared" si="189"/>
        <v>0</v>
      </c>
      <c r="L251" s="3">
        <f t="shared" si="190"/>
        <v>0</v>
      </c>
      <c r="M251" s="3">
        <f t="shared" si="191"/>
        <v>0</v>
      </c>
      <c r="N251" s="3">
        <f t="shared" si="192"/>
        <v>0</v>
      </c>
      <c r="O251" s="3">
        <f t="shared" si="193"/>
        <v>0</v>
      </c>
      <c r="P251" s="3">
        <f t="shared" si="194"/>
        <v>0</v>
      </c>
      <c r="Q251" s="3">
        <f t="shared" si="195"/>
        <v>0</v>
      </c>
      <c r="R251" s="3">
        <f t="shared" si="196"/>
        <v>0</v>
      </c>
      <c r="S251" s="3">
        <f t="shared" si="197"/>
        <v>0</v>
      </c>
      <c r="T251" s="3">
        <f t="shared" si="198"/>
        <v>0</v>
      </c>
      <c r="U251" s="3">
        <f t="shared" si="199"/>
        <v>0</v>
      </c>
      <c r="V251" s="3">
        <f t="shared" si="200"/>
        <v>0</v>
      </c>
      <c r="W251" s="3">
        <f t="shared" si="201"/>
        <v>0</v>
      </c>
      <c r="X251" s="3">
        <f t="shared" si="202"/>
        <v>0</v>
      </c>
      <c r="Y251" s="3">
        <f t="shared" si="203"/>
        <v>0</v>
      </c>
      <c r="Z251" s="3">
        <f t="shared" si="204"/>
        <v>0</v>
      </c>
      <c r="AA251" s="3">
        <f t="shared" si="205"/>
        <v>0</v>
      </c>
      <c r="AB251" s="3">
        <f t="shared" si="206"/>
        <v>0</v>
      </c>
      <c r="AC251" s="3">
        <f t="shared" si="207"/>
        <v>0</v>
      </c>
      <c r="AD251" s="3">
        <f t="shared" si="208"/>
        <v>0</v>
      </c>
      <c r="AE251" s="3">
        <f t="shared" si="209"/>
        <v>0</v>
      </c>
      <c r="AF251" s="3">
        <f t="shared" si="210"/>
        <v>0</v>
      </c>
      <c r="AG251" s="3">
        <f t="shared" si="211"/>
        <v>0</v>
      </c>
      <c r="AH251" s="3">
        <f t="shared" si="212"/>
        <v>0</v>
      </c>
      <c r="AI251" s="3">
        <f t="shared" si="213"/>
        <v>0</v>
      </c>
      <c r="AJ251" s="3">
        <f t="shared" si="214"/>
        <v>0</v>
      </c>
      <c r="AK251" s="3">
        <f t="shared" si="215"/>
        <v>0</v>
      </c>
      <c r="AL251" s="3">
        <f t="shared" si="216"/>
        <v>0</v>
      </c>
      <c r="AM251" s="3">
        <f t="shared" si="217"/>
        <v>0</v>
      </c>
      <c r="AN251" s="3">
        <f t="shared" si="218"/>
        <v>0</v>
      </c>
      <c r="AO251" s="3">
        <f t="shared" si="219"/>
        <v>0</v>
      </c>
      <c r="AP251" s="3">
        <f t="shared" si="220"/>
        <v>0</v>
      </c>
      <c r="AQ251" s="3">
        <f t="shared" si="221"/>
        <v>0</v>
      </c>
      <c r="AR251" s="3">
        <f t="shared" si="222"/>
        <v>0</v>
      </c>
      <c r="AS251" s="3">
        <f t="shared" si="223"/>
        <v>0</v>
      </c>
      <c r="AT251" s="3">
        <f t="shared" si="224"/>
        <v>0</v>
      </c>
      <c r="AU251" s="3">
        <f t="shared" si="225"/>
        <v>0</v>
      </c>
      <c r="AV251" s="3">
        <f t="shared" si="226"/>
        <v>0</v>
      </c>
      <c r="AW251" s="3">
        <f t="shared" si="227"/>
        <v>0</v>
      </c>
      <c r="AX251" s="3">
        <f t="shared" si="228"/>
        <v>0</v>
      </c>
      <c r="AY251" s="3">
        <f t="shared" si="229"/>
        <v>0</v>
      </c>
      <c r="AZ251" s="3">
        <f t="shared" si="230"/>
        <v>0</v>
      </c>
      <c r="BA251" s="3">
        <f t="shared" si="231"/>
        <v>0</v>
      </c>
    </row>
    <row r="252" spans="1:53">
      <c r="A252" s="2">
        <f>fokonyvi_kivonatot_ide_masolni!A249</f>
        <v>0</v>
      </c>
      <c r="B252" s="3">
        <f>fokonyvi_kivonatot_ide_masolni!I249</f>
        <v>0</v>
      </c>
      <c r="C252" s="3">
        <f>+fokonyvi_kivonatot_ide_masolni!J249</f>
        <v>0</v>
      </c>
      <c r="D252" s="2">
        <f t="shared" si="182"/>
        <v>1</v>
      </c>
      <c r="E252" s="2">
        <f t="shared" si="183"/>
        <v>0</v>
      </c>
      <c r="F252" s="3">
        <f t="shared" si="184"/>
        <v>0</v>
      </c>
      <c r="G252" s="3">
        <f t="shared" si="185"/>
        <v>0</v>
      </c>
      <c r="H252" s="3">
        <f t="shared" si="186"/>
        <v>0</v>
      </c>
      <c r="I252" s="3">
        <f t="shared" si="187"/>
        <v>0</v>
      </c>
      <c r="J252" s="3">
        <f t="shared" si="188"/>
        <v>0</v>
      </c>
      <c r="K252" s="3">
        <f t="shared" si="189"/>
        <v>0</v>
      </c>
      <c r="L252" s="3">
        <f t="shared" si="190"/>
        <v>0</v>
      </c>
      <c r="M252" s="3">
        <f t="shared" si="191"/>
        <v>0</v>
      </c>
      <c r="N252" s="3">
        <f t="shared" si="192"/>
        <v>0</v>
      </c>
      <c r="O252" s="3">
        <f t="shared" si="193"/>
        <v>0</v>
      </c>
      <c r="P252" s="3">
        <f t="shared" si="194"/>
        <v>0</v>
      </c>
      <c r="Q252" s="3">
        <f t="shared" si="195"/>
        <v>0</v>
      </c>
      <c r="R252" s="3">
        <f t="shared" si="196"/>
        <v>0</v>
      </c>
      <c r="S252" s="3">
        <f t="shared" si="197"/>
        <v>0</v>
      </c>
      <c r="T252" s="3">
        <f t="shared" si="198"/>
        <v>0</v>
      </c>
      <c r="U252" s="3">
        <f t="shared" si="199"/>
        <v>0</v>
      </c>
      <c r="V252" s="3">
        <f t="shared" si="200"/>
        <v>0</v>
      </c>
      <c r="W252" s="3">
        <f t="shared" si="201"/>
        <v>0</v>
      </c>
      <c r="X252" s="3">
        <f t="shared" si="202"/>
        <v>0</v>
      </c>
      <c r="Y252" s="3">
        <f t="shared" si="203"/>
        <v>0</v>
      </c>
      <c r="Z252" s="3">
        <f t="shared" si="204"/>
        <v>0</v>
      </c>
      <c r="AA252" s="3">
        <f t="shared" si="205"/>
        <v>0</v>
      </c>
      <c r="AB252" s="3">
        <f t="shared" si="206"/>
        <v>0</v>
      </c>
      <c r="AC252" s="3">
        <f t="shared" si="207"/>
        <v>0</v>
      </c>
      <c r="AD252" s="3">
        <f t="shared" si="208"/>
        <v>0</v>
      </c>
      <c r="AE252" s="3">
        <f t="shared" si="209"/>
        <v>0</v>
      </c>
      <c r="AF252" s="3">
        <f t="shared" si="210"/>
        <v>0</v>
      </c>
      <c r="AG252" s="3">
        <f t="shared" si="211"/>
        <v>0</v>
      </c>
      <c r="AH252" s="3">
        <f t="shared" si="212"/>
        <v>0</v>
      </c>
      <c r="AI252" s="3">
        <f t="shared" si="213"/>
        <v>0</v>
      </c>
      <c r="AJ252" s="3">
        <f t="shared" si="214"/>
        <v>0</v>
      </c>
      <c r="AK252" s="3">
        <f t="shared" si="215"/>
        <v>0</v>
      </c>
      <c r="AL252" s="3">
        <f t="shared" si="216"/>
        <v>0</v>
      </c>
      <c r="AM252" s="3">
        <f t="shared" si="217"/>
        <v>0</v>
      </c>
      <c r="AN252" s="3">
        <f t="shared" si="218"/>
        <v>0</v>
      </c>
      <c r="AO252" s="3">
        <f t="shared" si="219"/>
        <v>0</v>
      </c>
      <c r="AP252" s="3">
        <f t="shared" si="220"/>
        <v>0</v>
      </c>
      <c r="AQ252" s="3">
        <f t="shared" si="221"/>
        <v>0</v>
      </c>
      <c r="AR252" s="3">
        <f t="shared" si="222"/>
        <v>0</v>
      </c>
      <c r="AS252" s="3">
        <f t="shared" si="223"/>
        <v>0</v>
      </c>
      <c r="AT252" s="3">
        <f t="shared" si="224"/>
        <v>0</v>
      </c>
      <c r="AU252" s="3">
        <f t="shared" si="225"/>
        <v>0</v>
      </c>
      <c r="AV252" s="3">
        <f t="shared" si="226"/>
        <v>0</v>
      </c>
      <c r="AW252" s="3">
        <f t="shared" si="227"/>
        <v>0</v>
      </c>
      <c r="AX252" s="3">
        <f t="shared" si="228"/>
        <v>0</v>
      </c>
      <c r="AY252" s="3">
        <f t="shared" si="229"/>
        <v>0</v>
      </c>
      <c r="AZ252" s="3">
        <f t="shared" si="230"/>
        <v>0</v>
      </c>
      <c r="BA252" s="3">
        <f t="shared" si="231"/>
        <v>0</v>
      </c>
    </row>
    <row r="253" spans="1:53">
      <c r="A253" s="2">
        <f>fokonyvi_kivonatot_ide_masolni!A250</f>
        <v>0</v>
      </c>
      <c r="B253" s="3">
        <f>fokonyvi_kivonatot_ide_masolni!I250</f>
        <v>0</v>
      </c>
      <c r="C253" s="3">
        <f>+fokonyvi_kivonatot_ide_masolni!J250</f>
        <v>0</v>
      </c>
      <c r="D253" s="2">
        <f t="shared" si="182"/>
        <v>1</v>
      </c>
      <c r="E253" s="2">
        <f t="shared" si="183"/>
        <v>0</v>
      </c>
      <c r="F253" s="3">
        <f t="shared" si="184"/>
        <v>0</v>
      </c>
      <c r="G253" s="3">
        <f t="shared" si="185"/>
        <v>0</v>
      </c>
      <c r="H253" s="3">
        <f t="shared" si="186"/>
        <v>0</v>
      </c>
      <c r="I253" s="3">
        <f t="shared" si="187"/>
        <v>0</v>
      </c>
      <c r="J253" s="3">
        <f t="shared" si="188"/>
        <v>0</v>
      </c>
      <c r="K253" s="3">
        <f t="shared" si="189"/>
        <v>0</v>
      </c>
      <c r="L253" s="3">
        <f t="shared" si="190"/>
        <v>0</v>
      </c>
      <c r="M253" s="3">
        <f t="shared" si="191"/>
        <v>0</v>
      </c>
      <c r="N253" s="3">
        <f t="shared" si="192"/>
        <v>0</v>
      </c>
      <c r="O253" s="3">
        <f t="shared" si="193"/>
        <v>0</v>
      </c>
      <c r="P253" s="3">
        <f t="shared" si="194"/>
        <v>0</v>
      </c>
      <c r="Q253" s="3">
        <f t="shared" si="195"/>
        <v>0</v>
      </c>
      <c r="R253" s="3">
        <f t="shared" si="196"/>
        <v>0</v>
      </c>
      <c r="S253" s="3">
        <f t="shared" si="197"/>
        <v>0</v>
      </c>
      <c r="T253" s="3">
        <f t="shared" si="198"/>
        <v>0</v>
      </c>
      <c r="U253" s="3">
        <f t="shared" si="199"/>
        <v>0</v>
      </c>
      <c r="V253" s="3">
        <f t="shared" si="200"/>
        <v>0</v>
      </c>
      <c r="W253" s="3">
        <f t="shared" si="201"/>
        <v>0</v>
      </c>
      <c r="X253" s="3">
        <f t="shared" si="202"/>
        <v>0</v>
      </c>
      <c r="Y253" s="3">
        <f t="shared" si="203"/>
        <v>0</v>
      </c>
      <c r="Z253" s="3">
        <f t="shared" si="204"/>
        <v>0</v>
      </c>
      <c r="AA253" s="3">
        <f t="shared" si="205"/>
        <v>0</v>
      </c>
      <c r="AB253" s="3">
        <f t="shared" si="206"/>
        <v>0</v>
      </c>
      <c r="AC253" s="3">
        <f t="shared" si="207"/>
        <v>0</v>
      </c>
      <c r="AD253" s="3">
        <f t="shared" si="208"/>
        <v>0</v>
      </c>
      <c r="AE253" s="3">
        <f t="shared" si="209"/>
        <v>0</v>
      </c>
      <c r="AF253" s="3">
        <f t="shared" si="210"/>
        <v>0</v>
      </c>
      <c r="AG253" s="3">
        <f t="shared" si="211"/>
        <v>0</v>
      </c>
      <c r="AH253" s="3">
        <f t="shared" si="212"/>
        <v>0</v>
      </c>
      <c r="AI253" s="3">
        <f t="shared" si="213"/>
        <v>0</v>
      </c>
      <c r="AJ253" s="3">
        <f t="shared" si="214"/>
        <v>0</v>
      </c>
      <c r="AK253" s="3">
        <f t="shared" si="215"/>
        <v>0</v>
      </c>
      <c r="AL253" s="3">
        <f t="shared" si="216"/>
        <v>0</v>
      </c>
      <c r="AM253" s="3">
        <f t="shared" si="217"/>
        <v>0</v>
      </c>
      <c r="AN253" s="3">
        <f t="shared" si="218"/>
        <v>0</v>
      </c>
      <c r="AO253" s="3">
        <f t="shared" si="219"/>
        <v>0</v>
      </c>
      <c r="AP253" s="3">
        <f t="shared" si="220"/>
        <v>0</v>
      </c>
      <c r="AQ253" s="3">
        <f t="shared" si="221"/>
        <v>0</v>
      </c>
      <c r="AR253" s="3">
        <f t="shared" si="222"/>
        <v>0</v>
      </c>
      <c r="AS253" s="3">
        <f t="shared" si="223"/>
        <v>0</v>
      </c>
      <c r="AT253" s="3">
        <f t="shared" si="224"/>
        <v>0</v>
      </c>
      <c r="AU253" s="3">
        <f t="shared" si="225"/>
        <v>0</v>
      </c>
      <c r="AV253" s="3">
        <f t="shared" si="226"/>
        <v>0</v>
      </c>
      <c r="AW253" s="3">
        <f t="shared" si="227"/>
        <v>0</v>
      </c>
      <c r="AX253" s="3">
        <f t="shared" si="228"/>
        <v>0</v>
      </c>
      <c r="AY253" s="3">
        <f t="shared" si="229"/>
        <v>0</v>
      </c>
      <c r="AZ253" s="3">
        <f t="shared" si="230"/>
        <v>0</v>
      </c>
      <c r="BA253" s="3">
        <f t="shared" si="231"/>
        <v>0</v>
      </c>
    </row>
    <row r="254" spans="1:53">
      <c r="A254" s="2">
        <f>fokonyvi_kivonatot_ide_masolni!A251</f>
        <v>0</v>
      </c>
      <c r="B254" s="3">
        <f>fokonyvi_kivonatot_ide_masolni!I251</f>
        <v>0</v>
      </c>
      <c r="C254" s="3">
        <f>+fokonyvi_kivonatot_ide_masolni!J251</f>
        <v>0</v>
      </c>
      <c r="D254" s="2">
        <f t="shared" si="182"/>
        <v>1</v>
      </c>
      <c r="E254" s="2">
        <f t="shared" si="183"/>
        <v>0</v>
      </c>
      <c r="F254" s="3">
        <f t="shared" si="184"/>
        <v>0</v>
      </c>
      <c r="G254" s="3">
        <f t="shared" si="185"/>
        <v>0</v>
      </c>
      <c r="H254" s="3">
        <f t="shared" si="186"/>
        <v>0</v>
      </c>
      <c r="I254" s="3">
        <f t="shared" si="187"/>
        <v>0</v>
      </c>
      <c r="J254" s="3">
        <f t="shared" si="188"/>
        <v>0</v>
      </c>
      <c r="K254" s="3">
        <f t="shared" si="189"/>
        <v>0</v>
      </c>
      <c r="L254" s="3">
        <f t="shared" si="190"/>
        <v>0</v>
      </c>
      <c r="M254" s="3">
        <f t="shared" si="191"/>
        <v>0</v>
      </c>
      <c r="N254" s="3">
        <f t="shared" si="192"/>
        <v>0</v>
      </c>
      <c r="O254" s="3">
        <f t="shared" si="193"/>
        <v>0</v>
      </c>
      <c r="P254" s="3">
        <f t="shared" si="194"/>
        <v>0</v>
      </c>
      <c r="Q254" s="3">
        <f t="shared" si="195"/>
        <v>0</v>
      </c>
      <c r="R254" s="3">
        <f t="shared" si="196"/>
        <v>0</v>
      </c>
      <c r="S254" s="3">
        <f t="shared" si="197"/>
        <v>0</v>
      </c>
      <c r="T254" s="3">
        <f t="shared" si="198"/>
        <v>0</v>
      </c>
      <c r="U254" s="3">
        <f t="shared" si="199"/>
        <v>0</v>
      </c>
      <c r="V254" s="3">
        <f t="shared" si="200"/>
        <v>0</v>
      </c>
      <c r="W254" s="3">
        <f t="shared" si="201"/>
        <v>0</v>
      </c>
      <c r="X254" s="3">
        <f t="shared" si="202"/>
        <v>0</v>
      </c>
      <c r="Y254" s="3">
        <f t="shared" si="203"/>
        <v>0</v>
      </c>
      <c r="Z254" s="3">
        <f t="shared" si="204"/>
        <v>0</v>
      </c>
      <c r="AA254" s="3">
        <f t="shared" si="205"/>
        <v>0</v>
      </c>
      <c r="AB254" s="3">
        <f t="shared" si="206"/>
        <v>0</v>
      </c>
      <c r="AC254" s="3">
        <f t="shared" si="207"/>
        <v>0</v>
      </c>
      <c r="AD254" s="3">
        <f t="shared" si="208"/>
        <v>0</v>
      </c>
      <c r="AE254" s="3">
        <f t="shared" si="209"/>
        <v>0</v>
      </c>
      <c r="AF254" s="3">
        <f t="shared" si="210"/>
        <v>0</v>
      </c>
      <c r="AG254" s="3">
        <f t="shared" si="211"/>
        <v>0</v>
      </c>
      <c r="AH254" s="3">
        <f t="shared" si="212"/>
        <v>0</v>
      </c>
      <c r="AI254" s="3">
        <f t="shared" si="213"/>
        <v>0</v>
      </c>
      <c r="AJ254" s="3">
        <f t="shared" si="214"/>
        <v>0</v>
      </c>
      <c r="AK254" s="3">
        <f t="shared" si="215"/>
        <v>0</v>
      </c>
      <c r="AL254" s="3">
        <f t="shared" si="216"/>
        <v>0</v>
      </c>
      <c r="AM254" s="3">
        <f t="shared" si="217"/>
        <v>0</v>
      </c>
      <c r="AN254" s="3">
        <f t="shared" si="218"/>
        <v>0</v>
      </c>
      <c r="AO254" s="3">
        <f t="shared" si="219"/>
        <v>0</v>
      </c>
      <c r="AP254" s="3">
        <f t="shared" si="220"/>
        <v>0</v>
      </c>
      <c r="AQ254" s="3">
        <f t="shared" si="221"/>
        <v>0</v>
      </c>
      <c r="AR254" s="3">
        <f t="shared" si="222"/>
        <v>0</v>
      </c>
      <c r="AS254" s="3">
        <f t="shared" si="223"/>
        <v>0</v>
      </c>
      <c r="AT254" s="3">
        <f t="shared" si="224"/>
        <v>0</v>
      </c>
      <c r="AU254" s="3">
        <f t="shared" si="225"/>
        <v>0</v>
      </c>
      <c r="AV254" s="3">
        <f t="shared" si="226"/>
        <v>0</v>
      </c>
      <c r="AW254" s="3">
        <f t="shared" si="227"/>
        <v>0</v>
      </c>
      <c r="AX254" s="3">
        <f t="shared" si="228"/>
        <v>0</v>
      </c>
      <c r="AY254" s="3">
        <f t="shared" si="229"/>
        <v>0</v>
      </c>
      <c r="AZ254" s="3">
        <f t="shared" si="230"/>
        <v>0</v>
      </c>
      <c r="BA254" s="3">
        <f t="shared" si="231"/>
        <v>0</v>
      </c>
    </row>
    <row r="255" spans="1:53">
      <c r="A255" s="2">
        <f>fokonyvi_kivonatot_ide_masolni!A252</f>
        <v>0</v>
      </c>
      <c r="B255" s="3">
        <f>fokonyvi_kivonatot_ide_masolni!I252</f>
        <v>0</v>
      </c>
      <c r="C255" s="3">
        <f>+fokonyvi_kivonatot_ide_masolni!J252</f>
        <v>0</v>
      </c>
      <c r="D255" s="2">
        <f t="shared" si="182"/>
        <v>1</v>
      </c>
      <c r="E255" s="2">
        <f t="shared" si="183"/>
        <v>0</v>
      </c>
      <c r="F255" s="3">
        <f t="shared" si="184"/>
        <v>0</v>
      </c>
      <c r="G255" s="3">
        <f t="shared" si="185"/>
        <v>0</v>
      </c>
      <c r="H255" s="3">
        <f t="shared" si="186"/>
        <v>0</v>
      </c>
      <c r="I255" s="3">
        <f t="shared" si="187"/>
        <v>0</v>
      </c>
      <c r="J255" s="3">
        <f t="shared" si="188"/>
        <v>0</v>
      </c>
      <c r="K255" s="3">
        <f t="shared" si="189"/>
        <v>0</v>
      </c>
      <c r="L255" s="3">
        <f t="shared" si="190"/>
        <v>0</v>
      </c>
      <c r="M255" s="3">
        <f t="shared" si="191"/>
        <v>0</v>
      </c>
      <c r="N255" s="3">
        <f t="shared" si="192"/>
        <v>0</v>
      </c>
      <c r="O255" s="3">
        <f t="shared" si="193"/>
        <v>0</v>
      </c>
      <c r="P255" s="3">
        <f t="shared" si="194"/>
        <v>0</v>
      </c>
      <c r="Q255" s="3">
        <f t="shared" si="195"/>
        <v>0</v>
      </c>
      <c r="R255" s="3">
        <f t="shared" si="196"/>
        <v>0</v>
      </c>
      <c r="S255" s="3">
        <f t="shared" si="197"/>
        <v>0</v>
      </c>
      <c r="T255" s="3">
        <f t="shared" si="198"/>
        <v>0</v>
      </c>
      <c r="U255" s="3">
        <f t="shared" si="199"/>
        <v>0</v>
      </c>
      <c r="V255" s="3">
        <f t="shared" si="200"/>
        <v>0</v>
      </c>
      <c r="W255" s="3">
        <f t="shared" si="201"/>
        <v>0</v>
      </c>
      <c r="X255" s="3">
        <f t="shared" si="202"/>
        <v>0</v>
      </c>
      <c r="Y255" s="3">
        <f t="shared" si="203"/>
        <v>0</v>
      </c>
      <c r="Z255" s="3">
        <f t="shared" si="204"/>
        <v>0</v>
      </c>
      <c r="AA255" s="3">
        <f t="shared" si="205"/>
        <v>0</v>
      </c>
      <c r="AB255" s="3">
        <f t="shared" si="206"/>
        <v>0</v>
      </c>
      <c r="AC255" s="3">
        <f t="shared" si="207"/>
        <v>0</v>
      </c>
      <c r="AD255" s="3">
        <f t="shared" si="208"/>
        <v>0</v>
      </c>
      <c r="AE255" s="3">
        <f t="shared" si="209"/>
        <v>0</v>
      </c>
      <c r="AF255" s="3">
        <f t="shared" si="210"/>
        <v>0</v>
      </c>
      <c r="AG255" s="3">
        <f t="shared" si="211"/>
        <v>0</v>
      </c>
      <c r="AH255" s="3">
        <f t="shared" si="212"/>
        <v>0</v>
      </c>
      <c r="AI255" s="3">
        <f t="shared" si="213"/>
        <v>0</v>
      </c>
      <c r="AJ255" s="3">
        <f t="shared" si="214"/>
        <v>0</v>
      </c>
      <c r="AK255" s="3">
        <f t="shared" si="215"/>
        <v>0</v>
      </c>
      <c r="AL255" s="3">
        <f t="shared" si="216"/>
        <v>0</v>
      </c>
      <c r="AM255" s="3">
        <f t="shared" si="217"/>
        <v>0</v>
      </c>
      <c r="AN255" s="3">
        <f t="shared" si="218"/>
        <v>0</v>
      </c>
      <c r="AO255" s="3">
        <f t="shared" si="219"/>
        <v>0</v>
      </c>
      <c r="AP255" s="3">
        <f t="shared" si="220"/>
        <v>0</v>
      </c>
      <c r="AQ255" s="3">
        <f t="shared" si="221"/>
        <v>0</v>
      </c>
      <c r="AR255" s="3">
        <f t="shared" si="222"/>
        <v>0</v>
      </c>
      <c r="AS255" s="3">
        <f t="shared" si="223"/>
        <v>0</v>
      </c>
      <c r="AT255" s="3">
        <f t="shared" si="224"/>
        <v>0</v>
      </c>
      <c r="AU255" s="3">
        <f t="shared" si="225"/>
        <v>0</v>
      </c>
      <c r="AV255" s="3">
        <f t="shared" si="226"/>
        <v>0</v>
      </c>
      <c r="AW255" s="3">
        <f t="shared" si="227"/>
        <v>0</v>
      </c>
      <c r="AX255" s="3">
        <f t="shared" si="228"/>
        <v>0</v>
      </c>
      <c r="AY255" s="3">
        <f t="shared" si="229"/>
        <v>0</v>
      </c>
      <c r="AZ255" s="3">
        <f t="shared" si="230"/>
        <v>0</v>
      </c>
      <c r="BA255" s="3">
        <f t="shared" si="231"/>
        <v>0</v>
      </c>
    </row>
    <row r="256" spans="1:53">
      <c r="A256" s="2">
        <f>fokonyvi_kivonatot_ide_masolni!A253</f>
        <v>0</v>
      </c>
      <c r="B256" s="3">
        <f>fokonyvi_kivonatot_ide_masolni!I253</f>
        <v>0</v>
      </c>
      <c r="C256" s="3">
        <f>+fokonyvi_kivonatot_ide_masolni!J253</f>
        <v>0</v>
      </c>
      <c r="D256" s="2">
        <f t="shared" si="182"/>
        <v>1</v>
      </c>
      <c r="E256" s="2">
        <f t="shared" si="183"/>
        <v>0</v>
      </c>
      <c r="F256" s="3">
        <f t="shared" si="184"/>
        <v>0</v>
      </c>
      <c r="G256" s="3">
        <f t="shared" si="185"/>
        <v>0</v>
      </c>
      <c r="H256" s="3">
        <f t="shared" si="186"/>
        <v>0</v>
      </c>
      <c r="I256" s="3">
        <f t="shared" si="187"/>
        <v>0</v>
      </c>
      <c r="J256" s="3">
        <f t="shared" si="188"/>
        <v>0</v>
      </c>
      <c r="K256" s="3">
        <f t="shared" si="189"/>
        <v>0</v>
      </c>
      <c r="L256" s="3">
        <f t="shared" si="190"/>
        <v>0</v>
      </c>
      <c r="M256" s="3">
        <f t="shared" si="191"/>
        <v>0</v>
      </c>
      <c r="N256" s="3">
        <f t="shared" si="192"/>
        <v>0</v>
      </c>
      <c r="O256" s="3">
        <f t="shared" si="193"/>
        <v>0</v>
      </c>
      <c r="P256" s="3">
        <f t="shared" si="194"/>
        <v>0</v>
      </c>
      <c r="Q256" s="3">
        <f t="shared" si="195"/>
        <v>0</v>
      </c>
      <c r="R256" s="3">
        <f t="shared" si="196"/>
        <v>0</v>
      </c>
      <c r="S256" s="3">
        <f t="shared" si="197"/>
        <v>0</v>
      </c>
      <c r="T256" s="3">
        <f t="shared" si="198"/>
        <v>0</v>
      </c>
      <c r="U256" s="3">
        <f t="shared" si="199"/>
        <v>0</v>
      </c>
      <c r="V256" s="3">
        <f t="shared" si="200"/>
        <v>0</v>
      </c>
      <c r="W256" s="3">
        <f t="shared" si="201"/>
        <v>0</v>
      </c>
      <c r="X256" s="3">
        <f t="shared" si="202"/>
        <v>0</v>
      </c>
      <c r="Y256" s="3">
        <f t="shared" si="203"/>
        <v>0</v>
      </c>
      <c r="Z256" s="3">
        <f t="shared" si="204"/>
        <v>0</v>
      </c>
      <c r="AA256" s="3">
        <f t="shared" si="205"/>
        <v>0</v>
      </c>
      <c r="AB256" s="3">
        <f t="shared" si="206"/>
        <v>0</v>
      </c>
      <c r="AC256" s="3">
        <f t="shared" si="207"/>
        <v>0</v>
      </c>
      <c r="AD256" s="3">
        <f t="shared" si="208"/>
        <v>0</v>
      </c>
      <c r="AE256" s="3">
        <f t="shared" si="209"/>
        <v>0</v>
      </c>
      <c r="AF256" s="3">
        <f t="shared" si="210"/>
        <v>0</v>
      </c>
      <c r="AG256" s="3">
        <f t="shared" si="211"/>
        <v>0</v>
      </c>
      <c r="AH256" s="3">
        <f t="shared" si="212"/>
        <v>0</v>
      </c>
      <c r="AI256" s="3">
        <f t="shared" si="213"/>
        <v>0</v>
      </c>
      <c r="AJ256" s="3">
        <f t="shared" si="214"/>
        <v>0</v>
      </c>
      <c r="AK256" s="3">
        <f t="shared" si="215"/>
        <v>0</v>
      </c>
      <c r="AL256" s="3">
        <f t="shared" si="216"/>
        <v>0</v>
      </c>
      <c r="AM256" s="3">
        <f t="shared" si="217"/>
        <v>0</v>
      </c>
      <c r="AN256" s="3">
        <f t="shared" si="218"/>
        <v>0</v>
      </c>
      <c r="AO256" s="3">
        <f t="shared" si="219"/>
        <v>0</v>
      </c>
      <c r="AP256" s="3">
        <f t="shared" si="220"/>
        <v>0</v>
      </c>
      <c r="AQ256" s="3">
        <f t="shared" si="221"/>
        <v>0</v>
      </c>
      <c r="AR256" s="3">
        <f t="shared" si="222"/>
        <v>0</v>
      </c>
      <c r="AS256" s="3">
        <f t="shared" si="223"/>
        <v>0</v>
      </c>
      <c r="AT256" s="3">
        <f t="shared" si="224"/>
        <v>0</v>
      </c>
      <c r="AU256" s="3">
        <f t="shared" si="225"/>
        <v>0</v>
      </c>
      <c r="AV256" s="3">
        <f t="shared" si="226"/>
        <v>0</v>
      </c>
      <c r="AW256" s="3">
        <f t="shared" si="227"/>
        <v>0</v>
      </c>
      <c r="AX256" s="3">
        <f t="shared" si="228"/>
        <v>0</v>
      </c>
      <c r="AY256" s="3">
        <f t="shared" si="229"/>
        <v>0</v>
      </c>
      <c r="AZ256" s="3">
        <f t="shared" si="230"/>
        <v>0</v>
      </c>
      <c r="BA256" s="3">
        <f t="shared" si="231"/>
        <v>0</v>
      </c>
    </row>
    <row r="257" spans="1:53">
      <c r="A257" s="2">
        <f>fokonyvi_kivonatot_ide_masolni!A254</f>
        <v>0</v>
      </c>
      <c r="B257" s="3">
        <f>fokonyvi_kivonatot_ide_masolni!I254</f>
        <v>0</v>
      </c>
      <c r="C257" s="3">
        <f>+fokonyvi_kivonatot_ide_masolni!J254</f>
        <v>0</v>
      </c>
      <c r="D257" s="2">
        <f t="shared" si="182"/>
        <v>1</v>
      </c>
      <c r="E257" s="2">
        <f t="shared" si="183"/>
        <v>0</v>
      </c>
      <c r="F257" s="3">
        <f t="shared" si="184"/>
        <v>0</v>
      </c>
      <c r="G257" s="3">
        <f t="shared" si="185"/>
        <v>0</v>
      </c>
      <c r="H257" s="3">
        <f t="shared" si="186"/>
        <v>0</v>
      </c>
      <c r="I257" s="3">
        <f t="shared" si="187"/>
        <v>0</v>
      </c>
      <c r="J257" s="3">
        <f t="shared" si="188"/>
        <v>0</v>
      </c>
      <c r="K257" s="3">
        <f t="shared" si="189"/>
        <v>0</v>
      </c>
      <c r="L257" s="3">
        <f t="shared" si="190"/>
        <v>0</v>
      </c>
      <c r="M257" s="3">
        <f t="shared" si="191"/>
        <v>0</v>
      </c>
      <c r="N257" s="3">
        <f t="shared" si="192"/>
        <v>0</v>
      </c>
      <c r="O257" s="3">
        <f t="shared" si="193"/>
        <v>0</v>
      </c>
      <c r="P257" s="3">
        <f t="shared" si="194"/>
        <v>0</v>
      </c>
      <c r="Q257" s="3">
        <f t="shared" si="195"/>
        <v>0</v>
      </c>
      <c r="R257" s="3">
        <f t="shared" si="196"/>
        <v>0</v>
      </c>
      <c r="S257" s="3">
        <f t="shared" si="197"/>
        <v>0</v>
      </c>
      <c r="T257" s="3">
        <f t="shared" si="198"/>
        <v>0</v>
      </c>
      <c r="U257" s="3">
        <f t="shared" si="199"/>
        <v>0</v>
      </c>
      <c r="V257" s="3">
        <f t="shared" si="200"/>
        <v>0</v>
      </c>
      <c r="W257" s="3">
        <f t="shared" si="201"/>
        <v>0</v>
      </c>
      <c r="X257" s="3">
        <f t="shared" si="202"/>
        <v>0</v>
      </c>
      <c r="Y257" s="3">
        <f t="shared" si="203"/>
        <v>0</v>
      </c>
      <c r="Z257" s="3">
        <f t="shared" si="204"/>
        <v>0</v>
      </c>
      <c r="AA257" s="3">
        <f t="shared" si="205"/>
        <v>0</v>
      </c>
      <c r="AB257" s="3">
        <f t="shared" si="206"/>
        <v>0</v>
      </c>
      <c r="AC257" s="3">
        <f t="shared" si="207"/>
        <v>0</v>
      </c>
      <c r="AD257" s="3">
        <f t="shared" si="208"/>
        <v>0</v>
      </c>
      <c r="AE257" s="3">
        <f t="shared" si="209"/>
        <v>0</v>
      </c>
      <c r="AF257" s="3">
        <f t="shared" si="210"/>
        <v>0</v>
      </c>
      <c r="AG257" s="3">
        <f t="shared" si="211"/>
        <v>0</v>
      </c>
      <c r="AH257" s="3">
        <f t="shared" si="212"/>
        <v>0</v>
      </c>
      <c r="AI257" s="3">
        <f t="shared" si="213"/>
        <v>0</v>
      </c>
      <c r="AJ257" s="3">
        <f t="shared" si="214"/>
        <v>0</v>
      </c>
      <c r="AK257" s="3">
        <f t="shared" si="215"/>
        <v>0</v>
      </c>
      <c r="AL257" s="3">
        <f t="shared" si="216"/>
        <v>0</v>
      </c>
      <c r="AM257" s="3">
        <f t="shared" si="217"/>
        <v>0</v>
      </c>
      <c r="AN257" s="3">
        <f t="shared" si="218"/>
        <v>0</v>
      </c>
      <c r="AO257" s="3">
        <f t="shared" si="219"/>
        <v>0</v>
      </c>
      <c r="AP257" s="3">
        <f t="shared" si="220"/>
        <v>0</v>
      </c>
      <c r="AQ257" s="3">
        <f t="shared" si="221"/>
        <v>0</v>
      </c>
      <c r="AR257" s="3">
        <f t="shared" si="222"/>
        <v>0</v>
      </c>
      <c r="AS257" s="3">
        <f t="shared" si="223"/>
        <v>0</v>
      </c>
      <c r="AT257" s="3">
        <f t="shared" si="224"/>
        <v>0</v>
      </c>
      <c r="AU257" s="3">
        <f t="shared" si="225"/>
        <v>0</v>
      </c>
      <c r="AV257" s="3">
        <f t="shared" si="226"/>
        <v>0</v>
      </c>
      <c r="AW257" s="3">
        <f t="shared" si="227"/>
        <v>0</v>
      </c>
      <c r="AX257" s="3">
        <f t="shared" si="228"/>
        <v>0</v>
      </c>
      <c r="AY257" s="3">
        <f t="shared" si="229"/>
        <v>0</v>
      </c>
      <c r="AZ257" s="3">
        <f t="shared" si="230"/>
        <v>0</v>
      </c>
      <c r="BA257" s="3">
        <f t="shared" si="231"/>
        <v>0</v>
      </c>
    </row>
    <row r="258" spans="1:53">
      <c r="A258" s="2">
        <f>fokonyvi_kivonatot_ide_masolni!A255</f>
        <v>0</v>
      </c>
      <c r="B258" s="3">
        <f>fokonyvi_kivonatot_ide_masolni!I255</f>
        <v>0</v>
      </c>
      <c r="C258" s="3">
        <f>+fokonyvi_kivonatot_ide_masolni!J255</f>
        <v>0</v>
      </c>
      <c r="D258" s="2">
        <f t="shared" si="182"/>
        <v>1</v>
      </c>
      <c r="E258" s="2">
        <f t="shared" si="183"/>
        <v>0</v>
      </c>
      <c r="F258" s="3">
        <f t="shared" si="184"/>
        <v>0</v>
      </c>
      <c r="G258" s="3">
        <f t="shared" si="185"/>
        <v>0</v>
      </c>
      <c r="H258" s="3">
        <f t="shared" si="186"/>
        <v>0</v>
      </c>
      <c r="I258" s="3">
        <f t="shared" si="187"/>
        <v>0</v>
      </c>
      <c r="J258" s="3">
        <f t="shared" si="188"/>
        <v>0</v>
      </c>
      <c r="K258" s="3">
        <f t="shared" si="189"/>
        <v>0</v>
      </c>
      <c r="L258" s="3">
        <f t="shared" si="190"/>
        <v>0</v>
      </c>
      <c r="M258" s="3">
        <f t="shared" si="191"/>
        <v>0</v>
      </c>
      <c r="N258" s="3">
        <f t="shared" si="192"/>
        <v>0</v>
      </c>
      <c r="O258" s="3">
        <f t="shared" si="193"/>
        <v>0</v>
      </c>
      <c r="P258" s="3">
        <f t="shared" si="194"/>
        <v>0</v>
      </c>
      <c r="Q258" s="3">
        <f t="shared" si="195"/>
        <v>0</v>
      </c>
      <c r="R258" s="3">
        <f t="shared" si="196"/>
        <v>0</v>
      </c>
      <c r="S258" s="3">
        <f t="shared" si="197"/>
        <v>0</v>
      </c>
      <c r="T258" s="3">
        <f t="shared" si="198"/>
        <v>0</v>
      </c>
      <c r="U258" s="3">
        <f t="shared" si="199"/>
        <v>0</v>
      </c>
      <c r="V258" s="3">
        <f t="shared" si="200"/>
        <v>0</v>
      </c>
      <c r="W258" s="3">
        <f t="shared" si="201"/>
        <v>0</v>
      </c>
      <c r="X258" s="3">
        <f t="shared" si="202"/>
        <v>0</v>
      </c>
      <c r="Y258" s="3">
        <f t="shared" si="203"/>
        <v>0</v>
      </c>
      <c r="Z258" s="3">
        <f t="shared" si="204"/>
        <v>0</v>
      </c>
      <c r="AA258" s="3">
        <f t="shared" si="205"/>
        <v>0</v>
      </c>
      <c r="AB258" s="3">
        <f t="shared" si="206"/>
        <v>0</v>
      </c>
      <c r="AC258" s="3">
        <f t="shared" si="207"/>
        <v>0</v>
      </c>
      <c r="AD258" s="3">
        <f t="shared" si="208"/>
        <v>0</v>
      </c>
      <c r="AE258" s="3">
        <f t="shared" si="209"/>
        <v>0</v>
      </c>
      <c r="AF258" s="3">
        <f t="shared" si="210"/>
        <v>0</v>
      </c>
      <c r="AG258" s="3">
        <f t="shared" si="211"/>
        <v>0</v>
      </c>
      <c r="AH258" s="3">
        <f t="shared" si="212"/>
        <v>0</v>
      </c>
      <c r="AI258" s="3">
        <f t="shared" si="213"/>
        <v>0</v>
      </c>
      <c r="AJ258" s="3">
        <f t="shared" si="214"/>
        <v>0</v>
      </c>
      <c r="AK258" s="3">
        <f t="shared" si="215"/>
        <v>0</v>
      </c>
      <c r="AL258" s="3">
        <f t="shared" si="216"/>
        <v>0</v>
      </c>
      <c r="AM258" s="3">
        <f t="shared" si="217"/>
        <v>0</v>
      </c>
      <c r="AN258" s="3">
        <f t="shared" si="218"/>
        <v>0</v>
      </c>
      <c r="AO258" s="3">
        <f t="shared" si="219"/>
        <v>0</v>
      </c>
      <c r="AP258" s="3">
        <f t="shared" si="220"/>
        <v>0</v>
      </c>
      <c r="AQ258" s="3">
        <f t="shared" si="221"/>
        <v>0</v>
      </c>
      <c r="AR258" s="3">
        <f t="shared" si="222"/>
        <v>0</v>
      </c>
      <c r="AS258" s="3">
        <f t="shared" si="223"/>
        <v>0</v>
      </c>
      <c r="AT258" s="3">
        <f t="shared" si="224"/>
        <v>0</v>
      </c>
      <c r="AU258" s="3">
        <f t="shared" si="225"/>
        <v>0</v>
      </c>
      <c r="AV258" s="3">
        <f t="shared" si="226"/>
        <v>0</v>
      </c>
      <c r="AW258" s="3">
        <f t="shared" si="227"/>
        <v>0</v>
      </c>
      <c r="AX258" s="3">
        <f t="shared" si="228"/>
        <v>0</v>
      </c>
      <c r="AY258" s="3">
        <f t="shared" si="229"/>
        <v>0</v>
      </c>
      <c r="AZ258" s="3">
        <f t="shared" si="230"/>
        <v>0</v>
      </c>
      <c r="BA258" s="3">
        <f t="shared" si="231"/>
        <v>0</v>
      </c>
    </row>
    <row r="259" spans="1:53">
      <c r="A259" s="2">
        <f>fokonyvi_kivonatot_ide_masolni!A256</f>
        <v>0</v>
      </c>
      <c r="B259" s="3">
        <f>fokonyvi_kivonatot_ide_masolni!I256</f>
        <v>0</v>
      </c>
      <c r="C259" s="3">
        <f>+fokonyvi_kivonatot_ide_masolni!J256</f>
        <v>0</v>
      </c>
      <c r="D259" s="2">
        <f t="shared" si="182"/>
        <v>1</v>
      </c>
      <c r="E259" s="2">
        <f t="shared" si="183"/>
        <v>0</v>
      </c>
      <c r="F259" s="3">
        <f t="shared" si="184"/>
        <v>0</v>
      </c>
      <c r="G259" s="3">
        <f t="shared" si="185"/>
        <v>0</v>
      </c>
      <c r="H259" s="3">
        <f t="shared" si="186"/>
        <v>0</v>
      </c>
      <c r="I259" s="3">
        <f t="shared" si="187"/>
        <v>0</v>
      </c>
      <c r="J259" s="3">
        <f t="shared" si="188"/>
        <v>0</v>
      </c>
      <c r="K259" s="3">
        <f t="shared" si="189"/>
        <v>0</v>
      </c>
      <c r="L259" s="3">
        <f t="shared" si="190"/>
        <v>0</v>
      </c>
      <c r="M259" s="3">
        <f t="shared" si="191"/>
        <v>0</v>
      </c>
      <c r="N259" s="3">
        <f t="shared" si="192"/>
        <v>0</v>
      </c>
      <c r="O259" s="3">
        <f t="shared" si="193"/>
        <v>0</v>
      </c>
      <c r="P259" s="3">
        <f t="shared" si="194"/>
        <v>0</v>
      </c>
      <c r="Q259" s="3">
        <f t="shared" si="195"/>
        <v>0</v>
      </c>
      <c r="R259" s="3">
        <f t="shared" si="196"/>
        <v>0</v>
      </c>
      <c r="S259" s="3">
        <f t="shared" si="197"/>
        <v>0</v>
      </c>
      <c r="T259" s="3">
        <f t="shared" si="198"/>
        <v>0</v>
      </c>
      <c r="U259" s="3">
        <f t="shared" si="199"/>
        <v>0</v>
      </c>
      <c r="V259" s="3">
        <f t="shared" si="200"/>
        <v>0</v>
      </c>
      <c r="W259" s="3">
        <f t="shared" si="201"/>
        <v>0</v>
      </c>
      <c r="X259" s="3">
        <f t="shared" si="202"/>
        <v>0</v>
      </c>
      <c r="Y259" s="3">
        <f t="shared" si="203"/>
        <v>0</v>
      </c>
      <c r="Z259" s="3">
        <f t="shared" si="204"/>
        <v>0</v>
      </c>
      <c r="AA259" s="3">
        <f t="shared" si="205"/>
        <v>0</v>
      </c>
      <c r="AB259" s="3">
        <f t="shared" si="206"/>
        <v>0</v>
      </c>
      <c r="AC259" s="3">
        <f t="shared" si="207"/>
        <v>0</v>
      </c>
      <c r="AD259" s="3">
        <f t="shared" si="208"/>
        <v>0</v>
      </c>
      <c r="AE259" s="3">
        <f t="shared" si="209"/>
        <v>0</v>
      </c>
      <c r="AF259" s="3">
        <f t="shared" si="210"/>
        <v>0</v>
      </c>
      <c r="AG259" s="3">
        <f t="shared" si="211"/>
        <v>0</v>
      </c>
      <c r="AH259" s="3">
        <f t="shared" si="212"/>
        <v>0</v>
      </c>
      <c r="AI259" s="3">
        <f t="shared" si="213"/>
        <v>0</v>
      </c>
      <c r="AJ259" s="3">
        <f t="shared" si="214"/>
        <v>0</v>
      </c>
      <c r="AK259" s="3">
        <f t="shared" si="215"/>
        <v>0</v>
      </c>
      <c r="AL259" s="3">
        <f t="shared" si="216"/>
        <v>0</v>
      </c>
      <c r="AM259" s="3">
        <f t="shared" si="217"/>
        <v>0</v>
      </c>
      <c r="AN259" s="3">
        <f t="shared" si="218"/>
        <v>0</v>
      </c>
      <c r="AO259" s="3">
        <f t="shared" si="219"/>
        <v>0</v>
      </c>
      <c r="AP259" s="3">
        <f t="shared" si="220"/>
        <v>0</v>
      </c>
      <c r="AQ259" s="3">
        <f t="shared" si="221"/>
        <v>0</v>
      </c>
      <c r="AR259" s="3">
        <f t="shared" si="222"/>
        <v>0</v>
      </c>
      <c r="AS259" s="3">
        <f t="shared" si="223"/>
        <v>0</v>
      </c>
      <c r="AT259" s="3">
        <f t="shared" si="224"/>
        <v>0</v>
      </c>
      <c r="AU259" s="3">
        <f t="shared" si="225"/>
        <v>0</v>
      </c>
      <c r="AV259" s="3">
        <f t="shared" si="226"/>
        <v>0</v>
      </c>
      <c r="AW259" s="3">
        <f t="shared" si="227"/>
        <v>0</v>
      </c>
      <c r="AX259" s="3">
        <f t="shared" si="228"/>
        <v>0</v>
      </c>
      <c r="AY259" s="3">
        <f t="shared" si="229"/>
        <v>0</v>
      </c>
      <c r="AZ259" s="3">
        <f t="shared" si="230"/>
        <v>0</v>
      </c>
      <c r="BA259" s="3">
        <f t="shared" si="231"/>
        <v>0</v>
      </c>
    </row>
    <row r="260" spans="1:53">
      <c r="A260" s="2">
        <f>fokonyvi_kivonatot_ide_masolni!A257</f>
        <v>0</v>
      </c>
      <c r="B260" s="3">
        <f>fokonyvi_kivonatot_ide_masolni!I257</f>
        <v>0</v>
      </c>
      <c r="C260" s="3">
        <f>+fokonyvi_kivonatot_ide_masolni!J257</f>
        <v>0</v>
      </c>
      <c r="D260" s="2">
        <f t="shared" si="182"/>
        <v>1</v>
      </c>
      <c r="E260" s="2">
        <f t="shared" si="183"/>
        <v>0</v>
      </c>
      <c r="F260" s="3">
        <f t="shared" si="184"/>
        <v>0</v>
      </c>
      <c r="G260" s="3">
        <f t="shared" si="185"/>
        <v>0</v>
      </c>
      <c r="H260" s="3">
        <f t="shared" si="186"/>
        <v>0</v>
      </c>
      <c r="I260" s="3">
        <f t="shared" si="187"/>
        <v>0</v>
      </c>
      <c r="J260" s="3">
        <f t="shared" si="188"/>
        <v>0</v>
      </c>
      <c r="K260" s="3">
        <f t="shared" si="189"/>
        <v>0</v>
      </c>
      <c r="L260" s="3">
        <f t="shared" si="190"/>
        <v>0</v>
      </c>
      <c r="M260" s="3">
        <f t="shared" si="191"/>
        <v>0</v>
      </c>
      <c r="N260" s="3">
        <f t="shared" si="192"/>
        <v>0</v>
      </c>
      <c r="O260" s="3">
        <f t="shared" si="193"/>
        <v>0</v>
      </c>
      <c r="P260" s="3">
        <f t="shared" si="194"/>
        <v>0</v>
      </c>
      <c r="Q260" s="3">
        <f t="shared" si="195"/>
        <v>0</v>
      </c>
      <c r="R260" s="3">
        <f t="shared" si="196"/>
        <v>0</v>
      </c>
      <c r="S260" s="3">
        <f t="shared" si="197"/>
        <v>0</v>
      </c>
      <c r="T260" s="3">
        <f t="shared" si="198"/>
        <v>0</v>
      </c>
      <c r="U260" s="3">
        <f t="shared" si="199"/>
        <v>0</v>
      </c>
      <c r="V260" s="3">
        <f t="shared" si="200"/>
        <v>0</v>
      </c>
      <c r="W260" s="3">
        <f t="shared" si="201"/>
        <v>0</v>
      </c>
      <c r="X260" s="3">
        <f t="shared" si="202"/>
        <v>0</v>
      </c>
      <c r="Y260" s="3">
        <f t="shared" si="203"/>
        <v>0</v>
      </c>
      <c r="Z260" s="3">
        <f t="shared" si="204"/>
        <v>0</v>
      </c>
      <c r="AA260" s="3">
        <f t="shared" si="205"/>
        <v>0</v>
      </c>
      <c r="AB260" s="3">
        <f t="shared" si="206"/>
        <v>0</v>
      </c>
      <c r="AC260" s="3">
        <f t="shared" si="207"/>
        <v>0</v>
      </c>
      <c r="AD260" s="3">
        <f t="shared" si="208"/>
        <v>0</v>
      </c>
      <c r="AE260" s="3">
        <f t="shared" si="209"/>
        <v>0</v>
      </c>
      <c r="AF260" s="3">
        <f t="shared" si="210"/>
        <v>0</v>
      </c>
      <c r="AG260" s="3">
        <f t="shared" si="211"/>
        <v>0</v>
      </c>
      <c r="AH260" s="3">
        <f t="shared" si="212"/>
        <v>0</v>
      </c>
      <c r="AI260" s="3">
        <f t="shared" si="213"/>
        <v>0</v>
      </c>
      <c r="AJ260" s="3">
        <f t="shared" si="214"/>
        <v>0</v>
      </c>
      <c r="AK260" s="3">
        <f t="shared" si="215"/>
        <v>0</v>
      </c>
      <c r="AL260" s="3">
        <f t="shared" si="216"/>
        <v>0</v>
      </c>
      <c r="AM260" s="3">
        <f t="shared" si="217"/>
        <v>0</v>
      </c>
      <c r="AN260" s="3">
        <f t="shared" si="218"/>
        <v>0</v>
      </c>
      <c r="AO260" s="3">
        <f t="shared" si="219"/>
        <v>0</v>
      </c>
      <c r="AP260" s="3">
        <f t="shared" si="220"/>
        <v>0</v>
      </c>
      <c r="AQ260" s="3">
        <f t="shared" si="221"/>
        <v>0</v>
      </c>
      <c r="AR260" s="3">
        <f t="shared" si="222"/>
        <v>0</v>
      </c>
      <c r="AS260" s="3">
        <f t="shared" si="223"/>
        <v>0</v>
      </c>
      <c r="AT260" s="3">
        <f t="shared" si="224"/>
        <v>0</v>
      </c>
      <c r="AU260" s="3">
        <f t="shared" si="225"/>
        <v>0</v>
      </c>
      <c r="AV260" s="3">
        <f t="shared" si="226"/>
        <v>0</v>
      </c>
      <c r="AW260" s="3">
        <f t="shared" si="227"/>
        <v>0</v>
      </c>
      <c r="AX260" s="3">
        <f t="shared" si="228"/>
        <v>0</v>
      </c>
      <c r="AY260" s="3">
        <f t="shared" si="229"/>
        <v>0</v>
      </c>
      <c r="AZ260" s="3">
        <f t="shared" si="230"/>
        <v>0</v>
      </c>
      <c r="BA260" s="3">
        <f t="shared" si="231"/>
        <v>0</v>
      </c>
    </row>
    <row r="261" spans="1:53">
      <c r="A261" s="2">
        <f>fokonyvi_kivonatot_ide_masolni!A258</f>
        <v>0</v>
      </c>
      <c r="B261" s="3">
        <f>fokonyvi_kivonatot_ide_masolni!I258</f>
        <v>0</v>
      </c>
      <c r="C261" s="3">
        <f>+fokonyvi_kivonatot_ide_masolni!J258</f>
        <v>0</v>
      </c>
      <c r="D261" s="2">
        <f t="shared" si="182"/>
        <v>1</v>
      </c>
      <c r="E261" s="2">
        <f t="shared" si="183"/>
        <v>0</v>
      </c>
      <c r="F261" s="3">
        <f t="shared" si="184"/>
        <v>0</v>
      </c>
      <c r="G261" s="3">
        <f t="shared" si="185"/>
        <v>0</v>
      </c>
      <c r="H261" s="3">
        <f t="shared" si="186"/>
        <v>0</v>
      </c>
      <c r="I261" s="3">
        <f t="shared" si="187"/>
        <v>0</v>
      </c>
      <c r="J261" s="3">
        <f t="shared" si="188"/>
        <v>0</v>
      </c>
      <c r="K261" s="3">
        <f t="shared" si="189"/>
        <v>0</v>
      </c>
      <c r="L261" s="3">
        <f t="shared" si="190"/>
        <v>0</v>
      </c>
      <c r="M261" s="3">
        <f t="shared" si="191"/>
        <v>0</v>
      </c>
      <c r="N261" s="3">
        <f t="shared" si="192"/>
        <v>0</v>
      </c>
      <c r="O261" s="3">
        <f t="shared" si="193"/>
        <v>0</v>
      </c>
      <c r="P261" s="3">
        <f t="shared" si="194"/>
        <v>0</v>
      </c>
      <c r="Q261" s="3">
        <f t="shared" si="195"/>
        <v>0</v>
      </c>
      <c r="R261" s="3">
        <f t="shared" si="196"/>
        <v>0</v>
      </c>
      <c r="S261" s="3">
        <f t="shared" si="197"/>
        <v>0</v>
      </c>
      <c r="T261" s="3">
        <f t="shared" si="198"/>
        <v>0</v>
      </c>
      <c r="U261" s="3">
        <f t="shared" si="199"/>
        <v>0</v>
      </c>
      <c r="V261" s="3">
        <f t="shared" si="200"/>
        <v>0</v>
      </c>
      <c r="W261" s="3">
        <f t="shared" si="201"/>
        <v>0</v>
      </c>
      <c r="X261" s="3">
        <f t="shared" si="202"/>
        <v>0</v>
      </c>
      <c r="Y261" s="3">
        <f t="shared" si="203"/>
        <v>0</v>
      </c>
      <c r="Z261" s="3">
        <f t="shared" si="204"/>
        <v>0</v>
      </c>
      <c r="AA261" s="3">
        <f t="shared" si="205"/>
        <v>0</v>
      </c>
      <c r="AB261" s="3">
        <f t="shared" si="206"/>
        <v>0</v>
      </c>
      <c r="AC261" s="3">
        <f t="shared" si="207"/>
        <v>0</v>
      </c>
      <c r="AD261" s="3">
        <f t="shared" si="208"/>
        <v>0</v>
      </c>
      <c r="AE261" s="3">
        <f t="shared" si="209"/>
        <v>0</v>
      </c>
      <c r="AF261" s="3">
        <f t="shared" si="210"/>
        <v>0</v>
      </c>
      <c r="AG261" s="3">
        <f t="shared" si="211"/>
        <v>0</v>
      </c>
      <c r="AH261" s="3">
        <f t="shared" si="212"/>
        <v>0</v>
      </c>
      <c r="AI261" s="3">
        <f t="shared" si="213"/>
        <v>0</v>
      </c>
      <c r="AJ261" s="3">
        <f t="shared" si="214"/>
        <v>0</v>
      </c>
      <c r="AK261" s="3">
        <f t="shared" si="215"/>
        <v>0</v>
      </c>
      <c r="AL261" s="3">
        <f t="shared" si="216"/>
        <v>0</v>
      </c>
      <c r="AM261" s="3">
        <f t="shared" si="217"/>
        <v>0</v>
      </c>
      <c r="AN261" s="3">
        <f t="shared" si="218"/>
        <v>0</v>
      </c>
      <c r="AO261" s="3">
        <f t="shared" si="219"/>
        <v>0</v>
      </c>
      <c r="AP261" s="3">
        <f t="shared" si="220"/>
        <v>0</v>
      </c>
      <c r="AQ261" s="3">
        <f t="shared" si="221"/>
        <v>0</v>
      </c>
      <c r="AR261" s="3">
        <f t="shared" si="222"/>
        <v>0</v>
      </c>
      <c r="AS261" s="3">
        <f t="shared" si="223"/>
        <v>0</v>
      </c>
      <c r="AT261" s="3">
        <f t="shared" si="224"/>
        <v>0</v>
      </c>
      <c r="AU261" s="3">
        <f t="shared" si="225"/>
        <v>0</v>
      </c>
      <c r="AV261" s="3">
        <f t="shared" si="226"/>
        <v>0</v>
      </c>
      <c r="AW261" s="3">
        <f t="shared" si="227"/>
        <v>0</v>
      </c>
      <c r="AX261" s="3">
        <f t="shared" si="228"/>
        <v>0</v>
      </c>
      <c r="AY261" s="3">
        <f t="shared" si="229"/>
        <v>0</v>
      </c>
      <c r="AZ261" s="3">
        <f t="shared" si="230"/>
        <v>0</v>
      </c>
      <c r="BA261" s="3">
        <f t="shared" si="231"/>
        <v>0</v>
      </c>
    </row>
    <row r="262" spans="1:53">
      <c r="A262" s="2">
        <f>fokonyvi_kivonatot_ide_masolni!A259</f>
        <v>0</v>
      </c>
      <c r="B262" s="3">
        <f>fokonyvi_kivonatot_ide_masolni!I259</f>
        <v>0</v>
      </c>
      <c r="C262" s="3">
        <f>+fokonyvi_kivonatot_ide_masolni!J259</f>
        <v>0</v>
      </c>
      <c r="D262" s="2">
        <f t="shared" ref="D262:D325" si="232">LEN(A262)</f>
        <v>1</v>
      </c>
      <c r="E262" s="2">
        <f t="shared" ref="E262:E325" si="233">IF(A262=0,0,IF(LEFT(A263,D262)=A262,"gyújtőszámla","nem gyűjtőszámla"))</f>
        <v>0</v>
      </c>
      <c r="F262" s="3">
        <f t="shared" ref="F262:F325" si="234">IF(E262="nem gyűjtőszámla",IF(LEFT(A262,2)="11",B262-C262,0),0)</f>
        <v>0</v>
      </c>
      <c r="G262" s="3">
        <f t="shared" ref="G262:G325" si="235">IF(E262="nem gyűjtőszámla",IF(LEFT(A262,2)="12",B262-C262,0),0)</f>
        <v>0</v>
      </c>
      <c r="H262" s="3">
        <f t="shared" ref="H262:H325" si="236">IF(E262="nem gyűjtőszámla",IF(LEFT(A262,2)="13",B262-C262,0),0)</f>
        <v>0</v>
      </c>
      <c r="I262" s="3">
        <f t="shared" ref="I262:I325" si="237">IF(E262="nem gyűjtőszámla",IF(LEFT(A262,2)="14",B262-C262,0),0)</f>
        <v>0</v>
      </c>
      <c r="J262" s="3">
        <f t="shared" ref="J262:J325" si="238">IF(E262="nem gyűjtőszámla",IF(LEFT(A262,2)="15",B262-C262,0),0)</f>
        <v>0</v>
      </c>
      <c r="K262" s="3">
        <f t="shared" ref="K262:K325" si="239">IF(E262="nem gyűjtőszámla",IF(LEFT(A262,2)="16",B262-C262,0),0)</f>
        <v>0</v>
      </c>
      <c r="L262" s="3">
        <f t="shared" ref="L262:L325" si="240">IF(E262="nem gyűjtőszámla",IF(LEFT(A262,2)="17",B262-C262,0),0)</f>
        <v>0</v>
      </c>
      <c r="M262" s="3">
        <f t="shared" ref="M262:M325" si="241">IF(E262="nem gyűjtőszámla",IF(LEFT(A262,2)="18",B262-C262,0),0)</f>
        <v>0</v>
      </c>
      <c r="N262" s="3">
        <f t="shared" ref="N262:N325" si="242">IF(E262="nem gyűjtőszámla",IF(LEFT(A262,2)="19",B262-C262,0),0)</f>
        <v>0</v>
      </c>
      <c r="O262" s="3">
        <f t="shared" ref="O262:O325" si="243">IF(E262="nem gyűjtőszámla",IF(LEFT(A262,1)="2",B262-C262,0),0)</f>
        <v>0</v>
      </c>
      <c r="P262" s="3">
        <f t="shared" ref="P262:P325" si="244">IF(E262="nem gyűjtőszámla",IF(LEFT(A262,2)="31",B262-C262,0),0)</f>
        <v>0</v>
      </c>
      <c r="Q262" s="3">
        <f t="shared" ref="Q262:Q325" si="245">IF(E262="nem gyűjtőszámla",IF(LEFT(A262,2)="32",B262-C262,0),0)</f>
        <v>0</v>
      </c>
      <c r="R262" s="3">
        <f t="shared" ref="R262:R325" si="246">IF(E262="nem gyűjtőszámla",IF(LEFT(A262,2)="33",B262-C262,0),0)</f>
        <v>0</v>
      </c>
      <c r="S262" s="3">
        <f t="shared" ref="S262:S325" si="247">IF(E262="nem gyűjtőszámla",IF(LEFT(A262,2)="34",B262-C262,0),0)</f>
        <v>0</v>
      </c>
      <c r="T262" s="3">
        <f t="shared" ref="T262:T325" si="248">IF(E262="nem gyűjtőszámla",IF(LEFT(A262,2)="35",B262-C262,0),0)</f>
        <v>0</v>
      </c>
      <c r="U262" s="3">
        <f t="shared" ref="U262:U325" si="249">IF(E262="nem gyűjtőszámla",IF(LEFT(A262,2)="36",B262-C262,0),0)</f>
        <v>0</v>
      </c>
      <c r="V262" s="3">
        <f t="shared" ref="V262:V325" si="250">IF(E262="nem gyűjtőszámla",IF(LEFT(A262,2)="37",B262-C262,0),0)</f>
        <v>0</v>
      </c>
      <c r="W262" s="3">
        <f t="shared" ref="W262:W325" si="251">IF(E262="nem gyűjtőszámla",IF(LEFT(A262,2)="38",B262-C262,0),0)</f>
        <v>0</v>
      </c>
      <c r="X262" s="3">
        <f t="shared" ref="X262:X325" si="252">IF(E262="nem gyűjtőszámla",IF(LEFT(A262,2)="39",B262-C262,0),0)</f>
        <v>0</v>
      </c>
      <c r="Y262" s="3">
        <f t="shared" ref="Y262:Y325" si="253">IF(E262="nem gyűjtőszámla",IF(LEFT(A262,3)="411",-B262+C262,0),0)</f>
        <v>0</v>
      </c>
      <c r="Z262" s="3">
        <f t="shared" ref="Z262:Z325" si="254">IF(E262="nem gyűjtőszámla",IF(LEFT(A262,3)="412",-B262+C262,0),0)</f>
        <v>0</v>
      </c>
      <c r="AA262" s="3">
        <f t="shared" ref="AA262:AA325" si="255">IF(E262="nem gyűjtőszámla",IF(LEFT(A262,3)="413",-B262+C262,0),0)</f>
        <v>0</v>
      </c>
      <c r="AB262" s="3">
        <f t="shared" ref="AB262:AB325" si="256">IF(E262="nem gyűjtőszámla",IF(LEFT(A262,3)="414",-B262+C262,0),0)</f>
        <v>0</v>
      </c>
      <c r="AC262" s="3">
        <f t="shared" ref="AC262:AC325" si="257">IF(E262="nem gyűjtőszámla",IF(LEFT(A262,2)="42",-B262+C262,0),0)</f>
        <v>0</v>
      </c>
      <c r="AD262" s="3">
        <f t="shared" ref="AD262:AD325" si="258">IF(E262="nem gyűjtőszámla",IF(LEFT(A262,2)="43",-B262+C262,0),0)</f>
        <v>0</v>
      </c>
      <c r="AE262" s="3">
        <f t="shared" ref="AE262:AE325" si="259">IF(E262="nem gyűjtőszámla",IF(LEFT(A262,2)="44",-B262+C262,0),0)</f>
        <v>0</v>
      </c>
      <c r="AF262" s="3">
        <f t="shared" ref="AF262:AF325" si="260">IF(E262="nem gyűjtőszámla",IF(LEFT(A262,2)="45",-B262+C262,0),0)</f>
        <v>0</v>
      </c>
      <c r="AG262" s="3">
        <f t="shared" ref="AG262:AG325" si="261">IF(E262="nem gyűjtőszámla",IF(LEFT(A262,2)="46",-B262+C262,0),0)</f>
        <v>0</v>
      </c>
      <c r="AH262" s="3">
        <f t="shared" ref="AH262:AH325" si="262">IF(E262="nem gyűjtőszámla",IF(LEFT(A262,2)="47",-B262+C262,0),0)</f>
        <v>0</v>
      </c>
      <c r="AI262" s="3">
        <f t="shared" ref="AI262:AI325" si="263">IF(E262="nem gyűjtőszámla",IF(LEFT(A262,2)="48",-B262+C262,0),0)</f>
        <v>0</v>
      </c>
      <c r="AJ262" s="3">
        <f t="shared" ref="AJ262:AJ325" si="264">IF(E262="nem gyűjtőszámla",IF(LEFT(A262,2)="91",-B262+C262,0),0)</f>
        <v>0</v>
      </c>
      <c r="AK262" s="3">
        <f t="shared" ref="AK262:AK325" si="265">IF(E262="nem gyűjtőszámla",IF(LEFT(A262,2)="92",-B262+C262,0),0)</f>
        <v>0</v>
      </c>
      <c r="AL262" s="3">
        <f t="shared" ref="AL262:AL325" si="266">IF(E262="nem gyűjtőszámla",IF(LEFT(A262,2)="93",-B262+C262,0),0)</f>
        <v>0</v>
      </c>
      <c r="AM262" s="3">
        <f t="shared" ref="AM262:AM325" si="267">IF(E262="nem gyűjtőszámla",IF(LEFT(A262,2)="58",-B262+C262,0),0)</f>
        <v>0</v>
      </c>
      <c r="AN262" s="3">
        <f t="shared" ref="AN262:AN325" si="268">IF(E262="nem gyűjtőszámla",IF(LEFT(A262,2)="96",-B262+C262,0),0)</f>
        <v>0</v>
      </c>
      <c r="AO262" s="3">
        <f t="shared" ref="AO262:AO325" si="269">IF(E262="nem gyűjtőszámla",IF(LEFT(A262,2)="51",B262-C262,0),0)</f>
        <v>0</v>
      </c>
      <c r="AP262" s="3">
        <f t="shared" ref="AP262:AP325" si="270">IF(E262="nem gyűjtőszámla",IF(LEFT(A262,2)="52",B262-C262,0),0)</f>
        <v>0</v>
      </c>
      <c r="AQ262" s="3">
        <f t="shared" ref="AQ262:AQ325" si="271">IF(E262="nem gyűjtőszámla",IF(LEFT(A262,2)="53",B262-C262,0),0)</f>
        <v>0</v>
      </c>
      <c r="AR262" s="3">
        <f t="shared" ref="AR262:AR325" si="272">IF(E262="nem gyűjtőszámla",IF(LEFT(A262,2)="81",B262-C262,0),0)</f>
        <v>0</v>
      </c>
      <c r="AS262" s="3">
        <f t="shared" ref="AS262:AS325" si="273">IF(E262="nem gyűjtőszámla",IF(LEFT(A262,2)="54",B262-C262,0),0)</f>
        <v>0</v>
      </c>
      <c r="AT262" s="3">
        <f t="shared" ref="AT262:AT325" si="274">IF(E262="nem gyűjtőszámla",IF(LEFT(A262,2)="55",B262-C262,0),0)</f>
        <v>0</v>
      </c>
      <c r="AU262" s="3">
        <f t="shared" ref="AU262:AU325" si="275">IF(E262="nem gyűjtőszámla",IF(LEFT(A262,2)="56",B262-C262,0),0)</f>
        <v>0</v>
      </c>
      <c r="AV262" s="3">
        <f t="shared" ref="AV262:AV325" si="276">IF(E262="nem gyűjtőszámla",IF(LEFT(A262,2)="57",B262-C262,0),0)</f>
        <v>0</v>
      </c>
      <c r="AW262" s="3">
        <f t="shared" ref="AW262:AW325" si="277">IF(E262="nem gyűjtőszámla",IF(LEFT(A262,2)="86",B262-C262,0),0)</f>
        <v>0</v>
      </c>
      <c r="AX262" s="3">
        <f t="shared" ref="AX262:AX325" si="278">IF(E262="nem gyűjtőszámla",IF(LEFT(A262,2)="97",-B262+C262,0),0)</f>
        <v>0</v>
      </c>
      <c r="AY262" s="3">
        <f t="shared" ref="AY262:AY325" si="279">IF(E262="nem gyűjtőszámla",IF(LEFT(A262,2)="87",B262-C262,0),0)</f>
        <v>0</v>
      </c>
      <c r="AZ262" s="3">
        <f t="shared" ref="AZ262:AZ325" si="280">IF(E262="nem gyűjtőszámla",IF(LEFT(A262,2)="98",-B262+C262,0),0)</f>
        <v>0</v>
      </c>
      <c r="BA262" s="3">
        <f t="shared" ref="BA262:BA325" si="281">IF(E262="nem gyűjtőszámla",IF(LEFT(A262,2)="88",B262-C262,0),0)</f>
        <v>0</v>
      </c>
    </row>
    <row r="263" spans="1:53">
      <c r="A263" s="2">
        <f>fokonyvi_kivonatot_ide_masolni!A260</f>
        <v>0</v>
      </c>
      <c r="B263" s="3">
        <f>fokonyvi_kivonatot_ide_masolni!I260</f>
        <v>0</v>
      </c>
      <c r="C263" s="3">
        <f>+fokonyvi_kivonatot_ide_masolni!J260</f>
        <v>0</v>
      </c>
      <c r="D263" s="2">
        <f t="shared" si="232"/>
        <v>1</v>
      </c>
      <c r="E263" s="2">
        <f t="shared" si="233"/>
        <v>0</v>
      </c>
      <c r="F263" s="3">
        <f t="shared" si="234"/>
        <v>0</v>
      </c>
      <c r="G263" s="3">
        <f t="shared" si="235"/>
        <v>0</v>
      </c>
      <c r="H263" s="3">
        <f t="shared" si="236"/>
        <v>0</v>
      </c>
      <c r="I263" s="3">
        <f t="shared" si="237"/>
        <v>0</v>
      </c>
      <c r="J263" s="3">
        <f t="shared" si="238"/>
        <v>0</v>
      </c>
      <c r="K263" s="3">
        <f t="shared" si="239"/>
        <v>0</v>
      </c>
      <c r="L263" s="3">
        <f t="shared" si="240"/>
        <v>0</v>
      </c>
      <c r="M263" s="3">
        <f t="shared" si="241"/>
        <v>0</v>
      </c>
      <c r="N263" s="3">
        <f t="shared" si="242"/>
        <v>0</v>
      </c>
      <c r="O263" s="3">
        <f t="shared" si="243"/>
        <v>0</v>
      </c>
      <c r="P263" s="3">
        <f t="shared" si="244"/>
        <v>0</v>
      </c>
      <c r="Q263" s="3">
        <f t="shared" si="245"/>
        <v>0</v>
      </c>
      <c r="R263" s="3">
        <f t="shared" si="246"/>
        <v>0</v>
      </c>
      <c r="S263" s="3">
        <f t="shared" si="247"/>
        <v>0</v>
      </c>
      <c r="T263" s="3">
        <f t="shared" si="248"/>
        <v>0</v>
      </c>
      <c r="U263" s="3">
        <f t="shared" si="249"/>
        <v>0</v>
      </c>
      <c r="V263" s="3">
        <f t="shared" si="250"/>
        <v>0</v>
      </c>
      <c r="W263" s="3">
        <f t="shared" si="251"/>
        <v>0</v>
      </c>
      <c r="X263" s="3">
        <f t="shared" si="252"/>
        <v>0</v>
      </c>
      <c r="Y263" s="3">
        <f t="shared" si="253"/>
        <v>0</v>
      </c>
      <c r="Z263" s="3">
        <f t="shared" si="254"/>
        <v>0</v>
      </c>
      <c r="AA263" s="3">
        <f t="shared" si="255"/>
        <v>0</v>
      </c>
      <c r="AB263" s="3">
        <f t="shared" si="256"/>
        <v>0</v>
      </c>
      <c r="AC263" s="3">
        <f t="shared" si="257"/>
        <v>0</v>
      </c>
      <c r="AD263" s="3">
        <f t="shared" si="258"/>
        <v>0</v>
      </c>
      <c r="AE263" s="3">
        <f t="shared" si="259"/>
        <v>0</v>
      </c>
      <c r="AF263" s="3">
        <f t="shared" si="260"/>
        <v>0</v>
      </c>
      <c r="AG263" s="3">
        <f t="shared" si="261"/>
        <v>0</v>
      </c>
      <c r="AH263" s="3">
        <f t="shared" si="262"/>
        <v>0</v>
      </c>
      <c r="AI263" s="3">
        <f t="shared" si="263"/>
        <v>0</v>
      </c>
      <c r="AJ263" s="3">
        <f t="shared" si="264"/>
        <v>0</v>
      </c>
      <c r="AK263" s="3">
        <f t="shared" si="265"/>
        <v>0</v>
      </c>
      <c r="AL263" s="3">
        <f t="shared" si="266"/>
        <v>0</v>
      </c>
      <c r="AM263" s="3">
        <f t="shared" si="267"/>
        <v>0</v>
      </c>
      <c r="AN263" s="3">
        <f t="shared" si="268"/>
        <v>0</v>
      </c>
      <c r="AO263" s="3">
        <f t="shared" si="269"/>
        <v>0</v>
      </c>
      <c r="AP263" s="3">
        <f t="shared" si="270"/>
        <v>0</v>
      </c>
      <c r="AQ263" s="3">
        <f t="shared" si="271"/>
        <v>0</v>
      </c>
      <c r="AR263" s="3">
        <f t="shared" si="272"/>
        <v>0</v>
      </c>
      <c r="AS263" s="3">
        <f t="shared" si="273"/>
        <v>0</v>
      </c>
      <c r="AT263" s="3">
        <f t="shared" si="274"/>
        <v>0</v>
      </c>
      <c r="AU263" s="3">
        <f t="shared" si="275"/>
        <v>0</v>
      </c>
      <c r="AV263" s="3">
        <f t="shared" si="276"/>
        <v>0</v>
      </c>
      <c r="AW263" s="3">
        <f t="shared" si="277"/>
        <v>0</v>
      </c>
      <c r="AX263" s="3">
        <f t="shared" si="278"/>
        <v>0</v>
      </c>
      <c r="AY263" s="3">
        <f t="shared" si="279"/>
        <v>0</v>
      </c>
      <c r="AZ263" s="3">
        <f t="shared" si="280"/>
        <v>0</v>
      </c>
      <c r="BA263" s="3">
        <f t="shared" si="281"/>
        <v>0</v>
      </c>
    </row>
    <row r="264" spans="1:53">
      <c r="A264" s="2">
        <f>fokonyvi_kivonatot_ide_masolni!A261</f>
        <v>0</v>
      </c>
      <c r="B264" s="3">
        <f>fokonyvi_kivonatot_ide_masolni!I261</f>
        <v>0</v>
      </c>
      <c r="C264" s="3">
        <f>+fokonyvi_kivonatot_ide_masolni!J261</f>
        <v>0</v>
      </c>
      <c r="D264" s="2">
        <f t="shared" si="232"/>
        <v>1</v>
      </c>
      <c r="E264" s="2">
        <f t="shared" si="233"/>
        <v>0</v>
      </c>
      <c r="F264" s="3">
        <f t="shared" si="234"/>
        <v>0</v>
      </c>
      <c r="G264" s="3">
        <f t="shared" si="235"/>
        <v>0</v>
      </c>
      <c r="H264" s="3">
        <f t="shared" si="236"/>
        <v>0</v>
      </c>
      <c r="I264" s="3">
        <f t="shared" si="237"/>
        <v>0</v>
      </c>
      <c r="J264" s="3">
        <f t="shared" si="238"/>
        <v>0</v>
      </c>
      <c r="K264" s="3">
        <f t="shared" si="239"/>
        <v>0</v>
      </c>
      <c r="L264" s="3">
        <f t="shared" si="240"/>
        <v>0</v>
      </c>
      <c r="M264" s="3">
        <f t="shared" si="241"/>
        <v>0</v>
      </c>
      <c r="N264" s="3">
        <f t="shared" si="242"/>
        <v>0</v>
      </c>
      <c r="O264" s="3">
        <f t="shared" si="243"/>
        <v>0</v>
      </c>
      <c r="P264" s="3">
        <f t="shared" si="244"/>
        <v>0</v>
      </c>
      <c r="Q264" s="3">
        <f t="shared" si="245"/>
        <v>0</v>
      </c>
      <c r="R264" s="3">
        <f t="shared" si="246"/>
        <v>0</v>
      </c>
      <c r="S264" s="3">
        <f t="shared" si="247"/>
        <v>0</v>
      </c>
      <c r="T264" s="3">
        <f t="shared" si="248"/>
        <v>0</v>
      </c>
      <c r="U264" s="3">
        <f t="shared" si="249"/>
        <v>0</v>
      </c>
      <c r="V264" s="3">
        <f t="shared" si="250"/>
        <v>0</v>
      </c>
      <c r="W264" s="3">
        <f t="shared" si="251"/>
        <v>0</v>
      </c>
      <c r="X264" s="3">
        <f t="shared" si="252"/>
        <v>0</v>
      </c>
      <c r="Y264" s="3">
        <f t="shared" si="253"/>
        <v>0</v>
      </c>
      <c r="Z264" s="3">
        <f t="shared" si="254"/>
        <v>0</v>
      </c>
      <c r="AA264" s="3">
        <f t="shared" si="255"/>
        <v>0</v>
      </c>
      <c r="AB264" s="3">
        <f t="shared" si="256"/>
        <v>0</v>
      </c>
      <c r="AC264" s="3">
        <f t="shared" si="257"/>
        <v>0</v>
      </c>
      <c r="AD264" s="3">
        <f t="shared" si="258"/>
        <v>0</v>
      </c>
      <c r="AE264" s="3">
        <f t="shared" si="259"/>
        <v>0</v>
      </c>
      <c r="AF264" s="3">
        <f t="shared" si="260"/>
        <v>0</v>
      </c>
      <c r="AG264" s="3">
        <f t="shared" si="261"/>
        <v>0</v>
      </c>
      <c r="AH264" s="3">
        <f t="shared" si="262"/>
        <v>0</v>
      </c>
      <c r="AI264" s="3">
        <f t="shared" si="263"/>
        <v>0</v>
      </c>
      <c r="AJ264" s="3">
        <f t="shared" si="264"/>
        <v>0</v>
      </c>
      <c r="AK264" s="3">
        <f t="shared" si="265"/>
        <v>0</v>
      </c>
      <c r="AL264" s="3">
        <f t="shared" si="266"/>
        <v>0</v>
      </c>
      <c r="AM264" s="3">
        <f t="shared" si="267"/>
        <v>0</v>
      </c>
      <c r="AN264" s="3">
        <f t="shared" si="268"/>
        <v>0</v>
      </c>
      <c r="AO264" s="3">
        <f t="shared" si="269"/>
        <v>0</v>
      </c>
      <c r="AP264" s="3">
        <f t="shared" si="270"/>
        <v>0</v>
      </c>
      <c r="AQ264" s="3">
        <f t="shared" si="271"/>
        <v>0</v>
      </c>
      <c r="AR264" s="3">
        <f t="shared" si="272"/>
        <v>0</v>
      </c>
      <c r="AS264" s="3">
        <f t="shared" si="273"/>
        <v>0</v>
      </c>
      <c r="AT264" s="3">
        <f t="shared" si="274"/>
        <v>0</v>
      </c>
      <c r="AU264" s="3">
        <f t="shared" si="275"/>
        <v>0</v>
      </c>
      <c r="AV264" s="3">
        <f t="shared" si="276"/>
        <v>0</v>
      </c>
      <c r="AW264" s="3">
        <f t="shared" si="277"/>
        <v>0</v>
      </c>
      <c r="AX264" s="3">
        <f t="shared" si="278"/>
        <v>0</v>
      </c>
      <c r="AY264" s="3">
        <f t="shared" si="279"/>
        <v>0</v>
      </c>
      <c r="AZ264" s="3">
        <f t="shared" si="280"/>
        <v>0</v>
      </c>
      <c r="BA264" s="3">
        <f t="shared" si="281"/>
        <v>0</v>
      </c>
    </row>
    <row r="265" spans="1:53">
      <c r="A265" s="2">
        <f>fokonyvi_kivonatot_ide_masolni!A262</f>
        <v>0</v>
      </c>
      <c r="B265" s="3">
        <f>fokonyvi_kivonatot_ide_masolni!I262</f>
        <v>0</v>
      </c>
      <c r="C265" s="3">
        <f>+fokonyvi_kivonatot_ide_masolni!J262</f>
        <v>0</v>
      </c>
      <c r="D265" s="2">
        <f t="shared" si="232"/>
        <v>1</v>
      </c>
      <c r="E265" s="2">
        <f t="shared" si="233"/>
        <v>0</v>
      </c>
      <c r="F265" s="3">
        <f t="shared" si="234"/>
        <v>0</v>
      </c>
      <c r="G265" s="3">
        <f t="shared" si="235"/>
        <v>0</v>
      </c>
      <c r="H265" s="3">
        <f t="shared" si="236"/>
        <v>0</v>
      </c>
      <c r="I265" s="3">
        <f t="shared" si="237"/>
        <v>0</v>
      </c>
      <c r="J265" s="3">
        <f t="shared" si="238"/>
        <v>0</v>
      </c>
      <c r="K265" s="3">
        <f t="shared" si="239"/>
        <v>0</v>
      </c>
      <c r="L265" s="3">
        <f t="shared" si="240"/>
        <v>0</v>
      </c>
      <c r="M265" s="3">
        <f t="shared" si="241"/>
        <v>0</v>
      </c>
      <c r="N265" s="3">
        <f t="shared" si="242"/>
        <v>0</v>
      </c>
      <c r="O265" s="3">
        <f t="shared" si="243"/>
        <v>0</v>
      </c>
      <c r="P265" s="3">
        <f t="shared" si="244"/>
        <v>0</v>
      </c>
      <c r="Q265" s="3">
        <f t="shared" si="245"/>
        <v>0</v>
      </c>
      <c r="R265" s="3">
        <f t="shared" si="246"/>
        <v>0</v>
      </c>
      <c r="S265" s="3">
        <f t="shared" si="247"/>
        <v>0</v>
      </c>
      <c r="T265" s="3">
        <f t="shared" si="248"/>
        <v>0</v>
      </c>
      <c r="U265" s="3">
        <f t="shared" si="249"/>
        <v>0</v>
      </c>
      <c r="V265" s="3">
        <f t="shared" si="250"/>
        <v>0</v>
      </c>
      <c r="W265" s="3">
        <f t="shared" si="251"/>
        <v>0</v>
      </c>
      <c r="X265" s="3">
        <f t="shared" si="252"/>
        <v>0</v>
      </c>
      <c r="Y265" s="3">
        <f t="shared" si="253"/>
        <v>0</v>
      </c>
      <c r="Z265" s="3">
        <f t="shared" si="254"/>
        <v>0</v>
      </c>
      <c r="AA265" s="3">
        <f t="shared" si="255"/>
        <v>0</v>
      </c>
      <c r="AB265" s="3">
        <f t="shared" si="256"/>
        <v>0</v>
      </c>
      <c r="AC265" s="3">
        <f t="shared" si="257"/>
        <v>0</v>
      </c>
      <c r="AD265" s="3">
        <f t="shared" si="258"/>
        <v>0</v>
      </c>
      <c r="AE265" s="3">
        <f t="shared" si="259"/>
        <v>0</v>
      </c>
      <c r="AF265" s="3">
        <f t="shared" si="260"/>
        <v>0</v>
      </c>
      <c r="AG265" s="3">
        <f t="shared" si="261"/>
        <v>0</v>
      </c>
      <c r="AH265" s="3">
        <f t="shared" si="262"/>
        <v>0</v>
      </c>
      <c r="AI265" s="3">
        <f t="shared" si="263"/>
        <v>0</v>
      </c>
      <c r="AJ265" s="3">
        <f t="shared" si="264"/>
        <v>0</v>
      </c>
      <c r="AK265" s="3">
        <f t="shared" si="265"/>
        <v>0</v>
      </c>
      <c r="AL265" s="3">
        <f t="shared" si="266"/>
        <v>0</v>
      </c>
      <c r="AM265" s="3">
        <f t="shared" si="267"/>
        <v>0</v>
      </c>
      <c r="AN265" s="3">
        <f t="shared" si="268"/>
        <v>0</v>
      </c>
      <c r="AO265" s="3">
        <f t="shared" si="269"/>
        <v>0</v>
      </c>
      <c r="AP265" s="3">
        <f t="shared" si="270"/>
        <v>0</v>
      </c>
      <c r="AQ265" s="3">
        <f t="shared" si="271"/>
        <v>0</v>
      </c>
      <c r="AR265" s="3">
        <f t="shared" si="272"/>
        <v>0</v>
      </c>
      <c r="AS265" s="3">
        <f t="shared" si="273"/>
        <v>0</v>
      </c>
      <c r="AT265" s="3">
        <f t="shared" si="274"/>
        <v>0</v>
      </c>
      <c r="AU265" s="3">
        <f t="shared" si="275"/>
        <v>0</v>
      </c>
      <c r="AV265" s="3">
        <f t="shared" si="276"/>
        <v>0</v>
      </c>
      <c r="AW265" s="3">
        <f t="shared" si="277"/>
        <v>0</v>
      </c>
      <c r="AX265" s="3">
        <f t="shared" si="278"/>
        <v>0</v>
      </c>
      <c r="AY265" s="3">
        <f t="shared" si="279"/>
        <v>0</v>
      </c>
      <c r="AZ265" s="3">
        <f t="shared" si="280"/>
        <v>0</v>
      </c>
      <c r="BA265" s="3">
        <f t="shared" si="281"/>
        <v>0</v>
      </c>
    </row>
    <row r="266" spans="1:53">
      <c r="A266" s="2">
        <f>fokonyvi_kivonatot_ide_masolni!A263</f>
        <v>0</v>
      </c>
      <c r="B266" s="3">
        <f>fokonyvi_kivonatot_ide_masolni!I263</f>
        <v>0</v>
      </c>
      <c r="C266" s="3">
        <f>+fokonyvi_kivonatot_ide_masolni!J263</f>
        <v>0</v>
      </c>
      <c r="D266" s="2">
        <f t="shared" si="232"/>
        <v>1</v>
      </c>
      <c r="E266" s="2">
        <f t="shared" si="233"/>
        <v>0</v>
      </c>
      <c r="F266" s="3">
        <f t="shared" si="234"/>
        <v>0</v>
      </c>
      <c r="G266" s="3">
        <f t="shared" si="235"/>
        <v>0</v>
      </c>
      <c r="H266" s="3">
        <f t="shared" si="236"/>
        <v>0</v>
      </c>
      <c r="I266" s="3">
        <f t="shared" si="237"/>
        <v>0</v>
      </c>
      <c r="J266" s="3">
        <f t="shared" si="238"/>
        <v>0</v>
      </c>
      <c r="K266" s="3">
        <f t="shared" si="239"/>
        <v>0</v>
      </c>
      <c r="L266" s="3">
        <f t="shared" si="240"/>
        <v>0</v>
      </c>
      <c r="M266" s="3">
        <f t="shared" si="241"/>
        <v>0</v>
      </c>
      <c r="N266" s="3">
        <f t="shared" si="242"/>
        <v>0</v>
      </c>
      <c r="O266" s="3">
        <f t="shared" si="243"/>
        <v>0</v>
      </c>
      <c r="P266" s="3">
        <f t="shared" si="244"/>
        <v>0</v>
      </c>
      <c r="Q266" s="3">
        <f t="shared" si="245"/>
        <v>0</v>
      </c>
      <c r="R266" s="3">
        <f t="shared" si="246"/>
        <v>0</v>
      </c>
      <c r="S266" s="3">
        <f t="shared" si="247"/>
        <v>0</v>
      </c>
      <c r="T266" s="3">
        <f t="shared" si="248"/>
        <v>0</v>
      </c>
      <c r="U266" s="3">
        <f t="shared" si="249"/>
        <v>0</v>
      </c>
      <c r="V266" s="3">
        <f t="shared" si="250"/>
        <v>0</v>
      </c>
      <c r="W266" s="3">
        <f t="shared" si="251"/>
        <v>0</v>
      </c>
      <c r="X266" s="3">
        <f t="shared" si="252"/>
        <v>0</v>
      </c>
      <c r="Y266" s="3">
        <f t="shared" si="253"/>
        <v>0</v>
      </c>
      <c r="Z266" s="3">
        <f t="shared" si="254"/>
        <v>0</v>
      </c>
      <c r="AA266" s="3">
        <f t="shared" si="255"/>
        <v>0</v>
      </c>
      <c r="AB266" s="3">
        <f t="shared" si="256"/>
        <v>0</v>
      </c>
      <c r="AC266" s="3">
        <f t="shared" si="257"/>
        <v>0</v>
      </c>
      <c r="AD266" s="3">
        <f t="shared" si="258"/>
        <v>0</v>
      </c>
      <c r="AE266" s="3">
        <f t="shared" si="259"/>
        <v>0</v>
      </c>
      <c r="AF266" s="3">
        <f t="shared" si="260"/>
        <v>0</v>
      </c>
      <c r="AG266" s="3">
        <f t="shared" si="261"/>
        <v>0</v>
      </c>
      <c r="AH266" s="3">
        <f t="shared" si="262"/>
        <v>0</v>
      </c>
      <c r="AI266" s="3">
        <f t="shared" si="263"/>
        <v>0</v>
      </c>
      <c r="AJ266" s="3">
        <f t="shared" si="264"/>
        <v>0</v>
      </c>
      <c r="AK266" s="3">
        <f t="shared" si="265"/>
        <v>0</v>
      </c>
      <c r="AL266" s="3">
        <f t="shared" si="266"/>
        <v>0</v>
      </c>
      <c r="AM266" s="3">
        <f t="shared" si="267"/>
        <v>0</v>
      </c>
      <c r="AN266" s="3">
        <f t="shared" si="268"/>
        <v>0</v>
      </c>
      <c r="AO266" s="3">
        <f t="shared" si="269"/>
        <v>0</v>
      </c>
      <c r="AP266" s="3">
        <f t="shared" si="270"/>
        <v>0</v>
      </c>
      <c r="AQ266" s="3">
        <f t="shared" si="271"/>
        <v>0</v>
      </c>
      <c r="AR266" s="3">
        <f t="shared" si="272"/>
        <v>0</v>
      </c>
      <c r="AS266" s="3">
        <f t="shared" si="273"/>
        <v>0</v>
      </c>
      <c r="AT266" s="3">
        <f t="shared" si="274"/>
        <v>0</v>
      </c>
      <c r="AU266" s="3">
        <f t="shared" si="275"/>
        <v>0</v>
      </c>
      <c r="AV266" s="3">
        <f t="shared" si="276"/>
        <v>0</v>
      </c>
      <c r="AW266" s="3">
        <f t="shared" si="277"/>
        <v>0</v>
      </c>
      <c r="AX266" s="3">
        <f t="shared" si="278"/>
        <v>0</v>
      </c>
      <c r="AY266" s="3">
        <f t="shared" si="279"/>
        <v>0</v>
      </c>
      <c r="AZ266" s="3">
        <f t="shared" si="280"/>
        <v>0</v>
      </c>
      <c r="BA266" s="3">
        <f t="shared" si="281"/>
        <v>0</v>
      </c>
    </row>
    <row r="267" spans="1:53">
      <c r="A267" s="2">
        <f>fokonyvi_kivonatot_ide_masolni!A264</f>
        <v>0</v>
      </c>
      <c r="B267" s="3">
        <f>fokonyvi_kivonatot_ide_masolni!I264</f>
        <v>0</v>
      </c>
      <c r="C267" s="3">
        <f>+fokonyvi_kivonatot_ide_masolni!J264</f>
        <v>0</v>
      </c>
      <c r="D267" s="2">
        <f t="shared" si="232"/>
        <v>1</v>
      </c>
      <c r="E267" s="2">
        <f t="shared" si="233"/>
        <v>0</v>
      </c>
      <c r="F267" s="3">
        <f t="shared" si="234"/>
        <v>0</v>
      </c>
      <c r="G267" s="3">
        <f t="shared" si="235"/>
        <v>0</v>
      </c>
      <c r="H267" s="3">
        <f t="shared" si="236"/>
        <v>0</v>
      </c>
      <c r="I267" s="3">
        <f t="shared" si="237"/>
        <v>0</v>
      </c>
      <c r="J267" s="3">
        <f t="shared" si="238"/>
        <v>0</v>
      </c>
      <c r="K267" s="3">
        <f t="shared" si="239"/>
        <v>0</v>
      </c>
      <c r="L267" s="3">
        <f t="shared" si="240"/>
        <v>0</v>
      </c>
      <c r="M267" s="3">
        <f t="shared" si="241"/>
        <v>0</v>
      </c>
      <c r="N267" s="3">
        <f t="shared" si="242"/>
        <v>0</v>
      </c>
      <c r="O267" s="3">
        <f t="shared" si="243"/>
        <v>0</v>
      </c>
      <c r="P267" s="3">
        <f t="shared" si="244"/>
        <v>0</v>
      </c>
      <c r="Q267" s="3">
        <f t="shared" si="245"/>
        <v>0</v>
      </c>
      <c r="R267" s="3">
        <f t="shared" si="246"/>
        <v>0</v>
      </c>
      <c r="S267" s="3">
        <f t="shared" si="247"/>
        <v>0</v>
      </c>
      <c r="T267" s="3">
        <f t="shared" si="248"/>
        <v>0</v>
      </c>
      <c r="U267" s="3">
        <f t="shared" si="249"/>
        <v>0</v>
      </c>
      <c r="V267" s="3">
        <f t="shared" si="250"/>
        <v>0</v>
      </c>
      <c r="W267" s="3">
        <f t="shared" si="251"/>
        <v>0</v>
      </c>
      <c r="X267" s="3">
        <f t="shared" si="252"/>
        <v>0</v>
      </c>
      <c r="Y267" s="3">
        <f t="shared" si="253"/>
        <v>0</v>
      </c>
      <c r="Z267" s="3">
        <f t="shared" si="254"/>
        <v>0</v>
      </c>
      <c r="AA267" s="3">
        <f t="shared" si="255"/>
        <v>0</v>
      </c>
      <c r="AB267" s="3">
        <f t="shared" si="256"/>
        <v>0</v>
      </c>
      <c r="AC267" s="3">
        <f t="shared" si="257"/>
        <v>0</v>
      </c>
      <c r="AD267" s="3">
        <f t="shared" si="258"/>
        <v>0</v>
      </c>
      <c r="AE267" s="3">
        <f t="shared" si="259"/>
        <v>0</v>
      </c>
      <c r="AF267" s="3">
        <f t="shared" si="260"/>
        <v>0</v>
      </c>
      <c r="AG267" s="3">
        <f t="shared" si="261"/>
        <v>0</v>
      </c>
      <c r="AH267" s="3">
        <f t="shared" si="262"/>
        <v>0</v>
      </c>
      <c r="AI267" s="3">
        <f t="shared" si="263"/>
        <v>0</v>
      </c>
      <c r="AJ267" s="3">
        <f t="shared" si="264"/>
        <v>0</v>
      </c>
      <c r="AK267" s="3">
        <f t="shared" si="265"/>
        <v>0</v>
      </c>
      <c r="AL267" s="3">
        <f t="shared" si="266"/>
        <v>0</v>
      </c>
      <c r="AM267" s="3">
        <f t="shared" si="267"/>
        <v>0</v>
      </c>
      <c r="AN267" s="3">
        <f t="shared" si="268"/>
        <v>0</v>
      </c>
      <c r="AO267" s="3">
        <f t="shared" si="269"/>
        <v>0</v>
      </c>
      <c r="AP267" s="3">
        <f t="shared" si="270"/>
        <v>0</v>
      </c>
      <c r="AQ267" s="3">
        <f t="shared" si="271"/>
        <v>0</v>
      </c>
      <c r="AR267" s="3">
        <f t="shared" si="272"/>
        <v>0</v>
      </c>
      <c r="AS267" s="3">
        <f t="shared" si="273"/>
        <v>0</v>
      </c>
      <c r="AT267" s="3">
        <f t="shared" si="274"/>
        <v>0</v>
      </c>
      <c r="AU267" s="3">
        <f t="shared" si="275"/>
        <v>0</v>
      </c>
      <c r="AV267" s="3">
        <f t="shared" si="276"/>
        <v>0</v>
      </c>
      <c r="AW267" s="3">
        <f t="shared" si="277"/>
        <v>0</v>
      </c>
      <c r="AX267" s="3">
        <f t="shared" si="278"/>
        <v>0</v>
      </c>
      <c r="AY267" s="3">
        <f t="shared" si="279"/>
        <v>0</v>
      </c>
      <c r="AZ267" s="3">
        <f t="shared" si="280"/>
        <v>0</v>
      </c>
      <c r="BA267" s="3">
        <f t="shared" si="281"/>
        <v>0</v>
      </c>
    </row>
    <row r="268" spans="1:53">
      <c r="A268" s="2">
        <f>fokonyvi_kivonatot_ide_masolni!A265</f>
        <v>0</v>
      </c>
      <c r="B268" s="3">
        <f>fokonyvi_kivonatot_ide_masolni!I265</f>
        <v>0</v>
      </c>
      <c r="C268" s="3">
        <f>+fokonyvi_kivonatot_ide_masolni!J265</f>
        <v>0</v>
      </c>
      <c r="D268" s="2">
        <f t="shared" si="232"/>
        <v>1</v>
      </c>
      <c r="E268" s="2">
        <f t="shared" si="233"/>
        <v>0</v>
      </c>
      <c r="F268" s="3">
        <f t="shared" si="234"/>
        <v>0</v>
      </c>
      <c r="G268" s="3">
        <f t="shared" si="235"/>
        <v>0</v>
      </c>
      <c r="H268" s="3">
        <f t="shared" si="236"/>
        <v>0</v>
      </c>
      <c r="I268" s="3">
        <f t="shared" si="237"/>
        <v>0</v>
      </c>
      <c r="J268" s="3">
        <f t="shared" si="238"/>
        <v>0</v>
      </c>
      <c r="K268" s="3">
        <f t="shared" si="239"/>
        <v>0</v>
      </c>
      <c r="L268" s="3">
        <f t="shared" si="240"/>
        <v>0</v>
      </c>
      <c r="M268" s="3">
        <f t="shared" si="241"/>
        <v>0</v>
      </c>
      <c r="N268" s="3">
        <f t="shared" si="242"/>
        <v>0</v>
      </c>
      <c r="O268" s="3">
        <f t="shared" si="243"/>
        <v>0</v>
      </c>
      <c r="P268" s="3">
        <f t="shared" si="244"/>
        <v>0</v>
      </c>
      <c r="Q268" s="3">
        <f t="shared" si="245"/>
        <v>0</v>
      </c>
      <c r="R268" s="3">
        <f t="shared" si="246"/>
        <v>0</v>
      </c>
      <c r="S268" s="3">
        <f t="shared" si="247"/>
        <v>0</v>
      </c>
      <c r="T268" s="3">
        <f t="shared" si="248"/>
        <v>0</v>
      </c>
      <c r="U268" s="3">
        <f t="shared" si="249"/>
        <v>0</v>
      </c>
      <c r="V268" s="3">
        <f t="shared" si="250"/>
        <v>0</v>
      </c>
      <c r="W268" s="3">
        <f t="shared" si="251"/>
        <v>0</v>
      </c>
      <c r="X268" s="3">
        <f t="shared" si="252"/>
        <v>0</v>
      </c>
      <c r="Y268" s="3">
        <f t="shared" si="253"/>
        <v>0</v>
      </c>
      <c r="Z268" s="3">
        <f t="shared" si="254"/>
        <v>0</v>
      </c>
      <c r="AA268" s="3">
        <f t="shared" si="255"/>
        <v>0</v>
      </c>
      <c r="AB268" s="3">
        <f t="shared" si="256"/>
        <v>0</v>
      </c>
      <c r="AC268" s="3">
        <f t="shared" si="257"/>
        <v>0</v>
      </c>
      <c r="AD268" s="3">
        <f t="shared" si="258"/>
        <v>0</v>
      </c>
      <c r="AE268" s="3">
        <f t="shared" si="259"/>
        <v>0</v>
      </c>
      <c r="AF268" s="3">
        <f t="shared" si="260"/>
        <v>0</v>
      </c>
      <c r="AG268" s="3">
        <f t="shared" si="261"/>
        <v>0</v>
      </c>
      <c r="AH268" s="3">
        <f t="shared" si="262"/>
        <v>0</v>
      </c>
      <c r="AI268" s="3">
        <f t="shared" si="263"/>
        <v>0</v>
      </c>
      <c r="AJ268" s="3">
        <f t="shared" si="264"/>
        <v>0</v>
      </c>
      <c r="AK268" s="3">
        <f t="shared" si="265"/>
        <v>0</v>
      </c>
      <c r="AL268" s="3">
        <f t="shared" si="266"/>
        <v>0</v>
      </c>
      <c r="AM268" s="3">
        <f t="shared" si="267"/>
        <v>0</v>
      </c>
      <c r="AN268" s="3">
        <f t="shared" si="268"/>
        <v>0</v>
      </c>
      <c r="AO268" s="3">
        <f t="shared" si="269"/>
        <v>0</v>
      </c>
      <c r="AP268" s="3">
        <f t="shared" si="270"/>
        <v>0</v>
      </c>
      <c r="AQ268" s="3">
        <f t="shared" si="271"/>
        <v>0</v>
      </c>
      <c r="AR268" s="3">
        <f t="shared" si="272"/>
        <v>0</v>
      </c>
      <c r="AS268" s="3">
        <f t="shared" si="273"/>
        <v>0</v>
      </c>
      <c r="AT268" s="3">
        <f t="shared" si="274"/>
        <v>0</v>
      </c>
      <c r="AU268" s="3">
        <f t="shared" si="275"/>
        <v>0</v>
      </c>
      <c r="AV268" s="3">
        <f t="shared" si="276"/>
        <v>0</v>
      </c>
      <c r="AW268" s="3">
        <f t="shared" si="277"/>
        <v>0</v>
      </c>
      <c r="AX268" s="3">
        <f t="shared" si="278"/>
        <v>0</v>
      </c>
      <c r="AY268" s="3">
        <f t="shared" si="279"/>
        <v>0</v>
      </c>
      <c r="AZ268" s="3">
        <f t="shared" si="280"/>
        <v>0</v>
      </c>
      <c r="BA268" s="3">
        <f t="shared" si="281"/>
        <v>0</v>
      </c>
    </row>
    <row r="269" spans="1:53">
      <c r="A269" s="2">
        <f>fokonyvi_kivonatot_ide_masolni!A266</f>
        <v>0</v>
      </c>
      <c r="B269" s="3">
        <f>fokonyvi_kivonatot_ide_masolni!I266</f>
        <v>0</v>
      </c>
      <c r="C269" s="3">
        <f>+fokonyvi_kivonatot_ide_masolni!J266</f>
        <v>0</v>
      </c>
      <c r="D269" s="2">
        <f t="shared" si="232"/>
        <v>1</v>
      </c>
      <c r="E269" s="2">
        <f t="shared" si="233"/>
        <v>0</v>
      </c>
      <c r="F269" s="3">
        <f t="shared" si="234"/>
        <v>0</v>
      </c>
      <c r="G269" s="3">
        <f t="shared" si="235"/>
        <v>0</v>
      </c>
      <c r="H269" s="3">
        <f t="shared" si="236"/>
        <v>0</v>
      </c>
      <c r="I269" s="3">
        <f t="shared" si="237"/>
        <v>0</v>
      </c>
      <c r="J269" s="3">
        <f t="shared" si="238"/>
        <v>0</v>
      </c>
      <c r="K269" s="3">
        <f t="shared" si="239"/>
        <v>0</v>
      </c>
      <c r="L269" s="3">
        <f t="shared" si="240"/>
        <v>0</v>
      </c>
      <c r="M269" s="3">
        <f t="shared" si="241"/>
        <v>0</v>
      </c>
      <c r="N269" s="3">
        <f t="shared" si="242"/>
        <v>0</v>
      </c>
      <c r="O269" s="3">
        <f t="shared" si="243"/>
        <v>0</v>
      </c>
      <c r="P269" s="3">
        <f t="shared" si="244"/>
        <v>0</v>
      </c>
      <c r="Q269" s="3">
        <f t="shared" si="245"/>
        <v>0</v>
      </c>
      <c r="R269" s="3">
        <f t="shared" si="246"/>
        <v>0</v>
      </c>
      <c r="S269" s="3">
        <f t="shared" si="247"/>
        <v>0</v>
      </c>
      <c r="T269" s="3">
        <f t="shared" si="248"/>
        <v>0</v>
      </c>
      <c r="U269" s="3">
        <f t="shared" si="249"/>
        <v>0</v>
      </c>
      <c r="V269" s="3">
        <f t="shared" si="250"/>
        <v>0</v>
      </c>
      <c r="W269" s="3">
        <f t="shared" si="251"/>
        <v>0</v>
      </c>
      <c r="X269" s="3">
        <f t="shared" si="252"/>
        <v>0</v>
      </c>
      <c r="Y269" s="3">
        <f t="shared" si="253"/>
        <v>0</v>
      </c>
      <c r="Z269" s="3">
        <f t="shared" si="254"/>
        <v>0</v>
      </c>
      <c r="AA269" s="3">
        <f t="shared" si="255"/>
        <v>0</v>
      </c>
      <c r="AB269" s="3">
        <f t="shared" si="256"/>
        <v>0</v>
      </c>
      <c r="AC269" s="3">
        <f t="shared" si="257"/>
        <v>0</v>
      </c>
      <c r="AD269" s="3">
        <f t="shared" si="258"/>
        <v>0</v>
      </c>
      <c r="AE269" s="3">
        <f t="shared" si="259"/>
        <v>0</v>
      </c>
      <c r="AF269" s="3">
        <f t="shared" si="260"/>
        <v>0</v>
      </c>
      <c r="AG269" s="3">
        <f t="shared" si="261"/>
        <v>0</v>
      </c>
      <c r="AH269" s="3">
        <f t="shared" si="262"/>
        <v>0</v>
      </c>
      <c r="AI269" s="3">
        <f t="shared" si="263"/>
        <v>0</v>
      </c>
      <c r="AJ269" s="3">
        <f t="shared" si="264"/>
        <v>0</v>
      </c>
      <c r="AK269" s="3">
        <f t="shared" si="265"/>
        <v>0</v>
      </c>
      <c r="AL269" s="3">
        <f t="shared" si="266"/>
        <v>0</v>
      </c>
      <c r="AM269" s="3">
        <f t="shared" si="267"/>
        <v>0</v>
      </c>
      <c r="AN269" s="3">
        <f t="shared" si="268"/>
        <v>0</v>
      </c>
      <c r="AO269" s="3">
        <f t="shared" si="269"/>
        <v>0</v>
      </c>
      <c r="AP269" s="3">
        <f t="shared" si="270"/>
        <v>0</v>
      </c>
      <c r="AQ269" s="3">
        <f t="shared" si="271"/>
        <v>0</v>
      </c>
      <c r="AR269" s="3">
        <f t="shared" si="272"/>
        <v>0</v>
      </c>
      <c r="AS269" s="3">
        <f t="shared" si="273"/>
        <v>0</v>
      </c>
      <c r="AT269" s="3">
        <f t="shared" si="274"/>
        <v>0</v>
      </c>
      <c r="AU269" s="3">
        <f t="shared" si="275"/>
        <v>0</v>
      </c>
      <c r="AV269" s="3">
        <f t="shared" si="276"/>
        <v>0</v>
      </c>
      <c r="AW269" s="3">
        <f t="shared" si="277"/>
        <v>0</v>
      </c>
      <c r="AX269" s="3">
        <f t="shared" si="278"/>
        <v>0</v>
      </c>
      <c r="AY269" s="3">
        <f t="shared" si="279"/>
        <v>0</v>
      </c>
      <c r="AZ269" s="3">
        <f t="shared" si="280"/>
        <v>0</v>
      </c>
      <c r="BA269" s="3">
        <f t="shared" si="281"/>
        <v>0</v>
      </c>
    </row>
    <row r="270" spans="1:53">
      <c r="A270" s="2">
        <f>fokonyvi_kivonatot_ide_masolni!A267</f>
        <v>0</v>
      </c>
      <c r="B270" s="3">
        <f>fokonyvi_kivonatot_ide_masolni!I267</f>
        <v>0</v>
      </c>
      <c r="C270" s="3">
        <f>+fokonyvi_kivonatot_ide_masolni!J267</f>
        <v>0</v>
      </c>
      <c r="D270" s="2">
        <f t="shared" si="232"/>
        <v>1</v>
      </c>
      <c r="E270" s="2">
        <f t="shared" si="233"/>
        <v>0</v>
      </c>
      <c r="F270" s="3">
        <f t="shared" si="234"/>
        <v>0</v>
      </c>
      <c r="G270" s="3">
        <f t="shared" si="235"/>
        <v>0</v>
      </c>
      <c r="H270" s="3">
        <f t="shared" si="236"/>
        <v>0</v>
      </c>
      <c r="I270" s="3">
        <f t="shared" si="237"/>
        <v>0</v>
      </c>
      <c r="J270" s="3">
        <f t="shared" si="238"/>
        <v>0</v>
      </c>
      <c r="K270" s="3">
        <f t="shared" si="239"/>
        <v>0</v>
      </c>
      <c r="L270" s="3">
        <f t="shared" si="240"/>
        <v>0</v>
      </c>
      <c r="M270" s="3">
        <f t="shared" si="241"/>
        <v>0</v>
      </c>
      <c r="N270" s="3">
        <f t="shared" si="242"/>
        <v>0</v>
      </c>
      <c r="O270" s="3">
        <f t="shared" si="243"/>
        <v>0</v>
      </c>
      <c r="P270" s="3">
        <f t="shared" si="244"/>
        <v>0</v>
      </c>
      <c r="Q270" s="3">
        <f t="shared" si="245"/>
        <v>0</v>
      </c>
      <c r="R270" s="3">
        <f t="shared" si="246"/>
        <v>0</v>
      </c>
      <c r="S270" s="3">
        <f t="shared" si="247"/>
        <v>0</v>
      </c>
      <c r="T270" s="3">
        <f t="shared" si="248"/>
        <v>0</v>
      </c>
      <c r="U270" s="3">
        <f t="shared" si="249"/>
        <v>0</v>
      </c>
      <c r="V270" s="3">
        <f t="shared" si="250"/>
        <v>0</v>
      </c>
      <c r="W270" s="3">
        <f t="shared" si="251"/>
        <v>0</v>
      </c>
      <c r="X270" s="3">
        <f t="shared" si="252"/>
        <v>0</v>
      </c>
      <c r="Y270" s="3">
        <f t="shared" si="253"/>
        <v>0</v>
      </c>
      <c r="Z270" s="3">
        <f t="shared" si="254"/>
        <v>0</v>
      </c>
      <c r="AA270" s="3">
        <f t="shared" si="255"/>
        <v>0</v>
      </c>
      <c r="AB270" s="3">
        <f t="shared" si="256"/>
        <v>0</v>
      </c>
      <c r="AC270" s="3">
        <f t="shared" si="257"/>
        <v>0</v>
      </c>
      <c r="AD270" s="3">
        <f t="shared" si="258"/>
        <v>0</v>
      </c>
      <c r="AE270" s="3">
        <f t="shared" si="259"/>
        <v>0</v>
      </c>
      <c r="AF270" s="3">
        <f t="shared" si="260"/>
        <v>0</v>
      </c>
      <c r="AG270" s="3">
        <f t="shared" si="261"/>
        <v>0</v>
      </c>
      <c r="AH270" s="3">
        <f t="shared" si="262"/>
        <v>0</v>
      </c>
      <c r="AI270" s="3">
        <f t="shared" si="263"/>
        <v>0</v>
      </c>
      <c r="AJ270" s="3">
        <f t="shared" si="264"/>
        <v>0</v>
      </c>
      <c r="AK270" s="3">
        <f t="shared" si="265"/>
        <v>0</v>
      </c>
      <c r="AL270" s="3">
        <f t="shared" si="266"/>
        <v>0</v>
      </c>
      <c r="AM270" s="3">
        <f t="shared" si="267"/>
        <v>0</v>
      </c>
      <c r="AN270" s="3">
        <f t="shared" si="268"/>
        <v>0</v>
      </c>
      <c r="AO270" s="3">
        <f t="shared" si="269"/>
        <v>0</v>
      </c>
      <c r="AP270" s="3">
        <f t="shared" si="270"/>
        <v>0</v>
      </c>
      <c r="AQ270" s="3">
        <f t="shared" si="271"/>
        <v>0</v>
      </c>
      <c r="AR270" s="3">
        <f t="shared" si="272"/>
        <v>0</v>
      </c>
      <c r="AS270" s="3">
        <f t="shared" si="273"/>
        <v>0</v>
      </c>
      <c r="AT270" s="3">
        <f t="shared" si="274"/>
        <v>0</v>
      </c>
      <c r="AU270" s="3">
        <f t="shared" si="275"/>
        <v>0</v>
      </c>
      <c r="AV270" s="3">
        <f t="shared" si="276"/>
        <v>0</v>
      </c>
      <c r="AW270" s="3">
        <f t="shared" si="277"/>
        <v>0</v>
      </c>
      <c r="AX270" s="3">
        <f t="shared" si="278"/>
        <v>0</v>
      </c>
      <c r="AY270" s="3">
        <f t="shared" si="279"/>
        <v>0</v>
      </c>
      <c r="AZ270" s="3">
        <f t="shared" si="280"/>
        <v>0</v>
      </c>
      <c r="BA270" s="3">
        <f t="shared" si="281"/>
        <v>0</v>
      </c>
    </row>
    <row r="271" spans="1:53">
      <c r="A271" s="2">
        <f>fokonyvi_kivonatot_ide_masolni!A268</f>
        <v>0</v>
      </c>
      <c r="B271" s="3">
        <f>fokonyvi_kivonatot_ide_masolni!I268</f>
        <v>0</v>
      </c>
      <c r="C271" s="3">
        <f>+fokonyvi_kivonatot_ide_masolni!J268</f>
        <v>0</v>
      </c>
      <c r="D271" s="2">
        <f t="shared" si="232"/>
        <v>1</v>
      </c>
      <c r="E271" s="2">
        <f t="shared" si="233"/>
        <v>0</v>
      </c>
      <c r="F271" s="3">
        <f t="shared" si="234"/>
        <v>0</v>
      </c>
      <c r="G271" s="3">
        <f t="shared" si="235"/>
        <v>0</v>
      </c>
      <c r="H271" s="3">
        <f t="shared" si="236"/>
        <v>0</v>
      </c>
      <c r="I271" s="3">
        <f t="shared" si="237"/>
        <v>0</v>
      </c>
      <c r="J271" s="3">
        <f t="shared" si="238"/>
        <v>0</v>
      </c>
      <c r="K271" s="3">
        <f t="shared" si="239"/>
        <v>0</v>
      </c>
      <c r="L271" s="3">
        <f t="shared" si="240"/>
        <v>0</v>
      </c>
      <c r="M271" s="3">
        <f t="shared" si="241"/>
        <v>0</v>
      </c>
      <c r="N271" s="3">
        <f t="shared" si="242"/>
        <v>0</v>
      </c>
      <c r="O271" s="3">
        <f t="shared" si="243"/>
        <v>0</v>
      </c>
      <c r="P271" s="3">
        <f t="shared" si="244"/>
        <v>0</v>
      </c>
      <c r="Q271" s="3">
        <f t="shared" si="245"/>
        <v>0</v>
      </c>
      <c r="R271" s="3">
        <f t="shared" si="246"/>
        <v>0</v>
      </c>
      <c r="S271" s="3">
        <f t="shared" si="247"/>
        <v>0</v>
      </c>
      <c r="T271" s="3">
        <f t="shared" si="248"/>
        <v>0</v>
      </c>
      <c r="U271" s="3">
        <f t="shared" si="249"/>
        <v>0</v>
      </c>
      <c r="V271" s="3">
        <f t="shared" si="250"/>
        <v>0</v>
      </c>
      <c r="W271" s="3">
        <f t="shared" si="251"/>
        <v>0</v>
      </c>
      <c r="X271" s="3">
        <f t="shared" si="252"/>
        <v>0</v>
      </c>
      <c r="Y271" s="3">
        <f t="shared" si="253"/>
        <v>0</v>
      </c>
      <c r="Z271" s="3">
        <f t="shared" si="254"/>
        <v>0</v>
      </c>
      <c r="AA271" s="3">
        <f t="shared" si="255"/>
        <v>0</v>
      </c>
      <c r="AB271" s="3">
        <f t="shared" si="256"/>
        <v>0</v>
      </c>
      <c r="AC271" s="3">
        <f t="shared" si="257"/>
        <v>0</v>
      </c>
      <c r="AD271" s="3">
        <f t="shared" si="258"/>
        <v>0</v>
      </c>
      <c r="AE271" s="3">
        <f t="shared" si="259"/>
        <v>0</v>
      </c>
      <c r="AF271" s="3">
        <f t="shared" si="260"/>
        <v>0</v>
      </c>
      <c r="AG271" s="3">
        <f t="shared" si="261"/>
        <v>0</v>
      </c>
      <c r="AH271" s="3">
        <f t="shared" si="262"/>
        <v>0</v>
      </c>
      <c r="AI271" s="3">
        <f t="shared" si="263"/>
        <v>0</v>
      </c>
      <c r="AJ271" s="3">
        <f t="shared" si="264"/>
        <v>0</v>
      </c>
      <c r="AK271" s="3">
        <f t="shared" si="265"/>
        <v>0</v>
      </c>
      <c r="AL271" s="3">
        <f t="shared" si="266"/>
        <v>0</v>
      </c>
      <c r="AM271" s="3">
        <f t="shared" si="267"/>
        <v>0</v>
      </c>
      <c r="AN271" s="3">
        <f t="shared" si="268"/>
        <v>0</v>
      </c>
      <c r="AO271" s="3">
        <f t="shared" si="269"/>
        <v>0</v>
      </c>
      <c r="AP271" s="3">
        <f t="shared" si="270"/>
        <v>0</v>
      </c>
      <c r="AQ271" s="3">
        <f t="shared" si="271"/>
        <v>0</v>
      </c>
      <c r="AR271" s="3">
        <f t="shared" si="272"/>
        <v>0</v>
      </c>
      <c r="AS271" s="3">
        <f t="shared" si="273"/>
        <v>0</v>
      </c>
      <c r="AT271" s="3">
        <f t="shared" si="274"/>
        <v>0</v>
      </c>
      <c r="AU271" s="3">
        <f t="shared" si="275"/>
        <v>0</v>
      </c>
      <c r="AV271" s="3">
        <f t="shared" si="276"/>
        <v>0</v>
      </c>
      <c r="AW271" s="3">
        <f t="shared" si="277"/>
        <v>0</v>
      </c>
      <c r="AX271" s="3">
        <f t="shared" si="278"/>
        <v>0</v>
      </c>
      <c r="AY271" s="3">
        <f t="shared" si="279"/>
        <v>0</v>
      </c>
      <c r="AZ271" s="3">
        <f t="shared" si="280"/>
        <v>0</v>
      </c>
      <c r="BA271" s="3">
        <f t="shared" si="281"/>
        <v>0</v>
      </c>
    </row>
    <row r="272" spans="1:53">
      <c r="A272" s="2">
        <f>fokonyvi_kivonatot_ide_masolni!A269</f>
        <v>0</v>
      </c>
      <c r="B272" s="3">
        <f>fokonyvi_kivonatot_ide_masolni!I269</f>
        <v>0</v>
      </c>
      <c r="C272" s="3">
        <f>+fokonyvi_kivonatot_ide_masolni!J269</f>
        <v>0</v>
      </c>
      <c r="D272" s="2">
        <f t="shared" si="232"/>
        <v>1</v>
      </c>
      <c r="E272" s="2">
        <f t="shared" si="233"/>
        <v>0</v>
      </c>
      <c r="F272" s="3">
        <f t="shared" si="234"/>
        <v>0</v>
      </c>
      <c r="G272" s="3">
        <f t="shared" si="235"/>
        <v>0</v>
      </c>
      <c r="H272" s="3">
        <f t="shared" si="236"/>
        <v>0</v>
      </c>
      <c r="I272" s="3">
        <f t="shared" si="237"/>
        <v>0</v>
      </c>
      <c r="J272" s="3">
        <f t="shared" si="238"/>
        <v>0</v>
      </c>
      <c r="K272" s="3">
        <f t="shared" si="239"/>
        <v>0</v>
      </c>
      <c r="L272" s="3">
        <f t="shared" si="240"/>
        <v>0</v>
      </c>
      <c r="M272" s="3">
        <f t="shared" si="241"/>
        <v>0</v>
      </c>
      <c r="N272" s="3">
        <f t="shared" si="242"/>
        <v>0</v>
      </c>
      <c r="O272" s="3">
        <f t="shared" si="243"/>
        <v>0</v>
      </c>
      <c r="P272" s="3">
        <f t="shared" si="244"/>
        <v>0</v>
      </c>
      <c r="Q272" s="3">
        <f t="shared" si="245"/>
        <v>0</v>
      </c>
      <c r="R272" s="3">
        <f t="shared" si="246"/>
        <v>0</v>
      </c>
      <c r="S272" s="3">
        <f t="shared" si="247"/>
        <v>0</v>
      </c>
      <c r="T272" s="3">
        <f t="shared" si="248"/>
        <v>0</v>
      </c>
      <c r="U272" s="3">
        <f t="shared" si="249"/>
        <v>0</v>
      </c>
      <c r="V272" s="3">
        <f t="shared" si="250"/>
        <v>0</v>
      </c>
      <c r="W272" s="3">
        <f t="shared" si="251"/>
        <v>0</v>
      </c>
      <c r="X272" s="3">
        <f t="shared" si="252"/>
        <v>0</v>
      </c>
      <c r="Y272" s="3">
        <f t="shared" si="253"/>
        <v>0</v>
      </c>
      <c r="Z272" s="3">
        <f t="shared" si="254"/>
        <v>0</v>
      </c>
      <c r="AA272" s="3">
        <f t="shared" si="255"/>
        <v>0</v>
      </c>
      <c r="AB272" s="3">
        <f t="shared" si="256"/>
        <v>0</v>
      </c>
      <c r="AC272" s="3">
        <f t="shared" si="257"/>
        <v>0</v>
      </c>
      <c r="AD272" s="3">
        <f t="shared" si="258"/>
        <v>0</v>
      </c>
      <c r="AE272" s="3">
        <f t="shared" si="259"/>
        <v>0</v>
      </c>
      <c r="AF272" s="3">
        <f t="shared" si="260"/>
        <v>0</v>
      </c>
      <c r="AG272" s="3">
        <f t="shared" si="261"/>
        <v>0</v>
      </c>
      <c r="AH272" s="3">
        <f t="shared" si="262"/>
        <v>0</v>
      </c>
      <c r="AI272" s="3">
        <f t="shared" si="263"/>
        <v>0</v>
      </c>
      <c r="AJ272" s="3">
        <f t="shared" si="264"/>
        <v>0</v>
      </c>
      <c r="AK272" s="3">
        <f t="shared" si="265"/>
        <v>0</v>
      </c>
      <c r="AL272" s="3">
        <f t="shared" si="266"/>
        <v>0</v>
      </c>
      <c r="AM272" s="3">
        <f t="shared" si="267"/>
        <v>0</v>
      </c>
      <c r="AN272" s="3">
        <f t="shared" si="268"/>
        <v>0</v>
      </c>
      <c r="AO272" s="3">
        <f t="shared" si="269"/>
        <v>0</v>
      </c>
      <c r="AP272" s="3">
        <f t="shared" si="270"/>
        <v>0</v>
      </c>
      <c r="AQ272" s="3">
        <f t="shared" si="271"/>
        <v>0</v>
      </c>
      <c r="AR272" s="3">
        <f t="shared" si="272"/>
        <v>0</v>
      </c>
      <c r="AS272" s="3">
        <f t="shared" si="273"/>
        <v>0</v>
      </c>
      <c r="AT272" s="3">
        <f t="shared" si="274"/>
        <v>0</v>
      </c>
      <c r="AU272" s="3">
        <f t="shared" si="275"/>
        <v>0</v>
      </c>
      <c r="AV272" s="3">
        <f t="shared" si="276"/>
        <v>0</v>
      </c>
      <c r="AW272" s="3">
        <f t="shared" si="277"/>
        <v>0</v>
      </c>
      <c r="AX272" s="3">
        <f t="shared" si="278"/>
        <v>0</v>
      </c>
      <c r="AY272" s="3">
        <f t="shared" si="279"/>
        <v>0</v>
      </c>
      <c r="AZ272" s="3">
        <f t="shared" si="280"/>
        <v>0</v>
      </c>
      <c r="BA272" s="3">
        <f t="shared" si="281"/>
        <v>0</v>
      </c>
    </row>
    <row r="273" spans="1:53">
      <c r="A273" s="2">
        <f>fokonyvi_kivonatot_ide_masolni!A270</f>
        <v>0</v>
      </c>
      <c r="B273" s="3">
        <f>fokonyvi_kivonatot_ide_masolni!I270</f>
        <v>0</v>
      </c>
      <c r="C273" s="3">
        <f>+fokonyvi_kivonatot_ide_masolni!J270</f>
        <v>0</v>
      </c>
      <c r="D273" s="2">
        <f t="shared" si="232"/>
        <v>1</v>
      </c>
      <c r="E273" s="2">
        <f t="shared" si="233"/>
        <v>0</v>
      </c>
      <c r="F273" s="3">
        <f t="shared" si="234"/>
        <v>0</v>
      </c>
      <c r="G273" s="3">
        <f t="shared" si="235"/>
        <v>0</v>
      </c>
      <c r="H273" s="3">
        <f t="shared" si="236"/>
        <v>0</v>
      </c>
      <c r="I273" s="3">
        <f t="shared" si="237"/>
        <v>0</v>
      </c>
      <c r="J273" s="3">
        <f t="shared" si="238"/>
        <v>0</v>
      </c>
      <c r="K273" s="3">
        <f t="shared" si="239"/>
        <v>0</v>
      </c>
      <c r="L273" s="3">
        <f t="shared" si="240"/>
        <v>0</v>
      </c>
      <c r="M273" s="3">
        <f t="shared" si="241"/>
        <v>0</v>
      </c>
      <c r="N273" s="3">
        <f t="shared" si="242"/>
        <v>0</v>
      </c>
      <c r="O273" s="3">
        <f t="shared" si="243"/>
        <v>0</v>
      </c>
      <c r="P273" s="3">
        <f t="shared" si="244"/>
        <v>0</v>
      </c>
      <c r="Q273" s="3">
        <f t="shared" si="245"/>
        <v>0</v>
      </c>
      <c r="R273" s="3">
        <f t="shared" si="246"/>
        <v>0</v>
      </c>
      <c r="S273" s="3">
        <f t="shared" si="247"/>
        <v>0</v>
      </c>
      <c r="T273" s="3">
        <f t="shared" si="248"/>
        <v>0</v>
      </c>
      <c r="U273" s="3">
        <f t="shared" si="249"/>
        <v>0</v>
      </c>
      <c r="V273" s="3">
        <f t="shared" si="250"/>
        <v>0</v>
      </c>
      <c r="W273" s="3">
        <f t="shared" si="251"/>
        <v>0</v>
      </c>
      <c r="X273" s="3">
        <f t="shared" si="252"/>
        <v>0</v>
      </c>
      <c r="Y273" s="3">
        <f t="shared" si="253"/>
        <v>0</v>
      </c>
      <c r="Z273" s="3">
        <f t="shared" si="254"/>
        <v>0</v>
      </c>
      <c r="AA273" s="3">
        <f t="shared" si="255"/>
        <v>0</v>
      </c>
      <c r="AB273" s="3">
        <f t="shared" si="256"/>
        <v>0</v>
      </c>
      <c r="AC273" s="3">
        <f t="shared" si="257"/>
        <v>0</v>
      </c>
      <c r="AD273" s="3">
        <f t="shared" si="258"/>
        <v>0</v>
      </c>
      <c r="AE273" s="3">
        <f t="shared" si="259"/>
        <v>0</v>
      </c>
      <c r="AF273" s="3">
        <f t="shared" si="260"/>
        <v>0</v>
      </c>
      <c r="AG273" s="3">
        <f t="shared" si="261"/>
        <v>0</v>
      </c>
      <c r="AH273" s="3">
        <f t="shared" si="262"/>
        <v>0</v>
      </c>
      <c r="AI273" s="3">
        <f t="shared" si="263"/>
        <v>0</v>
      </c>
      <c r="AJ273" s="3">
        <f t="shared" si="264"/>
        <v>0</v>
      </c>
      <c r="AK273" s="3">
        <f t="shared" si="265"/>
        <v>0</v>
      </c>
      <c r="AL273" s="3">
        <f t="shared" si="266"/>
        <v>0</v>
      </c>
      <c r="AM273" s="3">
        <f t="shared" si="267"/>
        <v>0</v>
      </c>
      <c r="AN273" s="3">
        <f t="shared" si="268"/>
        <v>0</v>
      </c>
      <c r="AO273" s="3">
        <f t="shared" si="269"/>
        <v>0</v>
      </c>
      <c r="AP273" s="3">
        <f t="shared" si="270"/>
        <v>0</v>
      </c>
      <c r="AQ273" s="3">
        <f t="shared" si="271"/>
        <v>0</v>
      </c>
      <c r="AR273" s="3">
        <f t="shared" si="272"/>
        <v>0</v>
      </c>
      <c r="AS273" s="3">
        <f t="shared" si="273"/>
        <v>0</v>
      </c>
      <c r="AT273" s="3">
        <f t="shared" si="274"/>
        <v>0</v>
      </c>
      <c r="AU273" s="3">
        <f t="shared" si="275"/>
        <v>0</v>
      </c>
      <c r="AV273" s="3">
        <f t="shared" si="276"/>
        <v>0</v>
      </c>
      <c r="AW273" s="3">
        <f t="shared" si="277"/>
        <v>0</v>
      </c>
      <c r="AX273" s="3">
        <f t="shared" si="278"/>
        <v>0</v>
      </c>
      <c r="AY273" s="3">
        <f t="shared" si="279"/>
        <v>0</v>
      </c>
      <c r="AZ273" s="3">
        <f t="shared" si="280"/>
        <v>0</v>
      </c>
      <c r="BA273" s="3">
        <f t="shared" si="281"/>
        <v>0</v>
      </c>
    </row>
    <row r="274" spans="1:53">
      <c r="A274" s="2">
        <f>fokonyvi_kivonatot_ide_masolni!A271</f>
        <v>0</v>
      </c>
      <c r="B274" s="3">
        <f>fokonyvi_kivonatot_ide_masolni!I271</f>
        <v>0</v>
      </c>
      <c r="C274" s="3">
        <f>+fokonyvi_kivonatot_ide_masolni!J271</f>
        <v>0</v>
      </c>
      <c r="D274" s="2">
        <f t="shared" si="232"/>
        <v>1</v>
      </c>
      <c r="E274" s="2">
        <f t="shared" si="233"/>
        <v>0</v>
      </c>
      <c r="F274" s="3">
        <f t="shared" si="234"/>
        <v>0</v>
      </c>
      <c r="G274" s="3">
        <f t="shared" si="235"/>
        <v>0</v>
      </c>
      <c r="H274" s="3">
        <f t="shared" si="236"/>
        <v>0</v>
      </c>
      <c r="I274" s="3">
        <f t="shared" si="237"/>
        <v>0</v>
      </c>
      <c r="J274" s="3">
        <f t="shared" si="238"/>
        <v>0</v>
      </c>
      <c r="K274" s="3">
        <f t="shared" si="239"/>
        <v>0</v>
      </c>
      <c r="L274" s="3">
        <f t="shared" si="240"/>
        <v>0</v>
      </c>
      <c r="M274" s="3">
        <f t="shared" si="241"/>
        <v>0</v>
      </c>
      <c r="N274" s="3">
        <f t="shared" si="242"/>
        <v>0</v>
      </c>
      <c r="O274" s="3">
        <f t="shared" si="243"/>
        <v>0</v>
      </c>
      <c r="P274" s="3">
        <f t="shared" si="244"/>
        <v>0</v>
      </c>
      <c r="Q274" s="3">
        <f t="shared" si="245"/>
        <v>0</v>
      </c>
      <c r="R274" s="3">
        <f t="shared" si="246"/>
        <v>0</v>
      </c>
      <c r="S274" s="3">
        <f t="shared" si="247"/>
        <v>0</v>
      </c>
      <c r="T274" s="3">
        <f t="shared" si="248"/>
        <v>0</v>
      </c>
      <c r="U274" s="3">
        <f t="shared" si="249"/>
        <v>0</v>
      </c>
      <c r="V274" s="3">
        <f t="shared" si="250"/>
        <v>0</v>
      </c>
      <c r="W274" s="3">
        <f t="shared" si="251"/>
        <v>0</v>
      </c>
      <c r="X274" s="3">
        <f t="shared" si="252"/>
        <v>0</v>
      </c>
      <c r="Y274" s="3">
        <f t="shared" si="253"/>
        <v>0</v>
      </c>
      <c r="Z274" s="3">
        <f t="shared" si="254"/>
        <v>0</v>
      </c>
      <c r="AA274" s="3">
        <f t="shared" si="255"/>
        <v>0</v>
      </c>
      <c r="AB274" s="3">
        <f t="shared" si="256"/>
        <v>0</v>
      </c>
      <c r="AC274" s="3">
        <f t="shared" si="257"/>
        <v>0</v>
      </c>
      <c r="AD274" s="3">
        <f t="shared" si="258"/>
        <v>0</v>
      </c>
      <c r="AE274" s="3">
        <f t="shared" si="259"/>
        <v>0</v>
      </c>
      <c r="AF274" s="3">
        <f t="shared" si="260"/>
        <v>0</v>
      </c>
      <c r="AG274" s="3">
        <f t="shared" si="261"/>
        <v>0</v>
      </c>
      <c r="AH274" s="3">
        <f t="shared" si="262"/>
        <v>0</v>
      </c>
      <c r="AI274" s="3">
        <f t="shared" si="263"/>
        <v>0</v>
      </c>
      <c r="AJ274" s="3">
        <f t="shared" si="264"/>
        <v>0</v>
      </c>
      <c r="AK274" s="3">
        <f t="shared" si="265"/>
        <v>0</v>
      </c>
      <c r="AL274" s="3">
        <f t="shared" si="266"/>
        <v>0</v>
      </c>
      <c r="AM274" s="3">
        <f t="shared" si="267"/>
        <v>0</v>
      </c>
      <c r="AN274" s="3">
        <f t="shared" si="268"/>
        <v>0</v>
      </c>
      <c r="AO274" s="3">
        <f t="shared" si="269"/>
        <v>0</v>
      </c>
      <c r="AP274" s="3">
        <f t="shared" si="270"/>
        <v>0</v>
      </c>
      <c r="AQ274" s="3">
        <f t="shared" si="271"/>
        <v>0</v>
      </c>
      <c r="AR274" s="3">
        <f t="shared" si="272"/>
        <v>0</v>
      </c>
      <c r="AS274" s="3">
        <f t="shared" si="273"/>
        <v>0</v>
      </c>
      <c r="AT274" s="3">
        <f t="shared" si="274"/>
        <v>0</v>
      </c>
      <c r="AU274" s="3">
        <f t="shared" si="275"/>
        <v>0</v>
      </c>
      <c r="AV274" s="3">
        <f t="shared" si="276"/>
        <v>0</v>
      </c>
      <c r="AW274" s="3">
        <f t="shared" si="277"/>
        <v>0</v>
      </c>
      <c r="AX274" s="3">
        <f t="shared" si="278"/>
        <v>0</v>
      </c>
      <c r="AY274" s="3">
        <f t="shared" si="279"/>
        <v>0</v>
      </c>
      <c r="AZ274" s="3">
        <f t="shared" si="280"/>
        <v>0</v>
      </c>
      <c r="BA274" s="3">
        <f t="shared" si="281"/>
        <v>0</v>
      </c>
    </row>
    <row r="275" spans="1:53">
      <c r="A275" s="2">
        <f>fokonyvi_kivonatot_ide_masolni!A272</f>
        <v>0</v>
      </c>
      <c r="B275" s="3">
        <f>fokonyvi_kivonatot_ide_masolni!I272</f>
        <v>0</v>
      </c>
      <c r="C275" s="3">
        <f>+fokonyvi_kivonatot_ide_masolni!J272</f>
        <v>0</v>
      </c>
      <c r="D275" s="2">
        <f t="shared" si="232"/>
        <v>1</v>
      </c>
      <c r="E275" s="2">
        <f t="shared" si="233"/>
        <v>0</v>
      </c>
      <c r="F275" s="3">
        <f t="shared" si="234"/>
        <v>0</v>
      </c>
      <c r="G275" s="3">
        <f t="shared" si="235"/>
        <v>0</v>
      </c>
      <c r="H275" s="3">
        <f t="shared" si="236"/>
        <v>0</v>
      </c>
      <c r="I275" s="3">
        <f t="shared" si="237"/>
        <v>0</v>
      </c>
      <c r="J275" s="3">
        <f t="shared" si="238"/>
        <v>0</v>
      </c>
      <c r="K275" s="3">
        <f t="shared" si="239"/>
        <v>0</v>
      </c>
      <c r="L275" s="3">
        <f t="shared" si="240"/>
        <v>0</v>
      </c>
      <c r="M275" s="3">
        <f t="shared" si="241"/>
        <v>0</v>
      </c>
      <c r="N275" s="3">
        <f t="shared" si="242"/>
        <v>0</v>
      </c>
      <c r="O275" s="3">
        <f t="shared" si="243"/>
        <v>0</v>
      </c>
      <c r="P275" s="3">
        <f t="shared" si="244"/>
        <v>0</v>
      </c>
      <c r="Q275" s="3">
        <f t="shared" si="245"/>
        <v>0</v>
      </c>
      <c r="R275" s="3">
        <f t="shared" si="246"/>
        <v>0</v>
      </c>
      <c r="S275" s="3">
        <f t="shared" si="247"/>
        <v>0</v>
      </c>
      <c r="T275" s="3">
        <f t="shared" si="248"/>
        <v>0</v>
      </c>
      <c r="U275" s="3">
        <f t="shared" si="249"/>
        <v>0</v>
      </c>
      <c r="V275" s="3">
        <f t="shared" si="250"/>
        <v>0</v>
      </c>
      <c r="W275" s="3">
        <f t="shared" si="251"/>
        <v>0</v>
      </c>
      <c r="X275" s="3">
        <f t="shared" si="252"/>
        <v>0</v>
      </c>
      <c r="Y275" s="3">
        <f t="shared" si="253"/>
        <v>0</v>
      </c>
      <c r="Z275" s="3">
        <f t="shared" si="254"/>
        <v>0</v>
      </c>
      <c r="AA275" s="3">
        <f t="shared" si="255"/>
        <v>0</v>
      </c>
      <c r="AB275" s="3">
        <f t="shared" si="256"/>
        <v>0</v>
      </c>
      <c r="AC275" s="3">
        <f t="shared" si="257"/>
        <v>0</v>
      </c>
      <c r="AD275" s="3">
        <f t="shared" si="258"/>
        <v>0</v>
      </c>
      <c r="AE275" s="3">
        <f t="shared" si="259"/>
        <v>0</v>
      </c>
      <c r="AF275" s="3">
        <f t="shared" si="260"/>
        <v>0</v>
      </c>
      <c r="AG275" s="3">
        <f t="shared" si="261"/>
        <v>0</v>
      </c>
      <c r="AH275" s="3">
        <f t="shared" si="262"/>
        <v>0</v>
      </c>
      <c r="AI275" s="3">
        <f t="shared" si="263"/>
        <v>0</v>
      </c>
      <c r="AJ275" s="3">
        <f t="shared" si="264"/>
        <v>0</v>
      </c>
      <c r="AK275" s="3">
        <f t="shared" si="265"/>
        <v>0</v>
      </c>
      <c r="AL275" s="3">
        <f t="shared" si="266"/>
        <v>0</v>
      </c>
      <c r="AM275" s="3">
        <f t="shared" si="267"/>
        <v>0</v>
      </c>
      <c r="AN275" s="3">
        <f t="shared" si="268"/>
        <v>0</v>
      </c>
      <c r="AO275" s="3">
        <f t="shared" si="269"/>
        <v>0</v>
      </c>
      <c r="AP275" s="3">
        <f t="shared" si="270"/>
        <v>0</v>
      </c>
      <c r="AQ275" s="3">
        <f t="shared" si="271"/>
        <v>0</v>
      </c>
      <c r="AR275" s="3">
        <f t="shared" si="272"/>
        <v>0</v>
      </c>
      <c r="AS275" s="3">
        <f t="shared" si="273"/>
        <v>0</v>
      </c>
      <c r="AT275" s="3">
        <f t="shared" si="274"/>
        <v>0</v>
      </c>
      <c r="AU275" s="3">
        <f t="shared" si="275"/>
        <v>0</v>
      </c>
      <c r="AV275" s="3">
        <f t="shared" si="276"/>
        <v>0</v>
      </c>
      <c r="AW275" s="3">
        <f t="shared" si="277"/>
        <v>0</v>
      </c>
      <c r="AX275" s="3">
        <f t="shared" si="278"/>
        <v>0</v>
      </c>
      <c r="AY275" s="3">
        <f t="shared" si="279"/>
        <v>0</v>
      </c>
      <c r="AZ275" s="3">
        <f t="shared" si="280"/>
        <v>0</v>
      </c>
      <c r="BA275" s="3">
        <f t="shared" si="281"/>
        <v>0</v>
      </c>
    </row>
    <row r="276" spans="1:53">
      <c r="A276" s="2">
        <f>fokonyvi_kivonatot_ide_masolni!A273</f>
        <v>0</v>
      </c>
      <c r="B276" s="3">
        <f>fokonyvi_kivonatot_ide_masolni!I273</f>
        <v>0</v>
      </c>
      <c r="C276" s="3">
        <f>+fokonyvi_kivonatot_ide_masolni!J273</f>
        <v>0</v>
      </c>
      <c r="D276" s="2">
        <f t="shared" si="232"/>
        <v>1</v>
      </c>
      <c r="E276" s="2">
        <f t="shared" si="233"/>
        <v>0</v>
      </c>
      <c r="F276" s="3">
        <f t="shared" si="234"/>
        <v>0</v>
      </c>
      <c r="G276" s="3">
        <f t="shared" si="235"/>
        <v>0</v>
      </c>
      <c r="H276" s="3">
        <f t="shared" si="236"/>
        <v>0</v>
      </c>
      <c r="I276" s="3">
        <f t="shared" si="237"/>
        <v>0</v>
      </c>
      <c r="J276" s="3">
        <f t="shared" si="238"/>
        <v>0</v>
      </c>
      <c r="K276" s="3">
        <f t="shared" si="239"/>
        <v>0</v>
      </c>
      <c r="L276" s="3">
        <f t="shared" si="240"/>
        <v>0</v>
      </c>
      <c r="M276" s="3">
        <f t="shared" si="241"/>
        <v>0</v>
      </c>
      <c r="N276" s="3">
        <f t="shared" si="242"/>
        <v>0</v>
      </c>
      <c r="O276" s="3">
        <f t="shared" si="243"/>
        <v>0</v>
      </c>
      <c r="P276" s="3">
        <f t="shared" si="244"/>
        <v>0</v>
      </c>
      <c r="Q276" s="3">
        <f t="shared" si="245"/>
        <v>0</v>
      </c>
      <c r="R276" s="3">
        <f t="shared" si="246"/>
        <v>0</v>
      </c>
      <c r="S276" s="3">
        <f t="shared" si="247"/>
        <v>0</v>
      </c>
      <c r="T276" s="3">
        <f t="shared" si="248"/>
        <v>0</v>
      </c>
      <c r="U276" s="3">
        <f t="shared" si="249"/>
        <v>0</v>
      </c>
      <c r="V276" s="3">
        <f t="shared" si="250"/>
        <v>0</v>
      </c>
      <c r="W276" s="3">
        <f t="shared" si="251"/>
        <v>0</v>
      </c>
      <c r="X276" s="3">
        <f t="shared" si="252"/>
        <v>0</v>
      </c>
      <c r="Y276" s="3">
        <f t="shared" si="253"/>
        <v>0</v>
      </c>
      <c r="Z276" s="3">
        <f t="shared" si="254"/>
        <v>0</v>
      </c>
      <c r="AA276" s="3">
        <f t="shared" si="255"/>
        <v>0</v>
      </c>
      <c r="AB276" s="3">
        <f t="shared" si="256"/>
        <v>0</v>
      </c>
      <c r="AC276" s="3">
        <f t="shared" si="257"/>
        <v>0</v>
      </c>
      <c r="AD276" s="3">
        <f t="shared" si="258"/>
        <v>0</v>
      </c>
      <c r="AE276" s="3">
        <f t="shared" si="259"/>
        <v>0</v>
      </c>
      <c r="AF276" s="3">
        <f t="shared" si="260"/>
        <v>0</v>
      </c>
      <c r="AG276" s="3">
        <f t="shared" si="261"/>
        <v>0</v>
      </c>
      <c r="AH276" s="3">
        <f t="shared" si="262"/>
        <v>0</v>
      </c>
      <c r="AI276" s="3">
        <f t="shared" si="263"/>
        <v>0</v>
      </c>
      <c r="AJ276" s="3">
        <f t="shared" si="264"/>
        <v>0</v>
      </c>
      <c r="AK276" s="3">
        <f t="shared" si="265"/>
        <v>0</v>
      </c>
      <c r="AL276" s="3">
        <f t="shared" si="266"/>
        <v>0</v>
      </c>
      <c r="AM276" s="3">
        <f t="shared" si="267"/>
        <v>0</v>
      </c>
      <c r="AN276" s="3">
        <f t="shared" si="268"/>
        <v>0</v>
      </c>
      <c r="AO276" s="3">
        <f t="shared" si="269"/>
        <v>0</v>
      </c>
      <c r="AP276" s="3">
        <f t="shared" si="270"/>
        <v>0</v>
      </c>
      <c r="AQ276" s="3">
        <f t="shared" si="271"/>
        <v>0</v>
      </c>
      <c r="AR276" s="3">
        <f t="shared" si="272"/>
        <v>0</v>
      </c>
      <c r="AS276" s="3">
        <f t="shared" si="273"/>
        <v>0</v>
      </c>
      <c r="AT276" s="3">
        <f t="shared" si="274"/>
        <v>0</v>
      </c>
      <c r="AU276" s="3">
        <f t="shared" si="275"/>
        <v>0</v>
      </c>
      <c r="AV276" s="3">
        <f t="shared" si="276"/>
        <v>0</v>
      </c>
      <c r="AW276" s="3">
        <f t="shared" si="277"/>
        <v>0</v>
      </c>
      <c r="AX276" s="3">
        <f t="shared" si="278"/>
        <v>0</v>
      </c>
      <c r="AY276" s="3">
        <f t="shared" si="279"/>
        <v>0</v>
      </c>
      <c r="AZ276" s="3">
        <f t="shared" si="280"/>
        <v>0</v>
      </c>
      <c r="BA276" s="3">
        <f t="shared" si="281"/>
        <v>0</v>
      </c>
    </row>
    <row r="277" spans="1:53">
      <c r="A277" s="2">
        <f>fokonyvi_kivonatot_ide_masolni!A274</f>
        <v>0</v>
      </c>
      <c r="B277" s="3">
        <f>fokonyvi_kivonatot_ide_masolni!I274</f>
        <v>0</v>
      </c>
      <c r="C277" s="3">
        <f>+fokonyvi_kivonatot_ide_masolni!J274</f>
        <v>0</v>
      </c>
      <c r="D277" s="2">
        <f t="shared" si="232"/>
        <v>1</v>
      </c>
      <c r="E277" s="2">
        <f t="shared" si="233"/>
        <v>0</v>
      </c>
      <c r="F277" s="3">
        <f t="shared" si="234"/>
        <v>0</v>
      </c>
      <c r="G277" s="3">
        <f t="shared" si="235"/>
        <v>0</v>
      </c>
      <c r="H277" s="3">
        <f t="shared" si="236"/>
        <v>0</v>
      </c>
      <c r="I277" s="3">
        <f t="shared" si="237"/>
        <v>0</v>
      </c>
      <c r="J277" s="3">
        <f t="shared" si="238"/>
        <v>0</v>
      </c>
      <c r="K277" s="3">
        <f t="shared" si="239"/>
        <v>0</v>
      </c>
      <c r="L277" s="3">
        <f t="shared" si="240"/>
        <v>0</v>
      </c>
      <c r="M277" s="3">
        <f t="shared" si="241"/>
        <v>0</v>
      </c>
      <c r="N277" s="3">
        <f t="shared" si="242"/>
        <v>0</v>
      </c>
      <c r="O277" s="3">
        <f t="shared" si="243"/>
        <v>0</v>
      </c>
      <c r="P277" s="3">
        <f t="shared" si="244"/>
        <v>0</v>
      </c>
      <c r="Q277" s="3">
        <f t="shared" si="245"/>
        <v>0</v>
      </c>
      <c r="R277" s="3">
        <f t="shared" si="246"/>
        <v>0</v>
      </c>
      <c r="S277" s="3">
        <f t="shared" si="247"/>
        <v>0</v>
      </c>
      <c r="T277" s="3">
        <f t="shared" si="248"/>
        <v>0</v>
      </c>
      <c r="U277" s="3">
        <f t="shared" si="249"/>
        <v>0</v>
      </c>
      <c r="V277" s="3">
        <f t="shared" si="250"/>
        <v>0</v>
      </c>
      <c r="W277" s="3">
        <f t="shared" si="251"/>
        <v>0</v>
      </c>
      <c r="X277" s="3">
        <f t="shared" si="252"/>
        <v>0</v>
      </c>
      <c r="Y277" s="3">
        <f t="shared" si="253"/>
        <v>0</v>
      </c>
      <c r="Z277" s="3">
        <f t="shared" si="254"/>
        <v>0</v>
      </c>
      <c r="AA277" s="3">
        <f t="shared" si="255"/>
        <v>0</v>
      </c>
      <c r="AB277" s="3">
        <f t="shared" si="256"/>
        <v>0</v>
      </c>
      <c r="AC277" s="3">
        <f t="shared" si="257"/>
        <v>0</v>
      </c>
      <c r="AD277" s="3">
        <f t="shared" si="258"/>
        <v>0</v>
      </c>
      <c r="AE277" s="3">
        <f t="shared" si="259"/>
        <v>0</v>
      </c>
      <c r="AF277" s="3">
        <f t="shared" si="260"/>
        <v>0</v>
      </c>
      <c r="AG277" s="3">
        <f t="shared" si="261"/>
        <v>0</v>
      </c>
      <c r="AH277" s="3">
        <f t="shared" si="262"/>
        <v>0</v>
      </c>
      <c r="AI277" s="3">
        <f t="shared" si="263"/>
        <v>0</v>
      </c>
      <c r="AJ277" s="3">
        <f t="shared" si="264"/>
        <v>0</v>
      </c>
      <c r="AK277" s="3">
        <f t="shared" si="265"/>
        <v>0</v>
      </c>
      <c r="AL277" s="3">
        <f t="shared" si="266"/>
        <v>0</v>
      </c>
      <c r="AM277" s="3">
        <f t="shared" si="267"/>
        <v>0</v>
      </c>
      <c r="AN277" s="3">
        <f t="shared" si="268"/>
        <v>0</v>
      </c>
      <c r="AO277" s="3">
        <f t="shared" si="269"/>
        <v>0</v>
      </c>
      <c r="AP277" s="3">
        <f t="shared" si="270"/>
        <v>0</v>
      </c>
      <c r="AQ277" s="3">
        <f t="shared" si="271"/>
        <v>0</v>
      </c>
      <c r="AR277" s="3">
        <f t="shared" si="272"/>
        <v>0</v>
      </c>
      <c r="AS277" s="3">
        <f t="shared" si="273"/>
        <v>0</v>
      </c>
      <c r="AT277" s="3">
        <f t="shared" si="274"/>
        <v>0</v>
      </c>
      <c r="AU277" s="3">
        <f t="shared" si="275"/>
        <v>0</v>
      </c>
      <c r="AV277" s="3">
        <f t="shared" si="276"/>
        <v>0</v>
      </c>
      <c r="AW277" s="3">
        <f t="shared" si="277"/>
        <v>0</v>
      </c>
      <c r="AX277" s="3">
        <f t="shared" si="278"/>
        <v>0</v>
      </c>
      <c r="AY277" s="3">
        <f t="shared" si="279"/>
        <v>0</v>
      </c>
      <c r="AZ277" s="3">
        <f t="shared" si="280"/>
        <v>0</v>
      </c>
      <c r="BA277" s="3">
        <f t="shared" si="281"/>
        <v>0</v>
      </c>
    </row>
    <row r="278" spans="1:53">
      <c r="A278" s="2">
        <f>fokonyvi_kivonatot_ide_masolni!A275</f>
        <v>0</v>
      </c>
      <c r="B278" s="3">
        <f>fokonyvi_kivonatot_ide_masolni!I275</f>
        <v>0</v>
      </c>
      <c r="C278" s="3">
        <f>+fokonyvi_kivonatot_ide_masolni!J275</f>
        <v>0</v>
      </c>
      <c r="D278" s="2">
        <f t="shared" si="232"/>
        <v>1</v>
      </c>
      <c r="E278" s="2">
        <f t="shared" si="233"/>
        <v>0</v>
      </c>
      <c r="F278" s="3">
        <f t="shared" si="234"/>
        <v>0</v>
      </c>
      <c r="G278" s="3">
        <f t="shared" si="235"/>
        <v>0</v>
      </c>
      <c r="H278" s="3">
        <f t="shared" si="236"/>
        <v>0</v>
      </c>
      <c r="I278" s="3">
        <f t="shared" si="237"/>
        <v>0</v>
      </c>
      <c r="J278" s="3">
        <f t="shared" si="238"/>
        <v>0</v>
      </c>
      <c r="K278" s="3">
        <f t="shared" si="239"/>
        <v>0</v>
      </c>
      <c r="L278" s="3">
        <f t="shared" si="240"/>
        <v>0</v>
      </c>
      <c r="M278" s="3">
        <f t="shared" si="241"/>
        <v>0</v>
      </c>
      <c r="N278" s="3">
        <f t="shared" si="242"/>
        <v>0</v>
      </c>
      <c r="O278" s="3">
        <f t="shared" si="243"/>
        <v>0</v>
      </c>
      <c r="P278" s="3">
        <f t="shared" si="244"/>
        <v>0</v>
      </c>
      <c r="Q278" s="3">
        <f t="shared" si="245"/>
        <v>0</v>
      </c>
      <c r="R278" s="3">
        <f t="shared" si="246"/>
        <v>0</v>
      </c>
      <c r="S278" s="3">
        <f t="shared" si="247"/>
        <v>0</v>
      </c>
      <c r="T278" s="3">
        <f t="shared" si="248"/>
        <v>0</v>
      </c>
      <c r="U278" s="3">
        <f t="shared" si="249"/>
        <v>0</v>
      </c>
      <c r="V278" s="3">
        <f t="shared" si="250"/>
        <v>0</v>
      </c>
      <c r="W278" s="3">
        <f t="shared" si="251"/>
        <v>0</v>
      </c>
      <c r="X278" s="3">
        <f t="shared" si="252"/>
        <v>0</v>
      </c>
      <c r="Y278" s="3">
        <f t="shared" si="253"/>
        <v>0</v>
      </c>
      <c r="Z278" s="3">
        <f t="shared" si="254"/>
        <v>0</v>
      </c>
      <c r="AA278" s="3">
        <f t="shared" si="255"/>
        <v>0</v>
      </c>
      <c r="AB278" s="3">
        <f t="shared" si="256"/>
        <v>0</v>
      </c>
      <c r="AC278" s="3">
        <f t="shared" si="257"/>
        <v>0</v>
      </c>
      <c r="AD278" s="3">
        <f t="shared" si="258"/>
        <v>0</v>
      </c>
      <c r="AE278" s="3">
        <f t="shared" si="259"/>
        <v>0</v>
      </c>
      <c r="AF278" s="3">
        <f t="shared" si="260"/>
        <v>0</v>
      </c>
      <c r="AG278" s="3">
        <f t="shared" si="261"/>
        <v>0</v>
      </c>
      <c r="AH278" s="3">
        <f t="shared" si="262"/>
        <v>0</v>
      </c>
      <c r="AI278" s="3">
        <f t="shared" si="263"/>
        <v>0</v>
      </c>
      <c r="AJ278" s="3">
        <f t="shared" si="264"/>
        <v>0</v>
      </c>
      <c r="AK278" s="3">
        <f t="shared" si="265"/>
        <v>0</v>
      </c>
      <c r="AL278" s="3">
        <f t="shared" si="266"/>
        <v>0</v>
      </c>
      <c r="AM278" s="3">
        <f t="shared" si="267"/>
        <v>0</v>
      </c>
      <c r="AN278" s="3">
        <f t="shared" si="268"/>
        <v>0</v>
      </c>
      <c r="AO278" s="3">
        <f t="shared" si="269"/>
        <v>0</v>
      </c>
      <c r="AP278" s="3">
        <f t="shared" si="270"/>
        <v>0</v>
      </c>
      <c r="AQ278" s="3">
        <f t="shared" si="271"/>
        <v>0</v>
      </c>
      <c r="AR278" s="3">
        <f t="shared" si="272"/>
        <v>0</v>
      </c>
      <c r="AS278" s="3">
        <f t="shared" si="273"/>
        <v>0</v>
      </c>
      <c r="AT278" s="3">
        <f t="shared" si="274"/>
        <v>0</v>
      </c>
      <c r="AU278" s="3">
        <f t="shared" si="275"/>
        <v>0</v>
      </c>
      <c r="AV278" s="3">
        <f t="shared" si="276"/>
        <v>0</v>
      </c>
      <c r="AW278" s="3">
        <f t="shared" si="277"/>
        <v>0</v>
      </c>
      <c r="AX278" s="3">
        <f t="shared" si="278"/>
        <v>0</v>
      </c>
      <c r="AY278" s="3">
        <f t="shared" si="279"/>
        <v>0</v>
      </c>
      <c r="AZ278" s="3">
        <f t="shared" si="280"/>
        <v>0</v>
      </c>
      <c r="BA278" s="3">
        <f t="shared" si="281"/>
        <v>0</v>
      </c>
    </row>
    <row r="279" spans="1:53">
      <c r="A279" s="2">
        <f>fokonyvi_kivonatot_ide_masolni!A276</f>
        <v>0</v>
      </c>
      <c r="B279" s="3">
        <f>fokonyvi_kivonatot_ide_masolni!I276</f>
        <v>0</v>
      </c>
      <c r="C279" s="3">
        <f>+fokonyvi_kivonatot_ide_masolni!J276</f>
        <v>0</v>
      </c>
      <c r="D279" s="2">
        <f t="shared" si="232"/>
        <v>1</v>
      </c>
      <c r="E279" s="2">
        <f t="shared" si="233"/>
        <v>0</v>
      </c>
      <c r="F279" s="3">
        <f t="shared" si="234"/>
        <v>0</v>
      </c>
      <c r="G279" s="3">
        <f t="shared" si="235"/>
        <v>0</v>
      </c>
      <c r="H279" s="3">
        <f t="shared" si="236"/>
        <v>0</v>
      </c>
      <c r="I279" s="3">
        <f t="shared" si="237"/>
        <v>0</v>
      </c>
      <c r="J279" s="3">
        <f t="shared" si="238"/>
        <v>0</v>
      </c>
      <c r="K279" s="3">
        <f t="shared" si="239"/>
        <v>0</v>
      </c>
      <c r="L279" s="3">
        <f t="shared" si="240"/>
        <v>0</v>
      </c>
      <c r="M279" s="3">
        <f t="shared" si="241"/>
        <v>0</v>
      </c>
      <c r="N279" s="3">
        <f t="shared" si="242"/>
        <v>0</v>
      </c>
      <c r="O279" s="3">
        <f t="shared" si="243"/>
        <v>0</v>
      </c>
      <c r="P279" s="3">
        <f t="shared" si="244"/>
        <v>0</v>
      </c>
      <c r="Q279" s="3">
        <f t="shared" si="245"/>
        <v>0</v>
      </c>
      <c r="R279" s="3">
        <f t="shared" si="246"/>
        <v>0</v>
      </c>
      <c r="S279" s="3">
        <f t="shared" si="247"/>
        <v>0</v>
      </c>
      <c r="T279" s="3">
        <f t="shared" si="248"/>
        <v>0</v>
      </c>
      <c r="U279" s="3">
        <f t="shared" si="249"/>
        <v>0</v>
      </c>
      <c r="V279" s="3">
        <f t="shared" si="250"/>
        <v>0</v>
      </c>
      <c r="W279" s="3">
        <f t="shared" si="251"/>
        <v>0</v>
      </c>
      <c r="X279" s="3">
        <f t="shared" si="252"/>
        <v>0</v>
      </c>
      <c r="Y279" s="3">
        <f t="shared" si="253"/>
        <v>0</v>
      </c>
      <c r="Z279" s="3">
        <f t="shared" si="254"/>
        <v>0</v>
      </c>
      <c r="AA279" s="3">
        <f t="shared" si="255"/>
        <v>0</v>
      </c>
      <c r="AB279" s="3">
        <f t="shared" si="256"/>
        <v>0</v>
      </c>
      <c r="AC279" s="3">
        <f t="shared" si="257"/>
        <v>0</v>
      </c>
      <c r="AD279" s="3">
        <f t="shared" si="258"/>
        <v>0</v>
      </c>
      <c r="AE279" s="3">
        <f t="shared" si="259"/>
        <v>0</v>
      </c>
      <c r="AF279" s="3">
        <f t="shared" si="260"/>
        <v>0</v>
      </c>
      <c r="AG279" s="3">
        <f t="shared" si="261"/>
        <v>0</v>
      </c>
      <c r="AH279" s="3">
        <f t="shared" si="262"/>
        <v>0</v>
      </c>
      <c r="AI279" s="3">
        <f t="shared" si="263"/>
        <v>0</v>
      </c>
      <c r="AJ279" s="3">
        <f t="shared" si="264"/>
        <v>0</v>
      </c>
      <c r="AK279" s="3">
        <f t="shared" si="265"/>
        <v>0</v>
      </c>
      <c r="AL279" s="3">
        <f t="shared" si="266"/>
        <v>0</v>
      </c>
      <c r="AM279" s="3">
        <f t="shared" si="267"/>
        <v>0</v>
      </c>
      <c r="AN279" s="3">
        <f t="shared" si="268"/>
        <v>0</v>
      </c>
      <c r="AO279" s="3">
        <f t="shared" si="269"/>
        <v>0</v>
      </c>
      <c r="AP279" s="3">
        <f t="shared" si="270"/>
        <v>0</v>
      </c>
      <c r="AQ279" s="3">
        <f t="shared" si="271"/>
        <v>0</v>
      </c>
      <c r="AR279" s="3">
        <f t="shared" si="272"/>
        <v>0</v>
      </c>
      <c r="AS279" s="3">
        <f t="shared" si="273"/>
        <v>0</v>
      </c>
      <c r="AT279" s="3">
        <f t="shared" si="274"/>
        <v>0</v>
      </c>
      <c r="AU279" s="3">
        <f t="shared" si="275"/>
        <v>0</v>
      </c>
      <c r="AV279" s="3">
        <f t="shared" si="276"/>
        <v>0</v>
      </c>
      <c r="AW279" s="3">
        <f t="shared" si="277"/>
        <v>0</v>
      </c>
      <c r="AX279" s="3">
        <f t="shared" si="278"/>
        <v>0</v>
      </c>
      <c r="AY279" s="3">
        <f t="shared" si="279"/>
        <v>0</v>
      </c>
      <c r="AZ279" s="3">
        <f t="shared" si="280"/>
        <v>0</v>
      </c>
      <c r="BA279" s="3">
        <f t="shared" si="281"/>
        <v>0</v>
      </c>
    </row>
    <row r="280" spans="1:53">
      <c r="A280" s="2">
        <f>fokonyvi_kivonatot_ide_masolni!A277</f>
        <v>0</v>
      </c>
      <c r="B280" s="3">
        <f>fokonyvi_kivonatot_ide_masolni!I277</f>
        <v>0</v>
      </c>
      <c r="C280" s="3">
        <f>+fokonyvi_kivonatot_ide_masolni!J277</f>
        <v>0</v>
      </c>
      <c r="D280" s="2">
        <f t="shared" si="232"/>
        <v>1</v>
      </c>
      <c r="E280" s="2">
        <f t="shared" si="233"/>
        <v>0</v>
      </c>
      <c r="F280" s="3">
        <f t="shared" si="234"/>
        <v>0</v>
      </c>
      <c r="G280" s="3">
        <f t="shared" si="235"/>
        <v>0</v>
      </c>
      <c r="H280" s="3">
        <f t="shared" si="236"/>
        <v>0</v>
      </c>
      <c r="I280" s="3">
        <f t="shared" si="237"/>
        <v>0</v>
      </c>
      <c r="J280" s="3">
        <f t="shared" si="238"/>
        <v>0</v>
      </c>
      <c r="K280" s="3">
        <f t="shared" si="239"/>
        <v>0</v>
      </c>
      <c r="L280" s="3">
        <f t="shared" si="240"/>
        <v>0</v>
      </c>
      <c r="M280" s="3">
        <f t="shared" si="241"/>
        <v>0</v>
      </c>
      <c r="N280" s="3">
        <f t="shared" si="242"/>
        <v>0</v>
      </c>
      <c r="O280" s="3">
        <f t="shared" si="243"/>
        <v>0</v>
      </c>
      <c r="P280" s="3">
        <f t="shared" si="244"/>
        <v>0</v>
      </c>
      <c r="Q280" s="3">
        <f t="shared" si="245"/>
        <v>0</v>
      </c>
      <c r="R280" s="3">
        <f t="shared" si="246"/>
        <v>0</v>
      </c>
      <c r="S280" s="3">
        <f t="shared" si="247"/>
        <v>0</v>
      </c>
      <c r="T280" s="3">
        <f t="shared" si="248"/>
        <v>0</v>
      </c>
      <c r="U280" s="3">
        <f t="shared" si="249"/>
        <v>0</v>
      </c>
      <c r="V280" s="3">
        <f t="shared" si="250"/>
        <v>0</v>
      </c>
      <c r="W280" s="3">
        <f t="shared" si="251"/>
        <v>0</v>
      </c>
      <c r="X280" s="3">
        <f t="shared" si="252"/>
        <v>0</v>
      </c>
      <c r="Y280" s="3">
        <f t="shared" si="253"/>
        <v>0</v>
      </c>
      <c r="Z280" s="3">
        <f t="shared" si="254"/>
        <v>0</v>
      </c>
      <c r="AA280" s="3">
        <f t="shared" si="255"/>
        <v>0</v>
      </c>
      <c r="AB280" s="3">
        <f t="shared" si="256"/>
        <v>0</v>
      </c>
      <c r="AC280" s="3">
        <f t="shared" si="257"/>
        <v>0</v>
      </c>
      <c r="AD280" s="3">
        <f t="shared" si="258"/>
        <v>0</v>
      </c>
      <c r="AE280" s="3">
        <f t="shared" si="259"/>
        <v>0</v>
      </c>
      <c r="AF280" s="3">
        <f t="shared" si="260"/>
        <v>0</v>
      </c>
      <c r="AG280" s="3">
        <f t="shared" si="261"/>
        <v>0</v>
      </c>
      <c r="AH280" s="3">
        <f t="shared" si="262"/>
        <v>0</v>
      </c>
      <c r="AI280" s="3">
        <f t="shared" si="263"/>
        <v>0</v>
      </c>
      <c r="AJ280" s="3">
        <f t="shared" si="264"/>
        <v>0</v>
      </c>
      <c r="AK280" s="3">
        <f t="shared" si="265"/>
        <v>0</v>
      </c>
      <c r="AL280" s="3">
        <f t="shared" si="266"/>
        <v>0</v>
      </c>
      <c r="AM280" s="3">
        <f t="shared" si="267"/>
        <v>0</v>
      </c>
      <c r="AN280" s="3">
        <f t="shared" si="268"/>
        <v>0</v>
      </c>
      <c r="AO280" s="3">
        <f t="shared" si="269"/>
        <v>0</v>
      </c>
      <c r="AP280" s="3">
        <f t="shared" si="270"/>
        <v>0</v>
      </c>
      <c r="AQ280" s="3">
        <f t="shared" si="271"/>
        <v>0</v>
      </c>
      <c r="AR280" s="3">
        <f t="shared" si="272"/>
        <v>0</v>
      </c>
      <c r="AS280" s="3">
        <f t="shared" si="273"/>
        <v>0</v>
      </c>
      <c r="AT280" s="3">
        <f t="shared" si="274"/>
        <v>0</v>
      </c>
      <c r="AU280" s="3">
        <f t="shared" si="275"/>
        <v>0</v>
      </c>
      <c r="AV280" s="3">
        <f t="shared" si="276"/>
        <v>0</v>
      </c>
      <c r="AW280" s="3">
        <f t="shared" si="277"/>
        <v>0</v>
      </c>
      <c r="AX280" s="3">
        <f t="shared" si="278"/>
        <v>0</v>
      </c>
      <c r="AY280" s="3">
        <f t="shared" si="279"/>
        <v>0</v>
      </c>
      <c r="AZ280" s="3">
        <f t="shared" si="280"/>
        <v>0</v>
      </c>
      <c r="BA280" s="3">
        <f t="shared" si="281"/>
        <v>0</v>
      </c>
    </row>
    <row r="281" spans="1:53">
      <c r="A281" s="2">
        <f>fokonyvi_kivonatot_ide_masolni!A278</f>
        <v>0</v>
      </c>
      <c r="B281" s="3">
        <f>fokonyvi_kivonatot_ide_masolni!I278</f>
        <v>0</v>
      </c>
      <c r="C281" s="3">
        <f>+fokonyvi_kivonatot_ide_masolni!J278</f>
        <v>0</v>
      </c>
      <c r="D281" s="2">
        <f t="shared" si="232"/>
        <v>1</v>
      </c>
      <c r="E281" s="2">
        <f t="shared" si="233"/>
        <v>0</v>
      </c>
      <c r="F281" s="3">
        <f t="shared" si="234"/>
        <v>0</v>
      </c>
      <c r="G281" s="3">
        <f t="shared" si="235"/>
        <v>0</v>
      </c>
      <c r="H281" s="3">
        <f t="shared" si="236"/>
        <v>0</v>
      </c>
      <c r="I281" s="3">
        <f t="shared" si="237"/>
        <v>0</v>
      </c>
      <c r="J281" s="3">
        <f t="shared" si="238"/>
        <v>0</v>
      </c>
      <c r="K281" s="3">
        <f t="shared" si="239"/>
        <v>0</v>
      </c>
      <c r="L281" s="3">
        <f t="shared" si="240"/>
        <v>0</v>
      </c>
      <c r="M281" s="3">
        <f t="shared" si="241"/>
        <v>0</v>
      </c>
      <c r="N281" s="3">
        <f t="shared" si="242"/>
        <v>0</v>
      </c>
      <c r="O281" s="3">
        <f t="shared" si="243"/>
        <v>0</v>
      </c>
      <c r="P281" s="3">
        <f t="shared" si="244"/>
        <v>0</v>
      </c>
      <c r="Q281" s="3">
        <f t="shared" si="245"/>
        <v>0</v>
      </c>
      <c r="R281" s="3">
        <f t="shared" si="246"/>
        <v>0</v>
      </c>
      <c r="S281" s="3">
        <f t="shared" si="247"/>
        <v>0</v>
      </c>
      <c r="T281" s="3">
        <f t="shared" si="248"/>
        <v>0</v>
      </c>
      <c r="U281" s="3">
        <f t="shared" si="249"/>
        <v>0</v>
      </c>
      <c r="V281" s="3">
        <f t="shared" si="250"/>
        <v>0</v>
      </c>
      <c r="W281" s="3">
        <f t="shared" si="251"/>
        <v>0</v>
      </c>
      <c r="X281" s="3">
        <f t="shared" si="252"/>
        <v>0</v>
      </c>
      <c r="Y281" s="3">
        <f t="shared" si="253"/>
        <v>0</v>
      </c>
      <c r="Z281" s="3">
        <f t="shared" si="254"/>
        <v>0</v>
      </c>
      <c r="AA281" s="3">
        <f t="shared" si="255"/>
        <v>0</v>
      </c>
      <c r="AB281" s="3">
        <f t="shared" si="256"/>
        <v>0</v>
      </c>
      <c r="AC281" s="3">
        <f t="shared" si="257"/>
        <v>0</v>
      </c>
      <c r="AD281" s="3">
        <f t="shared" si="258"/>
        <v>0</v>
      </c>
      <c r="AE281" s="3">
        <f t="shared" si="259"/>
        <v>0</v>
      </c>
      <c r="AF281" s="3">
        <f t="shared" si="260"/>
        <v>0</v>
      </c>
      <c r="AG281" s="3">
        <f t="shared" si="261"/>
        <v>0</v>
      </c>
      <c r="AH281" s="3">
        <f t="shared" si="262"/>
        <v>0</v>
      </c>
      <c r="AI281" s="3">
        <f t="shared" si="263"/>
        <v>0</v>
      </c>
      <c r="AJ281" s="3">
        <f t="shared" si="264"/>
        <v>0</v>
      </c>
      <c r="AK281" s="3">
        <f t="shared" si="265"/>
        <v>0</v>
      </c>
      <c r="AL281" s="3">
        <f t="shared" si="266"/>
        <v>0</v>
      </c>
      <c r="AM281" s="3">
        <f t="shared" si="267"/>
        <v>0</v>
      </c>
      <c r="AN281" s="3">
        <f t="shared" si="268"/>
        <v>0</v>
      </c>
      <c r="AO281" s="3">
        <f t="shared" si="269"/>
        <v>0</v>
      </c>
      <c r="AP281" s="3">
        <f t="shared" si="270"/>
        <v>0</v>
      </c>
      <c r="AQ281" s="3">
        <f t="shared" si="271"/>
        <v>0</v>
      </c>
      <c r="AR281" s="3">
        <f t="shared" si="272"/>
        <v>0</v>
      </c>
      <c r="AS281" s="3">
        <f t="shared" si="273"/>
        <v>0</v>
      </c>
      <c r="AT281" s="3">
        <f t="shared" si="274"/>
        <v>0</v>
      </c>
      <c r="AU281" s="3">
        <f t="shared" si="275"/>
        <v>0</v>
      </c>
      <c r="AV281" s="3">
        <f t="shared" si="276"/>
        <v>0</v>
      </c>
      <c r="AW281" s="3">
        <f t="shared" si="277"/>
        <v>0</v>
      </c>
      <c r="AX281" s="3">
        <f t="shared" si="278"/>
        <v>0</v>
      </c>
      <c r="AY281" s="3">
        <f t="shared" si="279"/>
        <v>0</v>
      </c>
      <c r="AZ281" s="3">
        <f t="shared" si="280"/>
        <v>0</v>
      </c>
      <c r="BA281" s="3">
        <f t="shared" si="281"/>
        <v>0</v>
      </c>
    </row>
    <row r="282" spans="1:53">
      <c r="A282" s="2">
        <f>fokonyvi_kivonatot_ide_masolni!A279</f>
        <v>0</v>
      </c>
      <c r="B282" s="3">
        <f>fokonyvi_kivonatot_ide_masolni!I279</f>
        <v>0</v>
      </c>
      <c r="C282" s="3">
        <f>+fokonyvi_kivonatot_ide_masolni!J279</f>
        <v>0</v>
      </c>
      <c r="D282" s="2">
        <f t="shared" si="232"/>
        <v>1</v>
      </c>
      <c r="E282" s="2">
        <f t="shared" si="233"/>
        <v>0</v>
      </c>
      <c r="F282" s="3">
        <f t="shared" si="234"/>
        <v>0</v>
      </c>
      <c r="G282" s="3">
        <f t="shared" si="235"/>
        <v>0</v>
      </c>
      <c r="H282" s="3">
        <f t="shared" si="236"/>
        <v>0</v>
      </c>
      <c r="I282" s="3">
        <f t="shared" si="237"/>
        <v>0</v>
      </c>
      <c r="J282" s="3">
        <f t="shared" si="238"/>
        <v>0</v>
      </c>
      <c r="K282" s="3">
        <f t="shared" si="239"/>
        <v>0</v>
      </c>
      <c r="L282" s="3">
        <f t="shared" si="240"/>
        <v>0</v>
      </c>
      <c r="M282" s="3">
        <f t="shared" si="241"/>
        <v>0</v>
      </c>
      <c r="N282" s="3">
        <f t="shared" si="242"/>
        <v>0</v>
      </c>
      <c r="O282" s="3">
        <f t="shared" si="243"/>
        <v>0</v>
      </c>
      <c r="P282" s="3">
        <f t="shared" si="244"/>
        <v>0</v>
      </c>
      <c r="Q282" s="3">
        <f t="shared" si="245"/>
        <v>0</v>
      </c>
      <c r="R282" s="3">
        <f t="shared" si="246"/>
        <v>0</v>
      </c>
      <c r="S282" s="3">
        <f t="shared" si="247"/>
        <v>0</v>
      </c>
      <c r="T282" s="3">
        <f t="shared" si="248"/>
        <v>0</v>
      </c>
      <c r="U282" s="3">
        <f t="shared" si="249"/>
        <v>0</v>
      </c>
      <c r="V282" s="3">
        <f t="shared" si="250"/>
        <v>0</v>
      </c>
      <c r="W282" s="3">
        <f t="shared" si="251"/>
        <v>0</v>
      </c>
      <c r="X282" s="3">
        <f t="shared" si="252"/>
        <v>0</v>
      </c>
      <c r="Y282" s="3">
        <f t="shared" si="253"/>
        <v>0</v>
      </c>
      <c r="Z282" s="3">
        <f t="shared" si="254"/>
        <v>0</v>
      </c>
      <c r="AA282" s="3">
        <f t="shared" si="255"/>
        <v>0</v>
      </c>
      <c r="AB282" s="3">
        <f t="shared" si="256"/>
        <v>0</v>
      </c>
      <c r="AC282" s="3">
        <f t="shared" si="257"/>
        <v>0</v>
      </c>
      <c r="AD282" s="3">
        <f t="shared" si="258"/>
        <v>0</v>
      </c>
      <c r="AE282" s="3">
        <f t="shared" si="259"/>
        <v>0</v>
      </c>
      <c r="AF282" s="3">
        <f t="shared" si="260"/>
        <v>0</v>
      </c>
      <c r="AG282" s="3">
        <f t="shared" si="261"/>
        <v>0</v>
      </c>
      <c r="AH282" s="3">
        <f t="shared" si="262"/>
        <v>0</v>
      </c>
      <c r="AI282" s="3">
        <f t="shared" si="263"/>
        <v>0</v>
      </c>
      <c r="AJ282" s="3">
        <f t="shared" si="264"/>
        <v>0</v>
      </c>
      <c r="AK282" s="3">
        <f t="shared" si="265"/>
        <v>0</v>
      </c>
      <c r="AL282" s="3">
        <f t="shared" si="266"/>
        <v>0</v>
      </c>
      <c r="AM282" s="3">
        <f t="shared" si="267"/>
        <v>0</v>
      </c>
      <c r="AN282" s="3">
        <f t="shared" si="268"/>
        <v>0</v>
      </c>
      <c r="AO282" s="3">
        <f t="shared" si="269"/>
        <v>0</v>
      </c>
      <c r="AP282" s="3">
        <f t="shared" si="270"/>
        <v>0</v>
      </c>
      <c r="AQ282" s="3">
        <f t="shared" si="271"/>
        <v>0</v>
      </c>
      <c r="AR282" s="3">
        <f t="shared" si="272"/>
        <v>0</v>
      </c>
      <c r="AS282" s="3">
        <f t="shared" si="273"/>
        <v>0</v>
      </c>
      <c r="AT282" s="3">
        <f t="shared" si="274"/>
        <v>0</v>
      </c>
      <c r="AU282" s="3">
        <f t="shared" si="275"/>
        <v>0</v>
      </c>
      <c r="AV282" s="3">
        <f t="shared" si="276"/>
        <v>0</v>
      </c>
      <c r="AW282" s="3">
        <f t="shared" si="277"/>
        <v>0</v>
      </c>
      <c r="AX282" s="3">
        <f t="shared" si="278"/>
        <v>0</v>
      </c>
      <c r="AY282" s="3">
        <f t="shared" si="279"/>
        <v>0</v>
      </c>
      <c r="AZ282" s="3">
        <f t="shared" si="280"/>
        <v>0</v>
      </c>
      <c r="BA282" s="3">
        <f t="shared" si="281"/>
        <v>0</v>
      </c>
    </row>
    <row r="283" spans="1:53">
      <c r="A283" s="2">
        <f>fokonyvi_kivonatot_ide_masolni!A280</f>
        <v>0</v>
      </c>
      <c r="B283" s="3">
        <f>fokonyvi_kivonatot_ide_masolni!I280</f>
        <v>0</v>
      </c>
      <c r="C283" s="3">
        <f>+fokonyvi_kivonatot_ide_masolni!J280</f>
        <v>0</v>
      </c>
      <c r="D283" s="2">
        <f t="shared" si="232"/>
        <v>1</v>
      </c>
      <c r="E283" s="2">
        <f t="shared" si="233"/>
        <v>0</v>
      </c>
      <c r="F283" s="3">
        <f t="shared" si="234"/>
        <v>0</v>
      </c>
      <c r="G283" s="3">
        <f t="shared" si="235"/>
        <v>0</v>
      </c>
      <c r="H283" s="3">
        <f t="shared" si="236"/>
        <v>0</v>
      </c>
      <c r="I283" s="3">
        <f t="shared" si="237"/>
        <v>0</v>
      </c>
      <c r="J283" s="3">
        <f t="shared" si="238"/>
        <v>0</v>
      </c>
      <c r="K283" s="3">
        <f t="shared" si="239"/>
        <v>0</v>
      </c>
      <c r="L283" s="3">
        <f t="shared" si="240"/>
        <v>0</v>
      </c>
      <c r="M283" s="3">
        <f t="shared" si="241"/>
        <v>0</v>
      </c>
      <c r="N283" s="3">
        <f t="shared" si="242"/>
        <v>0</v>
      </c>
      <c r="O283" s="3">
        <f t="shared" si="243"/>
        <v>0</v>
      </c>
      <c r="P283" s="3">
        <f t="shared" si="244"/>
        <v>0</v>
      </c>
      <c r="Q283" s="3">
        <f t="shared" si="245"/>
        <v>0</v>
      </c>
      <c r="R283" s="3">
        <f t="shared" si="246"/>
        <v>0</v>
      </c>
      <c r="S283" s="3">
        <f t="shared" si="247"/>
        <v>0</v>
      </c>
      <c r="T283" s="3">
        <f t="shared" si="248"/>
        <v>0</v>
      </c>
      <c r="U283" s="3">
        <f t="shared" si="249"/>
        <v>0</v>
      </c>
      <c r="V283" s="3">
        <f t="shared" si="250"/>
        <v>0</v>
      </c>
      <c r="W283" s="3">
        <f t="shared" si="251"/>
        <v>0</v>
      </c>
      <c r="X283" s="3">
        <f t="shared" si="252"/>
        <v>0</v>
      </c>
      <c r="Y283" s="3">
        <f t="shared" si="253"/>
        <v>0</v>
      </c>
      <c r="Z283" s="3">
        <f t="shared" si="254"/>
        <v>0</v>
      </c>
      <c r="AA283" s="3">
        <f t="shared" si="255"/>
        <v>0</v>
      </c>
      <c r="AB283" s="3">
        <f t="shared" si="256"/>
        <v>0</v>
      </c>
      <c r="AC283" s="3">
        <f t="shared" si="257"/>
        <v>0</v>
      </c>
      <c r="AD283" s="3">
        <f t="shared" si="258"/>
        <v>0</v>
      </c>
      <c r="AE283" s="3">
        <f t="shared" si="259"/>
        <v>0</v>
      </c>
      <c r="AF283" s="3">
        <f t="shared" si="260"/>
        <v>0</v>
      </c>
      <c r="AG283" s="3">
        <f t="shared" si="261"/>
        <v>0</v>
      </c>
      <c r="AH283" s="3">
        <f t="shared" si="262"/>
        <v>0</v>
      </c>
      <c r="AI283" s="3">
        <f t="shared" si="263"/>
        <v>0</v>
      </c>
      <c r="AJ283" s="3">
        <f t="shared" si="264"/>
        <v>0</v>
      </c>
      <c r="AK283" s="3">
        <f t="shared" si="265"/>
        <v>0</v>
      </c>
      <c r="AL283" s="3">
        <f t="shared" si="266"/>
        <v>0</v>
      </c>
      <c r="AM283" s="3">
        <f t="shared" si="267"/>
        <v>0</v>
      </c>
      <c r="AN283" s="3">
        <f t="shared" si="268"/>
        <v>0</v>
      </c>
      <c r="AO283" s="3">
        <f t="shared" si="269"/>
        <v>0</v>
      </c>
      <c r="AP283" s="3">
        <f t="shared" si="270"/>
        <v>0</v>
      </c>
      <c r="AQ283" s="3">
        <f t="shared" si="271"/>
        <v>0</v>
      </c>
      <c r="AR283" s="3">
        <f t="shared" si="272"/>
        <v>0</v>
      </c>
      <c r="AS283" s="3">
        <f t="shared" si="273"/>
        <v>0</v>
      </c>
      <c r="AT283" s="3">
        <f t="shared" si="274"/>
        <v>0</v>
      </c>
      <c r="AU283" s="3">
        <f t="shared" si="275"/>
        <v>0</v>
      </c>
      <c r="AV283" s="3">
        <f t="shared" si="276"/>
        <v>0</v>
      </c>
      <c r="AW283" s="3">
        <f t="shared" si="277"/>
        <v>0</v>
      </c>
      <c r="AX283" s="3">
        <f t="shared" si="278"/>
        <v>0</v>
      </c>
      <c r="AY283" s="3">
        <f t="shared" si="279"/>
        <v>0</v>
      </c>
      <c r="AZ283" s="3">
        <f t="shared" si="280"/>
        <v>0</v>
      </c>
      <c r="BA283" s="3">
        <f t="shared" si="281"/>
        <v>0</v>
      </c>
    </row>
    <row r="284" spans="1:53">
      <c r="A284" s="2">
        <f>fokonyvi_kivonatot_ide_masolni!A281</f>
        <v>0</v>
      </c>
      <c r="B284" s="3">
        <f>fokonyvi_kivonatot_ide_masolni!I281</f>
        <v>0</v>
      </c>
      <c r="C284" s="3">
        <f>+fokonyvi_kivonatot_ide_masolni!J281</f>
        <v>0</v>
      </c>
      <c r="D284" s="2">
        <f t="shared" si="232"/>
        <v>1</v>
      </c>
      <c r="E284" s="2">
        <f t="shared" si="233"/>
        <v>0</v>
      </c>
      <c r="F284" s="3">
        <f t="shared" si="234"/>
        <v>0</v>
      </c>
      <c r="G284" s="3">
        <f t="shared" si="235"/>
        <v>0</v>
      </c>
      <c r="H284" s="3">
        <f t="shared" si="236"/>
        <v>0</v>
      </c>
      <c r="I284" s="3">
        <f t="shared" si="237"/>
        <v>0</v>
      </c>
      <c r="J284" s="3">
        <f t="shared" si="238"/>
        <v>0</v>
      </c>
      <c r="K284" s="3">
        <f t="shared" si="239"/>
        <v>0</v>
      </c>
      <c r="L284" s="3">
        <f t="shared" si="240"/>
        <v>0</v>
      </c>
      <c r="M284" s="3">
        <f t="shared" si="241"/>
        <v>0</v>
      </c>
      <c r="N284" s="3">
        <f t="shared" si="242"/>
        <v>0</v>
      </c>
      <c r="O284" s="3">
        <f t="shared" si="243"/>
        <v>0</v>
      </c>
      <c r="P284" s="3">
        <f t="shared" si="244"/>
        <v>0</v>
      </c>
      <c r="Q284" s="3">
        <f t="shared" si="245"/>
        <v>0</v>
      </c>
      <c r="R284" s="3">
        <f t="shared" si="246"/>
        <v>0</v>
      </c>
      <c r="S284" s="3">
        <f t="shared" si="247"/>
        <v>0</v>
      </c>
      <c r="T284" s="3">
        <f t="shared" si="248"/>
        <v>0</v>
      </c>
      <c r="U284" s="3">
        <f t="shared" si="249"/>
        <v>0</v>
      </c>
      <c r="V284" s="3">
        <f t="shared" si="250"/>
        <v>0</v>
      </c>
      <c r="W284" s="3">
        <f t="shared" si="251"/>
        <v>0</v>
      </c>
      <c r="X284" s="3">
        <f t="shared" si="252"/>
        <v>0</v>
      </c>
      <c r="Y284" s="3">
        <f t="shared" si="253"/>
        <v>0</v>
      </c>
      <c r="Z284" s="3">
        <f t="shared" si="254"/>
        <v>0</v>
      </c>
      <c r="AA284" s="3">
        <f t="shared" si="255"/>
        <v>0</v>
      </c>
      <c r="AB284" s="3">
        <f t="shared" si="256"/>
        <v>0</v>
      </c>
      <c r="AC284" s="3">
        <f t="shared" si="257"/>
        <v>0</v>
      </c>
      <c r="AD284" s="3">
        <f t="shared" si="258"/>
        <v>0</v>
      </c>
      <c r="AE284" s="3">
        <f t="shared" si="259"/>
        <v>0</v>
      </c>
      <c r="AF284" s="3">
        <f t="shared" si="260"/>
        <v>0</v>
      </c>
      <c r="AG284" s="3">
        <f t="shared" si="261"/>
        <v>0</v>
      </c>
      <c r="AH284" s="3">
        <f t="shared" si="262"/>
        <v>0</v>
      </c>
      <c r="AI284" s="3">
        <f t="shared" si="263"/>
        <v>0</v>
      </c>
      <c r="AJ284" s="3">
        <f t="shared" si="264"/>
        <v>0</v>
      </c>
      <c r="AK284" s="3">
        <f t="shared" si="265"/>
        <v>0</v>
      </c>
      <c r="AL284" s="3">
        <f t="shared" si="266"/>
        <v>0</v>
      </c>
      <c r="AM284" s="3">
        <f t="shared" si="267"/>
        <v>0</v>
      </c>
      <c r="AN284" s="3">
        <f t="shared" si="268"/>
        <v>0</v>
      </c>
      <c r="AO284" s="3">
        <f t="shared" si="269"/>
        <v>0</v>
      </c>
      <c r="AP284" s="3">
        <f t="shared" si="270"/>
        <v>0</v>
      </c>
      <c r="AQ284" s="3">
        <f t="shared" si="271"/>
        <v>0</v>
      </c>
      <c r="AR284" s="3">
        <f t="shared" si="272"/>
        <v>0</v>
      </c>
      <c r="AS284" s="3">
        <f t="shared" si="273"/>
        <v>0</v>
      </c>
      <c r="AT284" s="3">
        <f t="shared" si="274"/>
        <v>0</v>
      </c>
      <c r="AU284" s="3">
        <f t="shared" si="275"/>
        <v>0</v>
      </c>
      <c r="AV284" s="3">
        <f t="shared" si="276"/>
        <v>0</v>
      </c>
      <c r="AW284" s="3">
        <f t="shared" si="277"/>
        <v>0</v>
      </c>
      <c r="AX284" s="3">
        <f t="shared" si="278"/>
        <v>0</v>
      </c>
      <c r="AY284" s="3">
        <f t="shared" si="279"/>
        <v>0</v>
      </c>
      <c r="AZ284" s="3">
        <f t="shared" si="280"/>
        <v>0</v>
      </c>
      <c r="BA284" s="3">
        <f t="shared" si="281"/>
        <v>0</v>
      </c>
    </row>
    <row r="285" spans="1:53">
      <c r="A285" s="2">
        <f>fokonyvi_kivonatot_ide_masolni!A282</f>
        <v>0</v>
      </c>
      <c r="B285" s="3">
        <f>fokonyvi_kivonatot_ide_masolni!I282</f>
        <v>0</v>
      </c>
      <c r="C285" s="3">
        <f>+fokonyvi_kivonatot_ide_masolni!J282</f>
        <v>0</v>
      </c>
      <c r="D285" s="2">
        <f t="shared" si="232"/>
        <v>1</v>
      </c>
      <c r="E285" s="2">
        <f t="shared" si="233"/>
        <v>0</v>
      </c>
      <c r="F285" s="3">
        <f t="shared" si="234"/>
        <v>0</v>
      </c>
      <c r="G285" s="3">
        <f t="shared" si="235"/>
        <v>0</v>
      </c>
      <c r="H285" s="3">
        <f t="shared" si="236"/>
        <v>0</v>
      </c>
      <c r="I285" s="3">
        <f t="shared" si="237"/>
        <v>0</v>
      </c>
      <c r="J285" s="3">
        <f t="shared" si="238"/>
        <v>0</v>
      </c>
      <c r="K285" s="3">
        <f t="shared" si="239"/>
        <v>0</v>
      </c>
      <c r="L285" s="3">
        <f t="shared" si="240"/>
        <v>0</v>
      </c>
      <c r="M285" s="3">
        <f t="shared" si="241"/>
        <v>0</v>
      </c>
      <c r="N285" s="3">
        <f t="shared" si="242"/>
        <v>0</v>
      </c>
      <c r="O285" s="3">
        <f t="shared" si="243"/>
        <v>0</v>
      </c>
      <c r="P285" s="3">
        <f t="shared" si="244"/>
        <v>0</v>
      </c>
      <c r="Q285" s="3">
        <f t="shared" si="245"/>
        <v>0</v>
      </c>
      <c r="R285" s="3">
        <f t="shared" si="246"/>
        <v>0</v>
      </c>
      <c r="S285" s="3">
        <f t="shared" si="247"/>
        <v>0</v>
      </c>
      <c r="T285" s="3">
        <f t="shared" si="248"/>
        <v>0</v>
      </c>
      <c r="U285" s="3">
        <f t="shared" si="249"/>
        <v>0</v>
      </c>
      <c r="V285" s="3">
        <f t="shared" si="250"/>
        <v>0</v>
      </c>
      <c r="W285" s="3">
        <f t="shared" si="251"/>
        <v>0</v>
      </c>
      <c r="X285" s="3">
        <f t="shared" si="252"/>
        <v>0</v>
      </c>
      <c r="Y285" s="3">
        <f t="shared" si="253"/>
        <v>0</v>
      </c>
      <c r="Z285" s="3">
        <f t="shared" si="254"/>
        <v>0</v>
      </c>
      <c r="AA285" s="3">
        <f t="shared" si="255"/>
        <v>0</v>
      </c>
      <c r="AB285" s="3">
        <f t="shared" si="256"/>
        <v>0</v>
      </c>
      <c r="AC285" s="3">
        <f t="shared" si="257"/>
        <v>0</v>
      </c>
      <c r="AD285" s="3">
        <f t="shared" si="258"/>
        <v>0</v>
      </c>
      <c r="AE285" s="3">
        <f t="shared" si="259"/>
        <v>0</v>
      </c>
      <c r="AF285" s="3">
        <f t="shared" si="260"/>
        <v>0</v>
      </c>
      <c r="AG285" s="3">
        <f t="shared" si="261"/>
        <v>0</v>
      </c>
      <c r="AH285" s="3">
        <f t="shared" si="262"/>
        <v>0</v>
      </c>
      <c r="AI285" s="3">
        <f t="shared" si="263"/>
        <v>0</v>
      </c>
      <c r="AJ285" s="3">
        <f t="shared" si="264"/>
        <v>0</v>
      </c>
      <c r="AK285" s="3">
        <f t="shared" si="265"/>
        <v>0</v>
      </c>
      <c r="AL285" s="3">
        <f t="shared" si="266"/>
        <v>0</v>
      </c>
      <c r="AM285" s="3">
        <f t="shared" si="267"/>
        <v>0</v>
      </c>
      <c r="AN285" s="3">
        <f t="shared" si="268"/>
        <v>0</v>
      </c>
      <c r="AO285" s="3">
        <f t="shared" si="269"/>
        <v>0</v>
      </c>
      <c r="AP285" s="3">
        <f t="shared" si="270"/>
        <v>0</v>
      </c>
      <c r="AQ285" s="3">
        <f t="shared" si="271"/>
        <v>0</v>
      </c>
      <c r="AR285" s="3">
        <f t="shared" si="272"/>
        <v>0</v>
      </c>
      <c r="AS285" s="3">
        <f t="shared" si="273"/>
        <v>0</v>
      </c>
      <c r="AT285" s="3">
        <f t="shared" si="274"/>
        <v>0</v>
      </c>
      <c r="AU285" s="3">
        <f t="shared" si="275"/>
        <v>0</v>
      </c>
      <c r="AV285" s="3">
        <f t="shared" si="276"/>
        <v>0</v>
      </c>
      <c r="AW285" s="3">
        <f t="shared" si="277"/>
        <v>0</v>
      </c>
      <c r="AX285" s="3">
        <f t="shared" si="278"/>
        <v>0</v>
      </c>
      <c r="AY285" s="3">
        <f t="shared" si="279"/>
        <v>0</v>
      </c>
      <c r="AZ285" s="3">
        <f t="shared" si="280"/>
        <v>0</v>
      </c>
      <c r="BA285" s="3">
        <f t="shared" si="281"/>
        <v>0</v>
      </c>
    </row>
    <row r="286" spans="1:53">
      <c r="A286" s="2">
        <f>fokonyvi_kivonatot_ide_masolni!A283</f>
        <v>0</v>
      </c>
      <c r="B286" s="3">
        <f>fokonyvi_kivonatot_ide_masolni!I283</f>
        <v>0</v>
      </c>
      <c r="C286" s="3">
        <f>+fokonyvi_kivonatot_ide_masolni!J283</f>
        <v>0</v>
      </c>
      <c r="D286" s="2">
        <f t="shared" si="232"/>
        <v>1</v>
      </c>
      <c r="E286" s="2">
        <f t="shared" si="233"/>
        <v>0</v>
      </c>
      <c r="F286" s="3">
        <f t="shared" si="234"/>
        <v>0</v>
      </c>
      <c r="G286" s="3">
        <f t="shared" si="235"/>
        <v>0</v>
      </c>
      <c r="H286" s="3">
        <f t="shared" si="236"/>
        <v>0</v>
      </c>
      <c r="I286" s="3">
        <f t="shared" si="237"/>
        <v>0</v>
      </c>
      <c r="J286" s="3">
        <f t="shared" si="238"/>
        <v>0</v>
      </c>
      <c r="K286" s="3">
        <f t="shared" si="239"/>
        <v>0</v>
      </c>
      <c r="L286" s="3">
        <f t="shared" si="240"/>
        <v>0</v>
      </c>
      <c r="M286" s="3">
        <f t="shared" si="241"/>
        <v>0</v>
      </c>
      <c r="N286" s="3">
        <f t="shared" si="242"/>
        <v>0</v>
      </c>
      <c r="O286" s="3">
        <f t="shared" si="243"/>
        <v>0</v>
      </c>
      <c r="P286" s="3">
        <f t="shared" si="244"/>
        <v>0</v>
      </c>
      <c r="Q286" s="3">
        <f t="shared" si="245"/>
        <v>0</v>
      </c>
      <c r="R286" s="3">
        <f t="shared" si="246"/>
        <v>0</v>
      </c>
      <c r="S286" s="3">
        <f t="shared" si="247"/>
        <v>0</v>
      </c>
      <c r="T286" s="3">
        <f t="shared" si="248"/>
        <v>0</v>
      </c>
      <c r="U286" s="3">
        <f t="shared" si="249"/>
        <v>0</v>
      </c>
      <c r="V286" s="3">
        <f t="shared" si="250"/>
        <v>0</v>
      </c>
      <c r="W286" s="3">
        <f t="shared" si="251"/>
        <v>0</v>
      </c>
      <c r="X286" s="3">
        <f t="shared" si="252"/>
        <v>0</v>
      </c>
      <c r="Y286" s="3">
        <f t="shared" si="253"/>
        <v>0</v>
      </c>
      <c r="Z286" s="3">
        <f t="shared" si="254"/>
        <v>0</v>
      </c>
      <c r="AA286" s="3">
        <f t="shared" si="255"/>
        <v>0</v>
      </c>
      <c r="AB286" s="3">
        <f t="shared" si="256"/>
        <v>0</v>
      </c>
      <c r="AC286" s="3">
        <f t="shared" si="257"/>
        <v>0</v>
      </c>
      <c r="AD286" s="3">
        <f t="shared" si="258"/>
        <v>0</v>
      </c>
      <c r="AE286" s="3">
        <f t="shared" si="259"/>
        <v>0</v>
      </c>
      <c r="AF286" s="3">
        <f t="shared" si="260"/>
        <v>0</v>
      </c>
      <c r="AG286" s="3">
        <f t="shared" si="261"/>
        <v>0</v>
      </c>
      <c r="AH286" s="3">
        <f t="shared" si="262"/>
        <v>0</v>
      </c>
      <c r="AI286" s="3">
        <f t="shared" si="263"/>
        <v>0</v>
      </c>
      <c r="AJ286" s="3">
        <f t="shared" si="264"/>
        <v>0</v>
      </c>
      <c r="AK286" s="3">
        <f t="shared" si="265"/>
        <v>0</v>
      </c>
      <c r="AL286" s="3">
        <f t="shared" si="266"/>
        <v>0</v>
      </c>
      <c r="AM286" s="3">
        <f t="shared" si="267"/>
        <v>0</v>
      </c>
      <c r="AN286" s="3">
        <f t="shared" si="268"/>
        <v>0</v>
      </c>
      <c r="AO286" s="3">
        <f t="shared" si="269"/>
        <v>0</v>
      </c>
      <c r="AP286" s="3">
        <f t="shared" si="270"/>
        <v>0</v>
      </c>
      <c r="AQ286" s="3">
        <f t="shared" si="271"/>
        <v>0</v>
      </c>
      <c r="AR286" s="3">
        <f t="shared" si="272"/>
        <v>0</v>
      </c>
      <c r="AS286" s="3">
        <f t="shared" si="273"/>
        <v>0</v>
      </c>
      <c r="AT286" s="3">
        <f t="shared" si="274"/>
        <v>0</v>
      </c>
      <c r="AU286" s="3">
        <f t="shared" si="275"/>
        <v>0</v>
      </c>
      <c r="AV286" s="3">
        <f t="shared" si="276"/>
        <v>0</v>
      </c>
      <c r="AW286" s="3">
        <f t="shared" si="277"/>
        <v>0</v>
      </c>
      <c r="AX286" s="3">
        <f t="shared" si="278"/>
        <v>0</v>
      </c>
      <c r="AY286" s="3">
        <f t="shared" si="279"/>
        <v>0</v>
      </c>
      <c r="AZ286" s="3">
        <f t="shared" si="280"/>
        <v>0</v>
      </c>
      <c r="BA286" s="3">
        <f t="shared" si="281"/>
        <v>0</v>
      </c>
    </row>
    <row r="287" spans="1:53">
      <c r="A287" s="2">
        <f>fokonyvi_kivonatot_ide_masolni!A284</f>
        <v>0</v>
      </c>
      <c r="B287" s="3">
        <f>fokonyvi_kivonatot_ide_masolni!I284</f>
        <v>0</v>
      </c>
      <c r="C287" s="3">
        <f>+fokonyvi_kivonatot_ide_masolni!J284</f>
        <v>0</v>
      </c>
      <c r="D287" s="2">
        <f t="shared" si="232"/>
        <v>1</v>
      </c>
      <c r="E287" s="2">
        <f t="shared" si="233"/>
        <v>0</v>
      </c>
      <c r="F287" s="3">
        <f t="shared" si="234"/>
        <v>0</v>
      </c>
      <c r="G287" s="3">
        <f t="shared" si="235"/>
        <v>0</v>
      </c>
      <c r="H287" s="3">
        <f t="shared" si="236"/>
        <v>0</v>
      </c>
      <c r="I287" s="3">
        <f t="shared" si="237"/>
        <v>0</v>
      </c>
      <c r="J287" s="3">
        <f t="shared" si="238"/>
        <v>0</v>
      </c>
      <c r="K287" s="3">
        <f t="shared" si="239"/>
        <v>0</v>
      </c>
      <c r="L287" s="3">
        <f t="shared" si="240"/>
        <v>0</v>
      </c>
      <c r="M287" s="3">
        <f t="shared" si="241"/>
        <v>0</v>
      </c>
      <c r="N287" s="3">
        <f t="shared" si="242"/>
        <v>0</v>
      </c>
      <c r="O287" s="3">
        <f t="shared" si="243"/>
        <v>0</v>
      </c>
      <c r="P287" s="3">
        <f t="shared" si="244"/>
        <v>0</v>
      </c>
      <c r="Q287" s="3">
        <f t="shared" si="245"/>
        <v>0</v>
      </c>
      <c r="R287" s="3">
        <f t="shared" si="246"/>
        <v>0</v>
      </c>
      <c r="S287" s="3">
        <f t="shared" si="247"/>
        <v>0</v>
      </c>
      <c r="T287" s="3">
        <f t="shared" si="248"/>
        <v>0</v>
      </c>
      <c r="U287" s="3">
        <f t="shared" si="249"/>
        <v>0</v>
      </c>
      <c r="V287" s="3">
        <f t="shared" si="250"/>
        <v>0</v>
      </c>
      <c r="W287" s="3">
        <f t="shared" si="251"/>
        <v>0</v>
      </c>
      <c r="X287" s="3">
        <f t="shared" si="252"/>
        <v>0</v>
      </c>
      <c r="Y287" s="3">
        <f t="shared" si="253"/>
        <v>0</v>
      </c>
      <c r="Z287" s="3">
        <f t="shared" si="254"/>
        <v>0</v>
      </c>
      <c r="AA287" s="3">
        <f t="shared" si="255"/>
        <v>0</v>
      </c>
      <c r="AB287" s="3">
        <f t="shared" si="256"/>
        <v>0</v>
      </c>
      <c r="AC287" s="3">
        <f t="shared" si="257"/>
        <v>0</v>
      </c>
      <c r="AD287" s="3">
        <f t="shared" si="258"/>
        <v>0</v>
      </c>
      <c r="AE287" s="3">
        <f t="shared" si="259"/>
        <v>0</v>
      </c>
      <c r="AF287" s="3">
        <f t="shared" si="260"/>
        <v>0</v>
      </c>
      <c r="AG287" s="3">
        <f t="shared" si="261"/>
        <v>0</v>
      </c>
      <c r="AH287" s="3">
        <f t="shared" si="262"/>
        <v>0</v>
      </c>
      <c r="AI287" s="3">
        <f t="shared" si="263"/>
        <v>0</v>
      </c>
      <c r="AJ287" s="3">
        <f t="shared" si="264"/>
        <v>0</v>
      </c>
      <c r="AK287" s="3">
        <f t="shared" si="265"/>
        <v>0</v>
      </c>
      <c r="AL287" s="3">
        <f t="shared" si="266"/>
        <v>0</v>
      </c>
      <c r="AM287" s="3">
        <f t="shared" si="267"/>
        <v>0</v>
      </c>
      <c r="AN287" s="3">
        <f t="shared" si="268"/>
        <v>0</v>
      </c>
      <c r="AO287" s="3">
        <f t="shared" si="269"/>
        <v>0</v>
      </c>
      <c r="AP287" s="3">
        <f t="shared" si="270"/>
        <v>0</v>
      </c>
      <c r="AQ287" s="3">
        <f t="shared" si="271"/>
        <v>0</v>
      </c>
      <c r="AR287" s="3">
        <f t="shared" si="272"/>
        <v>0</v>
      </c>
      <c r="AS287" s="3">
        <f t="shared" si="273"/>
        <v>0</v>
      </c>
      <c r="AT287" s="3">
        <f t="shared" si="274"/>
        <v>0</v>
      </c>
      <c r="AU287" s="3">
        <f t="shared" si="275"/>
        <v>0</v>
      </c>
      <c r="AV287" s="3">
        <f t="shared" si="276"/>
        <v>0</v>
      </c>
      <c r="AW287" s="3">
        <f t="shared" si="277"/>
        <v>0</v>
      </c>
      <c r="AX287" s="3">
        <f t="shared" si="278"/>
        <v>0</v>
      </c>
      <c r="AY287" s="3">
        <f t="shared" si="279"/>
        <v>0</v>
      </c>
      <c r="AZ287" s="3">
        <f t="shared" si="280"/>
        <v>0</v>
      </c>
      <c r="BA287" s="3">
        <f t="shared" si="281"/>
        <v>0</v>
      </c>
    </row>
    <row r="288" spans="1:53">
      <c r="A288" s="2">
        <f>fokonyvi_kivonatot_ide_masolni!A285</f>
        <v>0</v>
      </c>
      <c r="B288" s="3">
        <f>fokonyvi_kivonatot_ide_masolni!I285</f>
        <v>0</v>
      </c>
      <c r="C288" s="3">
        <f>+fokonyvi_kivonatot_ide_masolni!J285</f>
        <v>0</v>
      </c>
      <c r="D288" s="2">
        <f t="shared" si="232"/>
        <v>1</v>
      </c>
      <c r="E288" s="2">
        <f t="shared" si="233"/>
        <v>0</v>
      </c>
      <c r="F288" s="3">
        <f t="shared" si="234"/>
        <v>0</v>
      </c>
      <c r="G288" s="3">
        <f t="shared" si="235"/>
        <v>0</v>
      </c>
      <c r="H288" s="3">
        <f t="shared" si="236"/>
        <v>0</v>
      </c>
      <c r="I288" s="3">
        <f t="shared" si="237"/>
        <v>0</v>
      </c>
      <c r="J288" s="3">
        <f t="shared" si="238"/>
        <v>0</v>
      </c>
      <c r="K288" s="3">
        <f t="shared" si="239"/>
        <v>0</v>
      </c>
      <c r="L288" s="3">
        <f t="shared" si="240"/>
        <v>0</v>
      </c>
      <c r="M288" s="3">
        <f t="shared" si="241"/>
        <v>0</v>
      </c>
      <c r="N288" s="3">
        <f t="shared" si="242"/>
        <v>0</v>
      </c>
      <c r="O288" s="3">
        <f t="shared" si="243"/>
        <v>0</v>
      </c>
      <c r="P288" s="3">
        <f t="shared" si="244"/>
        <v>0</v>
      </c>
      <c r="Q288" s="3">
        <f t="shared" si="245"/>
        <v>0</v>
      </c>
      <c r="R288" s="3">
        <f t="shared" si="246"/>
        <v>0</v>
      </c>
      <c r="S288" s="3">
        <f t="shared" si="247"/>
        <v>0</v>
      </c>
      <c r="T288" s="3">
        <f t="shared" si="248"/>
        <v>0</v>
      </c>
      <c r="U288" s="3">
        <f t="shared" si="249"/>
        <v>0</v>
      </c>
      <c r="V288" s="3">
        <f t="shared" si="250"/>
        <v>0</v>
      </c>
      <c r="W288" s="3">
        <f t="shared" si="251"/>
        <v>0</v>
      </c>
      <c r="X288" s="3">
        <f t="shared" si="252"/>
        <v>0</v>
      </c>
      <c r="Y288" s="3">
        <f t="shared" si="253"/>
        <v>0</v>
      </c>
      <c r="Z288" s="3">
        <f t="shared" si="254"/>
        <v>0</v>
      </c>
      <c r="AA288" s="3">
        <f t="shared" si="255"/>
        <v>0</v>
      </c>
      <c r="AB288" s="3">
        <f t="shared" si="256"/>
        <v>0</v>
      </c>
      <c r="AC288" s="3">
        <f t="shared" si="257"/>
        <v>0</v>
      </c>
      <c r="AD288" s="3">
        <f t="shared" si="258"/>
        <v>0</v>
      </c>
      <c r="AE288" s="3">
        <f t="shared" si="259"/>
        <v>0</v>
      </c>
      <c r="AF288" s="3">
        <f t="shared" si="260"/>
        <v>0</v>
      </c>
      <c r="AG288" s="3">
        <f t="shared" si="261"/>
        <v>0</v>
      </c>
      <c r="AH288" s="3">
        <f t="shared" si="262"/>
        <v>0</v>
      </c>
      <c r="AI288" s="3">
        <f t="shared" si="263"/>
        <v>0</v>
      </c>
      <c r="AJ288" s="3">
        <f t="shared" si="264"/>
        <v>0</v>
      </c>
      <c r="AK288" s="3">
        <f t="shared" si="265"/>
        <v>0</v>
      </c>
      <c r="AL288" s="3">
        <f t="shared" si="266"/>
        <v>0</v>
      </c>
      <c r="AM288" s="3">
        <f t="shared" si="267"/>
        <v>0</v>
      </c>
      <c r="AN288" s="3">
        <f t="shared" si="268"/>
        <v>0</v>
      </c>
      <c r="AO288" s="3">
        <f t="shared" si="269"/>
        <v>0</v>
      </c>
      <c r="AP288" s="3">
        <f t="shared" si="270"/>
        <v>0</v>
      </c>
      <c r="AQ288" s="3">
        <f t="shared" si="271"/>
        <v>0</v>
      </c>
      <c r="AR288" s="3">
        <f t="shared" si="272"/>
        <v>0</v>
      </c>
      <c r="AS288" s="3">
        <f t="shared" si="273"/>
        <v>0</v>
      </c>
      <c r="AT288" s="3">
        <f t="shared" si="274"/>
        <v>0</v>
      </c>
      <c r="AU288" s="3">
        <f t="shared" si="275"/>
        <v>0</v>
      </c>
      <c r="AV288" s="3">
        <f t="shared" si="276"/>
        <v>0</v>
      </c>
      <c r="AW288" s="3">
        <f t="shared" si="277"/>
        <v>0</v>
      </c>
      <c r="AX288" s="3">
        <f t="shared" si="278"/>
        <v>0</v>
      </c>
      <c r="AY288" s="3">
        <f t="shared" si="279"/>
        <v>0</v>
      </c>
      <c r="AZ288" s="3">
        <f t="shared" si="280"/>
        <v>0</v>
      </c>
      <c r="BA288" s="3">
        <f t="shared" si="281"/>
        <v>0</v>
      </c>
    </row>
    <row r="289" spans="1:53">
      <c r="A289" s="2">
        <f>fokonyvi_kivonatot_ide_masolni!A286</f>
        <v>0</v>
      </c>
      <c r="B289" s="3">
        <f>fokonyvi_kivonatot_ide_masolni!I286</f>
        <v>0</v>
      </c>
      <c r="C289" s="3">
        <f>+fokonyvi_kivonatot_ide_masolni!J286</f>
        <v>0</v>
      </c>
      <c r="D289" s="2">
        <f t="shared" si="232"/>
        <v>1</v>
      </c>
      <c r="E289" s="2">
        <f t="shared" si="233"/>
        <v>0</v>
      </c>
      <c r="F289" s="3">
        <f t="shared" si="234"/>
        <v>0</v>
      </c>
      <c r="G289" s="3">
        <f t="shared" si="235"/>
        <v>0</v>
      </c>
      <c r="H289" s="3">
        <f t="shared" si="236"/>
        <v>0</v>
      </c>
      <c r="I289" s="3">
        <f t="shared" si="237"/>
        <v>0</v>
      </c>
      <c r="J289" s="3">
        <f t="shared" si="238"/>
        <v>0</v>
      </c>
      <c r="K289" s="3">
        <f t="shared" si="239"/>
        <v>0</v>
      </c>
      <c r="L289" s="3">
        <f t="shared" si="240"/>
        <v>0</v>
      </c>
      <c r="M289" s="3">
        <f t="shared" si="241"/>
        <v>0</v>
      </c>
      <c r="N289" s="3">
        <f t="shared" si="242"/>
        <v>0</v>
      </c>
      <c r="O289" s="3">
        <f t="shared" si="243"/>
        <v>0</v>
      </c>
      <c r="P289" s="3">
        <f t="shared" si="244"/>
        <v>0</v>
      </c>
      <c r="Q289" s="3">
        <f t="shared" si="245"/>
        <v>0</v>
      </c>
      <c r="R289" s="3">
        <f t="shared" si="246"/>
        <v>0</v>
      </c>
      <c r="S289" s="3">
        <f t="shared" si="247"/>
        <v>0</v>
      </c>
      <c r="T289" s="3">
        <f t="shared" si="248"/>
        <v>0</v>
      </c>
      <c r="U289" s="3">
        <f t="shared" si="249"/>
        <v>0</v>
      </c>
      <c r="V289" s="3">
        <f t="shared" si="250"/>
        <v>0</v>
      </c>
      <c r="W289" s="3">
        <f t="shared" si="251"/>
        <v>0</v>
      </c>
      <c r="X289" s="3">
        <f t="shared" si="252"/>
        <v>0</v>
      </c>
      <c r="Y289" s="3">
        <f t="shared" si="253"/>
        <v>0</v>
      </c>
      <c r="Z289" s="3">
        <f t="shared" si="254"/>
        <v>0</v>
      </c>
      <c r="AA289" s="3">
        <f t="shared" si="255"/>
        <v>0</v>
      </c>
      <c r="AB289" s="3">
        <f t="shared" si="256"/>
        <v>0</v>
      </c>
      <c r="AC289" s="3">
        <f t="shared" si="257"/>
        <v>0</v>
      </c>
      <c r="AD289" s="3">
        <f t="shared" si="258"/>
        <v>0</v>
      </c>
      <c r="AE289" s="3">
        <f t="shared" si="259"/>
        <v>0</v>
      </c>
      <c r="AF289" s="3">
        <f t="shared" si="260"/>
        <v>0</v>
      </c>
      <c r="AG289" s="3">
        <f t="shared" si="261"/>
        <v>0</v>
      </c>
      <c r="AH289" s="3">
        <f t="shared" si="262"/>
        <v>0</v>
      </c>
      <c r="AI289" s="3">
        <f t="shared" si="263"/>
        <v>0</v>
      </c>
      <c r="AJ289" s="3">
        <f t="shared" si="264"/>
        <v>0</v>
      </c>
      <c r="AK289" s="3">
        <f t="shared" si="265"/>
        <v>0</v>
      </c>
      <c r="AL289" s="3">
        <f t="shared" si="266"/>
        <v>0</v>
      </c>
      <c r="AM289" s="3">
        <f t="shared" si="267"/>
        <v>0</v>
      </c>
      <c r="AN289" s="3">
        <f t="shared" si="268"/>
        <v>0</v>
      </c>
      <c r="AO289" s="3">
        <f t="shared" si="269"/>
        <v>0</v>
      </c>
      <c r="AP289" s="3">
        <f t="shared" si="270"/>
        <v>0</v>
      </c>
      <c r="AQ289" s="3">
        <f t="shared" si="271"/>
        <v>0</v>
      </c>
      <c r="AR289" s="3">
        <f t="shared" si="272"/>
        <v>0</v>
      </c>
      <c r="AS289" s="3">
        <f t="shared" si="273"/>
        <v>0</v>
      </c>
      <c r="AT289" s="3">
        <f t="shared" si="274"/>
        <v>0</v>
      </c>
      <c r="AU289" s="3">
        <f t="shared" si="275"/>
        <v>0</v>
      </c>
      <c r="AV289" s="3">
        <f t="shared" si="276"/>
        <v>0</v>
      </c>
      <c r="AW289" s="3">
        <f t="shared" si="277"/>
        <v>0</v>
      </c>
      <c r="AX289" s="3">
        <f t="shared" si="278"/>
        <v>0</v>
      </c>
      <c r="AY289" s="3">
        <f t="shared" si="279"/>
        <v>0</v>
      </c>
      <c r="AZ289" s="3">
        <f t="shared" si="280"/>
        <v>0</v>
      </c>
      <c r="BA289" s="3">
        <f t="shared" si="281"/>
        <v>0</v>
      </c>
    </row>
    <row r="290" spans="1:53">
      <c r="A290" s="2">
        <f>fokonyvi_kivonatot_ide_masolni!A287</f>
        <v>0</v>
      </c>
      <c r="B290" s="3">
        <f>fokonyvi_kivonatot_ide_masolni!I287</f>
        <v>0</v>
      </c>
      <c r="C290" s="3">
        <f>+fokonyvi_kivonatot_ide_masolni!J287</f>
        <v>0</v>
      </c>
      <c r="D290" s="2">
        <f t="shared" si="232"/>
        <v>1</v>
      </c>
      <c r="E290" s="2">
        <f t="shared" si="233"/>
        <v>0</v>
      </c>
      <c r="F290" s="3">
        <f t="shared" si="234"/>
        <v>0</v>
      </c>
      <c r="G290" s="3">
        <f t="shared" si="235"/>
        <v>0</v>
      </c>
      <c r="H290" s="3">
        <f t="shared" si="236"/>
        <v>0</v>
      </c>
      <c r="I290" s="3">
        <f t="shared" si="237"/>
        <v>0</v>
      </c>
      <c r="J290" s="3">
        <f t="shared" si="238"/>
        <v>0</v>
      </c>
      <c r="K290" s="3">
        <f t="shared" si="239"/>
        <v>0</v>
      </c>
      <c r="L290" s="3">
        <f t="shared" si="240"/>
        <v>0</v>
      </c>
      <c r="M290" s="3">
        <f t="shared" si="241"/>
        <v>0</v>
      </c>
      <c r="N290" s="3">
        <f t="shared" si="242"/>
        <v>0</v>
      </c>
      <c r="O290" s="3">
        <f t="shared" si="243"/>
        <v>0</v>
      </c>
      <c r="P290" s="3">
        <f t="shared" si="244"/>
        <v>0</v>
      </c>
      <c r="Q290" s="3">
        <f t="shared" si="245"/>
        <v>0</v>
      </c>
      <c r="R290" s="3">
        <f t="shared" si="246"/>
        <v>0</v>
      </c>
      <c r="S290" s="3">
        <f t="shared" si="247"/>
        <v>0</v>
      </c>
      <c r="T290" s="3">
        <f t="shared" si="248"/>
        <v>0</v>
      </c>
      <c r="U290" s="3">
        <f t="shared" si="249"/>
        <v>0</v>
      </c>
      <c r="V290" s="3">
        <f t="shared" si="250"/>
        <v>0</v>
      </c>
      <c r="W290" s="3">
        <f t="shared" si="251"/>
        <v>0</v>
      </c>
      <c r="X290" s="3">
        <f t="shared" si="252"/>
        <v>0</v>
      </c>
      <c r="Y290" s="3">
        <f t="shared" si="253"/>
        <v>0</v>
      </c>
      <c r="Z290" s="3">
        <f t="shared" si="254"/>
        <v>0</v>
      </c>
      <c r="AA290" s="3">
        <f t="shared" si="255"/>
        <v>0</v>
      </c>
      <c r="AB290" s="3">
        <f t="shared" si="256"/>
        <v>0</v>
      </c>
      <c r="AC290" s="3">
        <f t="shared" si="257"/>
        <v>0</v>
      </c>
      <c r="AD290" s="3">
        <f t="shared" si="258"/>
        <v>0</v>
      </c>
      <c r="AE290" s="3">
        <f t="shared" si="259"/>
        <v>0</v>
      </c>
      <c r="AF290" s="3">
        <f t="shared" si="260"/>
        <v>0</v>
      </c>
      <c r="AG290" s="3">
        <f t="shared" si="261"/>
        <v>0</v>
      </c>
      <c r="AH290" s="3">
        <f t="shared" si="262"/>
        <v>0</v>
      </c>
      <c r="AI290" s="3">
        <f t="shared" si="263"/>
        <v>0</v>
      </c>
      <c r="AJ290" s="3">
        <f t="shared" si="264"/>
        <v>0</v>
      </c>
      <c r="AK290" s="3">
        <f t="shared" si="265"/>
        <v>0</v>
      </c>
      <c r="AL290" s="3">
        <f t="shared" si="266"/>
        <v>0</v>
      </c>
      <c r="AM290" s="3">
        <f t="shared" si="267"/>
        <v>0</v>
      </c>
      <c r="AN290" s="3">
        <f t="shared" si="268"/>
        <v>0</v>
      </c>
      <c r="AO290" s="3">
        <f t="shared" si="269"/>
        <v>0</v>
      </c>
      <c r="AP290" s="3">
        <f t="shared" si="270"/>
        <v>0</v>
      </c>
      <c r="AQ290" s="3">
        <f t="shared" si="271"/>
        <v>0</v>
      </c>
      <c r="AR290" s="3">
        <f t="shared" si="272"/>
        <v>0</v>
      </c>
      <c r="AS290" s="3">
        <f t="shared" si="273"/>
        <v>0</v>
      </c>
      <c r="AT290" s="3">
        <f t="shared" si="274"/>
        <v>0</v>
      </c>
      <c r="AU290" s="3">
        <f t="shared" si="275"/>
        <v>0</v>
      </c>
      <c r="AV290" s="3">
        <f t="shared" si="276"/>
        <v>0</v>
      </c>
      <c r="AW290" s="3">
        <f t="shared" si="277"/>
        <v>0</v>
      </c>
      <c r="AX290" s="3">
        <f t="shared" si="278"/>
        <v>0</v>
      </c>
      <c r="AY290" s="3">
        <f t="shared" si="279"/>
        <v>0</v>
      </c>
      <c r="AZ290" s="3">
        <f t="shared" si="280"/>
        <v>0</v>
      </c>
      <c r="BA290" s="3">
        <f t="shared" si="281"/>
        <v>0</v>
      </c>
    </row>
    <row r="291" spans="1:53">
      <c r="A291" s="2">
        <f>fokonyvi_kivonatot_ide_masolni!A288</f>
        <v>0</v>
      </c>
      <c r="B291" s="3">
        <f>fokonyvi_kivonatot_ide_masolni!I288</f>
        <v>0</v>
      </c>
      <c r="C291" s="3">
        <f>+fokonyvi_kivonatot_ide_masolni!J288</f>
        <v>0</v>
      </c>
      <c r="D291" s="2">
        <f t="shared" si="232"/>
        <v>1</v>
      </c>
      <c r="E291" s="2">
        <f t="shared" si="233"/>
        <v>0</v>
      </c>
      <c r="F291" s="3">
        <f t="shared" si="234"/>
        <v>0</v>
      </c>
      <c r="G291" s="3">
        <f t="shared" si="235"/>
        <v>0</v>
      </c>
      <c r="H291" s="3">
        <f t="shared" si="236"/>
        <v>0</v>
      </c>
      <c r="I291" s="3">
        <f t="shared" si="237"/>
        <v>0</v>
      </c>
      <c r="J291" s="3">
        <f t="shared" si="238"/>
        <v>0</v>
      </c>
      <c r="K291" s="3">
        <f t="shared" si="239"/>
        <v>0</v>
      </c>
      <c r="L291" s="3">
        <f t="shared" si="240"/>
        <v>0</v>
      </c>
      <c r="M291" s="3">
        <f t="shared" si="241"/>
        <v>0</v>
      </c>
      <c r="N291" s="3">
        <f t="shared" si="242"/>
        <v>0</v>
      </c>
      <c r="O291" s="3">
        <f t="shared" si="243"/>
        <v>0</v>
      </c>
      <c r="P291" s="3">
        <f t="shared" si="244"/>
        <v>0</v>
      </c>
      <c r="Q291" s="3">
        <f t="shared" si="245"/>
        <v>0</v>
      </c>
      <c r="R291" s="3">
        <f t="shared" si="246"/>
        <v>0</v>
      </c>
      <c r="S291" s="3">
        <f t="shared" si="247"/>
        <v>0</v>
      </c>
      <c r="T291" s="3">
        <f t="shared" si="248"/>
        <v>0</v>
      </c>
      <c r="U291" s="3">
        <f t="shared" si="249"/>
        <v>0</v>
      </c>
      <c r="V291" s="3">
        <f t="shared" si="250"/>
        <v>0</v>
      </c>
      <c r="W291" s="3">
        <f t="shared" si="251"/>
        <v>0</v>
      </c>
      <c r="X291" s="3">
        <f t="shared" si="252"/>
        <v>0</v>
      </c>
      <c r="Y291" s="3">
        <f t="shared" si="253"/>
        <v>0</v>
      </c>
      <c r="Z291" s="3">
        <f t="shared" si="254"/>
        <v>0</v>
      </c>
      <c r="AA291" s="3">
        <f t="shared" si="255"/>
        <v>0</v>
      </c>
      <c r="AB291" s="3">
        <f t="shared" si="256"/>
        <v>0</v>
      </c>
      <c r="AC291" s="3">
        <f t="shared" si="257"/>
        <v>0</v>
      </c>
      <c r="AD291" s="3">
        <f t="shared" si="258"/>
        <v>0</v>
      </c>
      <c r="AE291" s="3">
        <f t="shared" si="259"/>
        <v>0</v>
      </c>
      <c r="AF291" s="3">
        <f t="shared" si="260"/>
        <v>0</v>
      </c>
      <c r="AG291" s="3">
        <f t="shared" si="261"/>
        <v>0</v>
      </c>
      <c r="AH291" s="3">
        <f t="shared" si="262"/>
        <v>0</v>
      </c>
      <c r="AI291" s="3">
        <f t="shared" si="263"/>
        <v>0</v>
      </c>
      <c r="AJ291" s="3">
        <f t="shared" si="264"/>
        <v>0</v>
      </c>
      <c r="AK291" s="3">
        <f t="shared" si="265"/>
        <v>0</v>
      </c>
      <c r="AL291" s="3">
        <f t="shared" si="266"/>
        <v>0</v>
      </c>
      <c r="AM291" s="3">
        <f t="shared" si="267"/>
        <v>0</v>
      </c>
      <c r="AN291" s="3">
        <f t="shared" si="268"/>
        <v>0</v>
      </c>
      <c r="AO291" s="3">
        <f t="shared" si="269"/>
        <v>0</v>
      </c>
      <c r="AP291" s="3">
        <f t="shared" si="270"/>
        <v>0</v>
      </c>
      <c r="AQ291" s="3">
        <f t="shared" si="271"/>
        <v>0</v>
      </c>
      <c r="AR291" s="3">
        <f t="shared" si="272"/>
        <v>0</v>
      </c>
      <c r="AS291" s="3">
        <f t="shared" si="273"/>
        <v>0</v>
      </c>
      <c r="AT291" s="3">
        <f t="shared" si="274"/>
        <v>0</v>
      </c>
      <c r="AU291" s="3">
        <f t="shared" si="275"/>
        <v>0</v>
      </c>
      <c r="AV291" s="3">
        <f t="shared" si="276"/>
        <v>0</v>
      </c>
      <c r="AW291" s="3">
        <f t="shared" si="277"/>
        <v>0</v>
      </c>
      <c r="AX291" s="3">
        <f t="shared" si="278"/>
        <v>0</v>
      </c>
      <c r="AY291" s="3">
        <f t="shared" si="279"/>
        <v>0</v>
      </c>
      <c r="AZ291" s="3">
        <f t="shared" si="280"/>
        <v>0</v>
      </c>
      <c r="BA291" s="3">
        <f t="shared" si="281"/>
        <v>0</v>
      </c>
    </row>
    <row r="292" spans="1:53">
      <c r="A292" s="2">
        <f>fokonyvi_kivonatot_ide_masolni!A289</f>
        <v>0</v>
      </c>
      <c r="B292" s="3">
        <f>fokonyvi_kivonatot_ide_masolni!I289</f>
        <v>0</v>
      </c>
      <c r="C292" s="3">
        <f>+fokonyvi_kivonatot_ide_masolni!J289</f>
        <v>0</v>
      </c>
      <c r="D292" s="2">
        <f t="shared" si="232"/>
        <v>1</v>
      </c>
      <c r="E292" s="2">
        <f t="shared" si="233"/>
        <v>0</v>
      </c>
      <c r="F292" s="3">
        <f t="shared" si="234"/>
        <v>0</v>
      </c>
      <c r="G292" s="3">
        <f t="shared" si="235"/>
        <v>0</v>
      </c>
      <c r="H292" s="3">
        <f t="shared" si="236"/>
        <v>0</v>
      </c>
      <c r="I292" s="3">
        <f t="shared" si="237"/>
        <v>0</v>
      </c>
      <c r="J292" s="3">
        <f t="shared" si="238"/>
        <v>0</v>
      </c>
      <c r="K292" s="3">
        <f t="shared" si="239"/>
        <v>0</v>
      </c>
      <c r="L292" s="3">
        <f t="shared" si="240"/>
        <v>0</v>
      </c>
      <c r="M292" s="3">
        <f t="shared" si="241"/>
        <v>0</v>
      </c>
      <c r="N292" s="3">
        <f t="shared" si="242"/>
        <v>0</v>
      </c>
      <c r="O292" s="3">
        <f t="shared" si="243"/>
        <v>0</v>
      </c>
      <c r="P292" s="3">
        <f t="shared" si="244"/>
        <v>0</v>
      </c>
      <c r="Q292" s="3">
        <f t="shared" si="245"/>
        <v>0</v>
      </c>
      <c r="R292" s="3">
        <f t="shared" si="246"/>
        <v>0</v>
      </c>
      <c r="S292" s="3">
        <f t="shared" si="247"/>
        <v>0</v>
      </c>
      <c r="T292" s="3">
        <f t="shared" si="248"/>
        <v>0</v>
      </c>
      <c r="U292" s="3">
        <f t="shared" si="249"/>
        <v>0</v>
      </c>
      <c r="V292" s="3">
        <f t="shared" si="250"/>
        <v>0</v>
      </c>
      <c r="W292" s="3">
        <f t="shared" si="251"/>
        <v>0</v>
      </c>
      <c r="X292" s="3">
        <f t="shared" si="252"/>
        <v>0</v>
      </c>
      <c r="Y292" s="3">
        <f t="shared" si="253"/>
        <v>0</v>
      </c>
      <c r="Z292" s="3">
        <f t="shared" si="254"/>
        <v>0</v>
      </c>
      <c r="AA292" s="3">
        <f t="shared" si="255"/>
        <v>0</v>
      </c>
      <c r="AB292" s="3">
        <f t="shared" si="256"/>
        <v>0</v>
      </c>
      <c r="AC292" s="3">
        <f t="shared" si="257"/>
        <v>0</v>
      </c>
      <c r="AD292" s="3">
        <f t="shared" si="258"/>
        <v>0</v>
      </c>
      <c r="AE292" s="3">
        <f t="shared" si="259"/>
        <v>0</v>
      </c>
      <c r="AF292" s="3">
        <f t="shared" si="260"/>
        <v>0</v>
      </c>
      <c r="AG292" s="3">
        <f t="shared" si="261"/>
        <v>0</v>
      </c>
      <c r="AH292" s="3">
        <f t="shared" si="262"/>
        <v>0</v>
      </c>
      <c r="AI292" s="3">
        <f t="shared" si="263"/>
        <v>0</v>
      </c>
      <c r="AJ292" s="3">
        <f t="shared" si="264"/>
        <v>0</v>
      </c>
      <c r="AK292" s="3">
        <f t="shared" si="265"/>
        <v>0</v>
      </c>
      <c r="AL292" s="3">
        <f t="shared" si="266"/>
        <v>0</v>
      </c>
      <c r="AM292" s="3">
        <f t="shared" si="267"/>
        <v>0</v>
      </c>
      <c r="AN292" s="3">
        <f t="shared" si="268"/>
        <v>0</v>
      </c>
      <c r="AO292" s="3">
        <f t="shared" si="269"/>
        <v>0</v>
      </c>
      <c r="AP292" s="3">
        <f t="shared" si="270"/>
        <v>0</v>
      </c>
      <c r="AQ292" s="3">
        <f t="shared" si="271"/>
        <v>0</v>
      </c>
      <c r="AR292" s="3">
        <f t="shared" si="272"/>
        <v>0</v>
      </c>
      <c r="AS292" s="3">
        <f t="shared" si="273"/>
        <v>0</v>
      </c>
      <c r="AT292" s="3">
        <f t="shared" si="274"/>
        <v>0</v>
      </c>
      <c r="AU292" s="3">
        <f t="shared" si="275"/>
        <v>0</v>
      </c>
      <c r="AV292" s="3">
        <f t="shared" si="276"/>
        <v>0</v>
      </c>
      <c r="AW292" s="3">
        <f t="shared" si="277"/>
        <v>0</v>
      </c>
      <c r="AX292" s="3">
        <f t="shared" si="278"/>
        <v>0</v>
      </c>
      <c r="AY292" s="3">
        <f t="shared" si="279"/>
        <v>0</v>
      </c>
      <c r="AZ292" s="3">
        <f t="shared" si="280"/>
        <v>0</v>
      </c>
      <c r="BA292" s="3">
        <f t="shared" si="281"/>
        <v>0</v>
      </c>
    </row>
    <row r="293" spans="1:53">
      <c r="A293" s="2">
        <f>fokonyvi_kivonatot_ide_masolni!A290</f>
        <v>0</v>
      </c>
      <c r="B293" s="3">
        <f>fokonyvi_kivonatot_ide_masolni!I290</f>
        <v>0</v>
      </c>
      <c r="C293" s="3">
        <f>+fokonyvi_kivonatot_ide_masolni!J290</f>
        <v>0</v>
      </c>
      <c r="D293" s="2">
        <f t="shared" si="232"/>
        <v>1</v>
      </c>
      <c r="E293" s="2">
        <f t="shared" si="233"/>
        <v>0</v>
      </c>
      <c r="F293" s="3">
        <f t="shared" si="234"/>
        <v>0</v>
      </c>
      <c r="G293" s="3">
        <f t="shared" si="235"/>
        <v>0</v>
      </c>
      <c r="H293" s="3">
        <f t="shared" si="236"/>
        <v>0</v>
      </c>
      <c r="I293" s="3">
        <f t="shared" si="237"/>
        <v>0</v>
      </c>
      <c r="J293" s="3">
        <f t="shared" si="238"/>
        <v>0</v>
      </c>
      <c r="K293" s="3">
        <f t="shared" si="239"/>
        <v>0</v>
      </c>
      <c r="L293" s="3">
        <f t="shared" si="240"/>
        <v>0</v>
      </c>
      <c r="M293" s="3">
        <f t="shared" si="241"/>
        <v>0</v>
      </c>
      <c r="N293" s="3">
        <f t="shared" si="242"/>
        <v>0</v>
      </c>
      <c r="O293" s="3">
        <f t="shared" si="243"/>
        <v>0</v>
      </c>
      <c r="P293" s="3">
        <f t="shared" si="244"/>
        <v>0</v>
      </c>
      <c r="Q293" s="3">
        <f t="shared" si="245"/>
        <v>0</v>
      </c>
      <c r="R293" s="3">
        <f t="shared" si="246"/>
        <v>0</v>
      </c>
      <c r="S293" s="3">
        <f t="shared" si="247"/>
        <v>0</v>
      </c>
      <c r="T293" s="3">
        <f t="shared" si="248"/>
        <v>0</v>
      </c>
      <c r="U293" s="3">
        <f t="shared" si="249"/>
        <v>0</v>
      </c>
      <c r="V293" s="3">
        <f t="shared" si="250"/>
        <v>0</v>
      </c>
      <c r="W293" s="3">
        <f t="shared" si="251"/>
        <v>0</v>
      </c>
      <c r="X293" s="3">
        <f t="shared" si="252"/>
        <v>0</v>
      </c>
      <c r="Y293" s="3">
        <f t="shared" si="253"/>
        <v>0</v>
      </c>
      <c r="Z293" s="3">
        <f t="shared" si="254"/>
        <v>0</v>
      </c>
      <c r="AA293" s="3">
        <f t="shared" si="255"/>
        <v>0</v>
      </c>
      <c r="AB293" s="3">
        <f t="shared" si="256"/>
        <v>0</v>
      </c>
      <c r="AC293" s="3">
        <f t="shared" si="257"/>
        <v>0</v>
      </c>
      <c r="AD293" s="3">
        <f t="shared" si="258"/>
        <v>0</v>
      </c>
      <c r="AE293" s="3">
        <f t="shared" si="259"/>
        <v>0</v>
      </c>
      <c r="AF293" s="3">
        <f t="shared" si="260"/>
        <v>0</v>
      </c>
      <c r="AG293" s="3">
        <f t="shared" si="261"/>
        <v>0</v>
      </c>
      <c r="AH293" s="3">
        <f t="shared" si="262"/>
        <v>0</v>
      </c>
      <c r="AI293" s="3">
        <f t="shared" si="263"/>
        <v>0</v>
      </c>
      <c r="AJ293" s="3">
        <f t="shared" si="264"/>
        <v>0</v>
      </c>
      <c r="AK293" s="3">
        <f t="shared" si="265"/>
        <v>0</v>
      </c>
      <c r="AL293" s="3">
        <f t="shared" si="266"/>
        <v>0</v>
      </c>
      <c r="AM293" s="3">
        <f t="shared" si="267"/>
        <v>0</v>
      </c>
      <c r="AN293" s="3">
        <f t="shared" si="268"/>
        <v>0</v>
      </c>
      <c r="AO293" s="3">
        <f t="shared" si="269"/>
        <v>0</v>
      </c>
      <c r="AP293" s="3">
        <f t="shared" si="270"/>
        <v>0</v>
      </c>
      <c r="AQ293" s="3">
        <f t="shared" si="271"/>
        <v>0</v>
      </c>
      <c r="AR293" s="3">
        <f t="shared" si="272"/>
        <v>0</v>
      </c>
      <c r="AS293" s="3">
        <f t="shared" si="273"/>
        <v>0</v>
      </c>
      <c r="AT293" s="3">
        <f t="shared" si="274"/>
        <v>0</v>
      </c>
      <c r="AU293" s="3">
        <f t="shared" si="275"/>
        <v>0</v>
      </c>
      <c r="AV293" s="3">
        <f t="shared" si="276"/>
        <v>0</v>
      </c>
      <c r="AW293" s="3">
        <f t="shared" si="277"/>
        <v>0</v>
      </c>
      <c r="AX293" s="3">
        <f t="shared" si="278"/>
        <v>0</v>
      </c>
      <c r="AY293" s="3">
        <f t="shared" si="279"/>
        <v>0</v>
      </c>
      <c r="AZ293" s="3">
        <f t="shared" si="280"/>
        <v>0</v>
      </c>
      <c r="BA293" s="3">
        <f t="shared" si="281"/>
        <v>0</v>
      </c>
    </row>
    <row r="294" spans="1:53">
      <c r="A294" s="2">
        <f>fokonyvi_kivonatot_ide_masolni!A291</f>
        <v>0</v>
      </c>
      <c r="B294" s="3">
        <f>fokonyvi_kivonatot_ide_masolni!I291</f>
        <v>0</v>
      </c>
      <c r="C294" s="3">
        <f>+fokonyvi_kivonatot_ide_masolni!J291</f>
        <v>0</v>
      </c>
      <c r="D294" s="2">
        <f t="shared" si="232"/>
        <v>1</v>
      </c>
      <c r="E294" s="2">
        <f t="shared" si="233"/>
        <v>0</v>
      </c>
      <c r="F294" s="3">
        <f t="shared" si="234"/>
        <v>0</v>
      </c>
      <c r="G294" s="3">
        <f t="shared" si="235"/>
        <v>0</v>
      </c>
      <c r="H294" s="3">
        <f t="shared" si="236"/>
        <v>0</v>
      </c>
      <c r="I294" s="3">
        <f t="shared" si="237"/>
        <v>0</v>
      </c>
      <c r="J294" s="3">
        <f t="shared" si="238"/>
        <v>0</v>
      </c>
      <c r="K294" s="3">
        <f t="shared" si="239"/>
        <v>0</v>
      </c>
      <c r="L294" s="3">
        <f t="shared" si="240"/>
        <v>0</v>
      </c>
      <c r="M294" s="3">
        <f t="shared" si="241"/>
        <v>0</v>
      </c>
      <c r="N294" s="3">
        <f t="shared" si="242"/>
        <v>0</v>
      </c>
      <c r="O294" s="3">
        <f t="shared" si="243"/>
        <v>0</v>
      </c>
      <c r="P294" s="3">
        <f t="shared" si="244"/>
        <v>0</v>
      </c>
      <c r="Q294" s="3">
        <f t="shared" si="245"/>
        <v>0</v>
      </c>
      <c r="R294" s="3">
        <f t="shared" si="246"/>
        <v>0</v>
      </c>
      <c r="S294" s="3">
        <f t="shared" si="247"/>
        <v>0</v>
      </c>
      <c r="T294" s="3">
        <f t="shared" si="248"/>
        <v>0</v>
      </c>
      <c r="U294" s="3">
        <f t="shared" si="249"/>
        <v>0</v>
      </c>
      <c r="V294" s="3">
        <f t="shared" si="250"/>
        <v>0</v>
      </c>
      <c r="W294" s="3">
        <f t="shared" si="251"/>
        <v>0</v>
      </c>
      <c r="X294" s="3">
        <f t="shared" si="252"/>
        <v>0</v>
      </c>
      <c r="Y294" s="3">
        <f t="shared" si="253"/>
        <v>0</v>
      </c>
      <c r="Z294" s="3">
        <f t="shared" si="254"/>
        <v>0</v>
      </c>
      <c r="AA294" s="3">
        <f t="shared" si="255"/>
        <v>0</v>
      </c>
      <c r="AB294" s="3">
        <f t="shared" si="256"/>
        <v>0</v>
      </c>
      <c r="AC294" s="3">
        <f t="shared" si="257"/>
        <v>0</v>
      </c>
      <c r="AD294" s="3">
        <f t="shared" si="258"/>
        <v>0</v>
      </c>
      <c r="AE294" s="3">
        <f t="shared" si="259"/>
        <v>0</v>
      </c>
      <c r="AF294" s="3">
        <f t="shared" si="260"/>
        <v>0</v>
      </c>
      <c r="AG294" s="3">
        <f t="shared" si="261"/>
        <v>0</v>
      </c>
      <c r="AH294" s="3">
        <f t="shared" si="262"/>
        <v>0</v>
      </c>
      <c r="AI294" s="3">
        <f t="shared" si="263"/>
        <v>0</v>
      </c>
      <c r="AJ294" s="3">
        <f t="shared" si="264"/>
        <v>0</v>
      </c>
      <c r="AK294" s="3">
        <f t="shared" si="265"/>
        <v>0</v>
      </c>
      <c r="AL294" s="3">
        <f t="shared" si="266"/>
        <v>0</v>
      </c>
      <c r="AM294" s="3">
        <f t="shared" si="267"/>
        <v>0</v>
      </c>
      <c r="AN294" s="3">
        <f t="shared" si="268"/>
        <v>0</v>
      </c>
      <c r="AO294" s="3">
        <f t="shared" si="269"/>
        <v>0</v>
      </c>
      <c r="AP294" s="3">
        <f t="shared" si="270"/>
        <v>0</v>
      </c>
      <c r="AQ294" s="3">
        <f t="shared" si="271"/>
        <v>0</v>
      </c>
      <c r="AR294" s="3">
        <f t="shared" si="272"/>
        <v>0</v>
      </c>
      <c r="AS294" s="3">
        <f t="shared" si="273"/>
        <v>0</v>
      </c>
      <c r="AT294" s="3">
        <f t="shared" si="274"/>
        <v>0</v>
      </c>
      <c r="AU294" s="3">
        <f t="shared" si="275"/>
        <v>0</v>
      </c>
      <c r="AV294" s="3">
        <f t="shared" si="276"/>
        <v>0</v>
      </c>
      <c r="AW294" s="3">
        <f t="shared" si="277"/>
        <v>0</v>
      </c>
      <c r="AX294" s="3">
        <f t="shared" si="278"/>
        <v>0</v>
      </c>
      <c r="AY294" s="3">
        <f t="shared" si="279"/>
        <v>0</v>
      </c>
      <c r="AZ294" s="3">
        <f t="shared" si="280"/>
        <v>0</v>
      </c>
      <c r="BA294" s="3">
        <f t="shared" si="281"/>
        <v>0</v>
      </c>
    </row>
    <row r="295" spans="1:53">
      <c r="A295" s="2">
        <f>fokonyvi_kivonatot_ide_masolni!A292</f>
        <v>0</v>
      </c>
      <c r="B295" s="3">
        <f>fokonyvi_kivonatot_ide_masolni!I292</f>
        <v>0</v>
      </c>
      <c r="C295" s="3">
        <f>+fokonyvi_kivonatot_ide_masolni!J292</f>
        <v>0</v>
      </c>
      <c r="D295" s="2">
        <f t="shared" si="232"/>
        <v>1</v>
      </c>
      <c r="E295" s="2">
        <f t="shared" si="233"/>
        <v>0</v>
      </c>
      <c r="F295" s="3">
        <f t="shared" si="234"/>
        <v>0</v>
      </c>
      <c r="G295" s="3">
        <f t="shared" si="235"/>
        <v>0</v>
      </c>
      <c r="H295" s="3">
        <f t="shared" si="236"/>
        <v>0</v>
      </c>
      <c r="I295" s="3">
        <f t="shared" si="237"/>
        <v>0</v>
      </c>
      <c r="J295" s="3">
        <f t="shared" si="238"/>
        <v>0</v>
      </c>
      <c r="K295" s="3">
        <f t="shared" si="239"/>
        <v>0</v>
      </c>
      <c r="L295" s="3">
        <f t="shared" si="240"/>
        <v>0</v>
      </c>
      <c r="M295" s="3">
        <f t="shared" si="241"/>
        <v>0</v>
      </c>
      <c r="N295" s="3">
        <f t="shared" si="242"/>
        <v>0</v>
      </c>
      <c r="O295" s="3">
        <f t="shared" si="243"/>
        <v>0</v>
      </c>
      <c r="P295" s="3">
        <f t="shared" si="244"/>
        <v>0</v>
      </c>
      <c r="Q295" s="3">
        <f t="shared" si="245"/>
        <v>0</v>
      </c>
      <c r="R295" s="3">
        <f t="shared" si="246"/>
        <v>0</v>
      </c>
      <c r="S295" s="3">
        <f t="shared" si="247"/>
        <v>0</v>
      </c>
      <c r="T295" s="3">
        <f t="shared" si="248"/>
        <v>0</v>
      </c>
      <c r="U295" s="3">
        <f t="shared" si="249"/>
        <v>0</v>
      </c>
      <c r="V295" s="3">
        <f t="shared" si="250"/>
        <v>0</v>
      </c>
      <c r="W295" s="3">
        <f t="shared" si="251"/>
        <v>0</v>
      </c>
      <c r="X295" s="3">
        <f t="shared" si="252"/>
        <v>0</v>
      </c>
      <c r="Y295" s="3">
        <f t="shared" si="253"/>
        <v>0</v>
      </c>
      <c r="Z295" s="3">
        <f t="shared" si="254"/>
        <v>0</v>
      </c>
      <c r="AA295" s="3">
        <f t="shared" si="255"/>
        <v>0</v>
      </c>
      <c r="AB295" s="3">
        <f t="shared" si="256"/>
        <v>0</v>
      </c>
      <c r="AC295" s="3">
        <f t="shared" si="257"/>
        <v>0</v>
      </c>
      <c r="AD295" s="3">
        <f t="shared" si="258"/>
        <v>0</v>
      </c>
      <c r="AE295" s="3">
        <f t="shared" si="259"/>
        <v>0</v>
      </c>
      <c r="AF295" s="3">
        <f t="shared" si="260"/>
        <v>0</v>
      </c>
      <c r="AG295" s="3">
        <f t="shared" si="261"/>
        <v>0</v>
      </c>
      <c r="AH295" s="3">
        <f t="shared" si="262"/>
        <v>0</v>
      </c>
      <c r="AI295" s="3">
        <f t="shared" si="263"/>
        <v>0</v>
      </c>
      <c r="AJ295" s="3">
        <f t="shared" si="264"/>
        <v>0</v>
      </c>
      <c r="AK295" s="3">
        <f t="shared" si="265"/>
        <v>0</v>
      </c>
      <c r="AL295" s="3">
        <f t="shared" si="266"/>
        <v>0</v>
      </c>
      <c r="AM295" s="3">
        <f t="shared" si="267"/>
        <v>0</v>
      </c>
      <c r="AN295" s="3">
        <f t="shared" si="268"/>
        <v>0</v>
      </c>
      <c r="AO295" s="3">
        <f t="shared" si="269"/>
        <v>0</v>
      </c>
      <c r="AP295" s="3">
        <f t="shared" si="270"/>
        <v>0</v>
      </c>
      <c r="AQ295" s="3">
        <f t="shared" si="271"/>
        <v>0</v>
      </c>
      <c r="AR295" s="3">
        <f t="shared" si="272"/>
        <v>0</v>
      </c>
      <c r="AS295" s="3">
        <f t="shared" si="273"/>
        <v>0</v>
      </c>
      <c r="AT295" s="3">
        <f t="shared" si="274"/>
        <v>0</v>
      </c>
      <c r="AU295" s="3">
        <f t="shared" si="275"/>
        <v>0</v>
      </c>
      <c r="AV295" s="3">
        <f t="shared" si="276"/>
        <v>0</v>
      </c>
      <c r="AW295" s="3">
        <f t="shared" si="277"/>
        <v>0</v>
      </c>
      <c r="AX295" s="3">
        <f t="shared" si="278"/>
        <v>0</v>
      </c>
      <c r="AY295" s="3">
        <f t="shared" si="279"/>
        <v>0</v>
      </c>
      <c r="AZ295" s="3">
        <f t="shared" si="280"/>
        <v>0</v>
      </c>
      <c r="BA295" s="3">
        <f t="shared" si="281"/>
        <v>0</v>
      </c>
    </row>
    <row r="296" spans="1:53">
      <c r="A296" s="2">
        <f>fokonyvi_kivonatot_ide_masolni!A293</f>
        <v>0</v>
      </c>
      <c r="B296" s="3">
        <f>fokonyvi_kivonatot_ide_masolni!I293</f>
        <v>0</v>
      </c>
      <c r="C296" s="3">
        <f>+fokonyvi_kivonatot_ide_masolni!J293</f>
        <v>0</v>
      </c>
      <c r="D296" s="2">
        <f t="shared" si="232"/>
        <v>1</v>
      </c>
      <c r="E296" s="2">
        <f t="shared" si="233"/>
        <v>0</v>
      </c>
      <c r="F296" s="3">
        <f t="shared" si="234"/>
        <v>0</v>
      </c>
      <c r="G296" s="3">
        <f t="shared" si="235"/>
        <v>0</v>
      </c>
      <c r="H296" s="3">
        <f t="shared" si="236"/>
        <v>0</v>
      </c>
      <c r="I296" s="3">
        <f t="shared" si="237"/>
        <v>0</v>
      </c>
      <c r="J296" s="3">
        <f t="shared" si="238"/>
        <v>0</v>
      </c>
      <c r="K296" s="3">
        <f t="shared" si="239"/>
        <v>0</v>
      </c>
      <c r="L296" s="3">
        <f t="shared" si="240"/>
        <v>0</v>
      </c>
      <c r="M296" s="3">
        <f t="shared" si="241"/>
        <v>0</v>
      </c>
      <c r="N296" s="3">
        <f t="shared" si="242"/>
        <v>0</v>
      </c>
      <c r="O296" s="3">
        <f t="shared" si="243"/>
        <v>0</v>
      </c>
      <c r="P296" s="3">
        <f t="shared" si="244"/>
        <v>0</v>
      </c>
      <c r="Q296" s="3">
        <f t="shared" si="245"/>
        <v>0</v>
      </c>
      <c r="R296" s="3">
        <f t="shared" si="246"/>
        <v>0</v>
      </c>
      <c r="S296" s="3">
        <f t="shared" si="247"/>
        <v>0</v>
      </c>
      <c r="T296" s="3">
        <f t="shared" si="248"/>
        <v>0</v>
      </c>
      <c r="U296" s="3">
        <f t="shared" si="249"/>
        <v>0</v>
      </c>
      <c r="V296" s="3">
        <f t="shared" si="250"/>
        <v>0</v>
      </c>
      <c r="W296" s="3">
        <f t="shared" si="251"/>
        <v>0</v>
      </c>
      <c r="X296" s="3">
        <f t="shared" si="252"/>
        <v>0</v>
      </c>
      <c r="Y296" s="3">
        <f t="shared" si="253"/>
        <v>0</v>
      </c>
      <c r="Z296" s="3">
        <f t="shared" si="254"/>
        <v>0</v>
      </c>
      <c r="AA296" s="3">
        <f t="shared" si="255"/>
        <v>0</v>
      </c>
      <c r="AB296" s="3">
        <f t="shared" si="256"/>
        <v>0</v>
      </c>
      <c r="AC296" s="3">
        <f t="shared" si="257"/>
        <v>0</v>
      </c>
      <c r="AD296" s="3">
        <f t="shared" si="258"/>
        <v>0</v>
      </c>
      <c r="AE296" s="3">
        <f t="shared" si="259"/>
        <v>0</v>
      </c>
      <c r="AF296" s="3">
        <f t="shared" si="260"/>
        <v>0</v>
      </c>
      <c r="AG296" s="3">
        <f t="shared" si="261"/>
        <v>0</v>
      </c>
      <c r="AH296" s="3">
        <f t="shared" si="262"/>
        <v>0</v>
      </c>
      <c r="AI296" s="3">
        <f t="shared" si="263"/>
        <v>0</v>
      </c>
      <c r="AJ296" s="3">
        <f t="shared" si="264"/>
        <v>0</v>
      </c>
      <c r="AK296" s="3">
        <f t="shared" si="265"/>
        <v>0</v>
      </c>
      <c r="AL296" s="3">
        <f t="shared" si="266"/>
        <v>0</v>
      </c>
      <c r="AM296" s="3">
        <f t="shared" si="267"/>
        <v>0</v>
      </c>
      <c r="AN296" s="3">
        <f t="shared" si="268"/>
        <v>0</v>
      </c>
      <c r="AO296" s="3">
        <f t="shared" si="269"/>
        <v>0</v>
      </c>
      <c r="AP296" s="3">
        <f t="shared" si="270"/>
        <v>0</v>
      </c>
      <c r="AQ296" s="3">
        <f t="shared" si="271"/>
        <v>0</v>
      </c>
      <c r="AR296" s="3">
        <f t="shared" si="272"/>
        <v>0</v>
      </c>
      <c r="AS296" s="3">
        <f t="shared" si="273"/>
        <v>0</v>
      </c>
      <c r="AT296" s="3">
        <f t="shared" si="274"/>
        <v>0</v>
      </c>
      <c r="AU296" s="3">
        <f t="shared" si="275"/>
        <v>0</v>
      </c>
      <c r="AV296" s="3">
        <f t="shared" si="276"/>
        <v>0</v>
      </c>
      <c r="AW296" s="3">
        <f t="shared" si="277"/>
        <v>0</v>
      </c>
      <c r="AX296" s="3">
        <f t="shared" si="278"/>
        <v>0</v>
      </c>
      <c r="AY296" s="3">
        <f t="shared" si="279"/>
        <v>0</v>
      </c>
      <c r="AZ296" s="3">
        <f t="shared" si="280"/>
        <v>0</v>
      </c>
      <c r="BA296" s="3">
        <f t="shared" si="281"/>
        <v>0</v>
      </c>
    </row>
    <row r="297" spans="1:53">
      <c r="A297" s="2">
        <f>fokonyvi_kivonatot_ide_masolni!A294</f>
        <v>0</v>
      </c>
      <c r="B297" s="3">
        <f>fokonyvi_kivonatot_ide_masolni!I294</f>
        <v>0</v>
      </c>
      <c r="C297" s="3">
        <f>+fokonyvi_kivonatot_ide_masolni!J294</f>
        <v>0</v>
      </c>
      <c r="D297" s="2">
        <f t="shared" si="232"/>
        <v>1</v>
      </c>
      <c r="E297" s="2">
        <f t="shared" si="233"/>
        <v>0</v>
      </c>
      <c r="F297" s="3">
        <f t="shared" si="234"/>
        <v>0</v>
      </c>
      <c r="G297" s="3">
        <f t="shared" si="235"/>
        <v>0</v>
      </c>
      <c r="H297" s="3">
        <f t="shared" si="236"/>
        <v>0</v>
      </c>
      <c r="I297" s="3">
        <f t="shared" si="237"/>
        <v>0</v>
      </c>
      <c r="J297" s="3">
        <f t="shared" si="238"/>
        <v>0</v>
      </c>
      <c r="K297" s="3">
        <f t="shared" si="239"/>
        <v>0</v>
      </c>
      <c r="L297" s="3">
        <f t="shared" si="240"/>
        <v>0</v>
      </c>
      <c r="M297" s="3">
        <f t="shared" si="241"/>
        <v>0</v>
      </c>
      <c r="N297" s="3">
        <f t="shared" si="242"/>
        <v>0</v>
      </c>
      <c r="O297" s="3">
        <f t="shared" si="243"/>
        <v>0</v>
      </c>
      <c r="P297" s="3">
        <f t="shared" si="244"/>
        <v>0</v>
      </c>
      <c r="Q297" s="3">
        <f t="shared" si="245"/>
        <v>0</v>
      </c>
      <c r="R297" s="3">
        <f t="shared" si="246"/>
        <v>0</v>
      </c>
      <c r="S297" s="3">
        <f t="shared" si="247"/>
        <v>0</v>
      </c>
      <c r="T297" s="3">
        <f t="shared" si="248"/>
        <v>0</v>
      </c>
      <c r="U297" s="3">
        <f t="shared" si="249"/>
        <v>0</v>
      </c>
      <c r="V297" s="3">
        <f t="shared" si="250"/>
        <v>0</v>
      </c>
      <c r="W297" s="3">
        <f t="shared" si="251"/>
        <v>0</v>
      </c>
      <c r="X297" s="3">
        <f t="shared" si="252"/>
        <v>0</v>
      </c>
      <c r="Y297" s="3">
        <f t="shared" si="253"/>
        <v>0</v>
      </c>
      <c r="Z297" s="3">
        <f t="shared" si="254"/>
        <v>0</v>
      </c>
      <c r="AA297" s="3">
        <f t="shared" si="255"/>
        <v>0</v>
      </c>
      <c r="AB297" s="3">
        <f t="shared" si="256"/>
        <v>0</v>
      </c>
      <c r="AC297" s="3">
        <f t="shared" si="257"/>
        <v>0</v>
      </c>
      <c r="AD297" s="3">
        <f t="shared" si="258"/>
        <v>0</v>
      </c>
      <c r="AE297" s="3">
        <f t="shared" si="259"/>
        <v>0</v>
      </c>
      <c r="AF297" s="3">
        <f t="shared" si="260"/>
        <v>0</v>
      </c>
      <c r="AG297" s="3">
        <f t="shared" si="261"/>
        <v>0</v>
      </c>
      <c r="AH297" s="3">
        <f t="shared" si="262"/>
        <v>0</v>
      </c>
      <c r="AI297" s="3">
        <f t="shared" si="263"/>
        <v>0</v>
      </c>
      <c r="AJ297" s="3">
        <f t="shared" si="264"/>
        <v>0</v>
      </c>
      <c r="AK297" s="3">
        <f t="shared" si="265"/>
        <v>0</v>
      </c>
      <c r="AL297" s="3">
        <f t="shared" si="266"/>
        <v>0</v>
      </c>
      <c r="AM297" s="3">
        <f t="shared" si="267"/>
        <v>0</v>
      </c>
      <c r="AN297" s="3">
        <f t="shared" si="268"/>
        <v>0</v>
      </c>
      <c r="AO297" s="3">
        <f t="shared" si="269"/>
        <v>0</v>
      </c>
      <c r="AP297" s="3">
        <f t="shared" si="270"/>
        <v>0</v>
      </c>
      <c r="AQ297" s="3">
        <f t="shared" si="271"/>
        <v>0</v>
      </c>
      <c r="AR297" s="3">
        <f t="shared" si="272"/>
        <v>0</v>
      </c>
      <c r="AS297" s="3">
        <f t="shared" si="273"/>
        <v>0</v>
      </c>
      <c r="AT297" s="3">
        <f t="shared" si="274"/>
        <v>0</v>
      </c>
      <c r="AU297" s="3">
        <f t="shared" si="275"/>
        <v>0</v>
      </c>
      <c r="AV297" s="3">
        <f t="shared" si="276"/>
        <v>0</v>
      </c>
      <c r="AW297" s="3">
        <f t="shared" si="277"/>
        <v>0</v>
      </c>
      <c r="AX297" s="3">
        <f t="shared" si="278"/>
        <v>0</v>
      </c>
      <c r="AY297" s="3">
        <f t="shared" si="279"/>
        <v>0</v>
      </c>
      <c r="AZ297" s="3">
        <f t="shared" si="280"/>
        <v>0</v>
      </c>
      <c r="BA297" s="3">
        <f t="shared" si="281"/>
        <v>0</v>
      </c>
    </row>
    <row r="298" spans="1:53">
      <c r="A298" s="2">
        <f>fokonyvi_kivonatot_ide_masolni!A295</f>
        <v>0</v>
      </c>
      <c r="B298" s="3">
        <f>fokonyvi_kivonatot_ide_masolni!I295</f>
        <v>0</v>
      </c>
      <c r="C298" s="3">
        <f>+fokonyvi_kivonatot_ide_masolni!J295</f>
        <v>0</v>
      </c>
      <c r="D298" s="2">
        <f t="shared" si="232"/>
        <v>1</v>
      </c>
      <c r="E298" s="2">
        <f t="shared" si="233"/>
        <v>0</v>
      </c>
      <c r="F298" s="3">
        <f t="shared" si="234"/>
        <v>0</v>
      </c>
      <c r="G298" s="3">
        <f t="shared" si="235"/>
        <v>0</v>
      </c>
      <c r="H298" s="3">
        <f t="shared" si="236"/>
        <v>0</v>
      </c>
      <c r="I298" s="3">
        <f t="shared" si="237"/>
        <v>0</v>
      </c>
      <c r="J298" s="3">
        <f t="shared" si="238"/>
        <v>0</v>
      </c>
      <c r="K298" s="3">
        <f t="shared" si="239"/>
        <v>0</v>
      </c>
      <c r="L298" s="3">
        <f t="shared" si="240"/>
        <v>0</v>
      </c>
      <c r="M298" s="3">
        <f t="shared" si="241"/>
        <v>0</v>
      </c>
      <c r="N298" s="3">
        <f t="shared" si="242"/>
        <v>0</v>
      </c>
      <c r="O298" s="3">
        <f t="shared" si="243"/>
        <v>0</v>
      </c>
      <c r="P298" s="3">
        <f t="shared" si="244"/>
        <v>0</v>
      </c>
      <c r="Q298" s="3">
        <f t="shared" si="245"/>
        <v>0</v>
      </c>
      <c r="R298" s="3">
        <f t="shared" si="246"/>
        <v>0</v>
      </c>
      <c r="S298" s="3">
        <f t="shared" si="247"/>
        <v>0</v>
      </c>
      <c r="T298" s="3">
        <f t="shared" si="248"/>
        <v>0</v>
      </c>
      <c r="U298" s="3">
        <f t="shared" si="249"/>
        <v>0</v>
      </c>
      <c r="V298" s="3">
        <f t="shared" si="250"/>
        <v>0</v>
      </c>
      <c r="W298" s="3">
        <f t="shared" si="251"/>
        <v>0</v>
      </c>
      <c r="X298" s="3">
        <f t="shared" si="252"/>
        <v>0</v>
      </c>
      <c r="Y298" s="3">
        <f t="shared" si="253"/>
        <v>0</v>
      </c>
      <c r="Z298" s="3">
        <f t="shared" si="254"/>
        <v>0</v>
      </c>
      <c r="AA298" s="3">
        <f t="shared" si="255"/>
        <v>0</v>
      </c>
      <c r="AB298" s="3">
        <f t="shared" si="256"/>
        <v>0</v>
      </c>
      <c r="AC298" s="3">
        <f t="shared" si="257"/>
        <v>0</v>
      </c>
      <c r="AD298" s="3">
        <f t="shared" si="258"/>
        <v>0</v>
      </c>
      <c r="AE298" s="3">
        <f t="shared" si="259"/>
        <v>0</v>
      </c>
      <c r="AF298" s="3">
        <f t="shared" si="260"/>
        <v>0</v>
      </c>
      <c r="AG298" s="3">
        <f t="shared" si="261"/>
        <v>0</v>
      </c>
      <c r="AH298" s="3">
        <f t="shared" si="262"/>
        <v>0</v>
      </c>
      <c r="AI298" s="3">
        <f t="shared" si="263"/>
        <v>0</v>
      </c>
      <c r="AJ298" s="3">
        <f t="shared" si="264"/>
        <v>0</v>
      </c>
      <c r="AK298" s="3">
        <f t="shared" si="265"/>
        <v>0</v>
      </c>
      <c r="AL298" s="3">
        <f t="shared" si="266"/>
        <v>0</v>
      </c>
      <c r="AM298" s="3">
        <f t="shared" si="267"/>
        <v>0</v>
      </c>
      <c r="AN298" s="3">
        <f t="shared" si="268"/>
        <v>0</v>
      </c>
      <c r="AO298" s="3">
        <f t="shared" si="269"/>
        <v>0</v>
      </c>
      <c r="AP298" s="3">
        <f t="shared" si="270"/>
        <v>0</v>
      </c>
      <c r="AQ298" s="3">
        <f t="shared" si="271"/>
        <v>0</v>
      </c>
      <c r="AR298" s="3">
        <f t="shared" si="272"/>
        <v>0</v>
      </c>
      <c r="AS298" s="3">
        <f t="shared" si="273"/>
        <v>0</v>
      </c>
      <c r="AT298" s="3">
        <f t="shared" si="274"/>
        <v>0</v>
      </c>
      <c r="AU298" s="3">
        <f t="shared" si="275"/>
        <v>0</v>
      </c>
      <c r="AV298" s="3">
        <f t="shared" si="276"/>
        <v>0</v>
      </c>
      <c r="AW298" s="3">
        <f t="shared" si="277"/>
        <v>0</v>
      </c>
      <c r="AX298" s="3">
        <f t="shared" si="278"/>
        <v>0</v>
      </c>
      <c r="AY298" s="3">
        <f t="shared" si="279"/>
        <v>0</v>
      </c>
      <c r="AZ298" s="3">
        <f t="shared" si="280"/>
        <v>0</v>
      </c>
      <c r="BA298" s="3">
        <f t="shared" si="281"/>
        <v>0</v>
      </c>
    </row>
    <row r="299" spans="1:53">
      <c r="A299" s="2">
        <f>fokonyvi_kivonatot_ide_masolni!A296</f>
        <v>0</v>
      </c>
      <c r="B299" s="3">
        <f>fokonyvi_kivonatot_ide_masolni!I296</f>
        <v>0</v>
      </c>
      <c r="C299" s="3">
        <f>+fokonyvi_kivonatot_ide_masolni!J296</f>
        <v>0</v>
      </c>
      <c r="D299" s="2">
        <f t="shared" si="232"/>
        <v>1</v>
      </c>
      <c r="E299" s="2">
        <f t="shared" si="233"/>
        <v>0</v>
      </c>
      <c r="F299" s="3">
        <f t="shared" si="234"/>
        <v>0</v>
      </c>
      <c r="G299" s="3">
        <f t="shared" si="235"/>
        <v>0</v>
      </c>
      <c r="H299" s="3">
        <f t="shared" si="236"/>
        <v>0</v>
      </c>
      <c r="I299" s="3">
        <f t="shared" si="237"/>
        <v>0</v>
      </c>
      <c r="J299" s="3">
        <f t="shared" si="238"/>
        <v>0</v>
      </c>
      <c r="K299" s="3">
        <f t="shared" si="239"/>
        <v>0</v>
      </c>
      <c r="L299" s="3">
        <f t="shared" si="240"/>
        <v>0</v>
      </c>
      <c r="M299" s="3">
        <f t="shared" si="241"/>
        <v>0</v>
      </c>
      <c r="N299" s="3">
        <f t="shared" si="242"/>
        <v>0</v>
      </c>
      <c r="O299" s="3">
        <f t="shared" si="243"/>
        <v>0</v>
      </c>
      <c r="P299" s="3">
        <f t="shared" si="244"/>
        <v>0</v>
      </c>
      <c r="Q299" s="3">
        <f t="shared" si="245"/>
        <v>0</v>
      </c>
      <c r="R299" s="3">
        <f t="shared" si="246"/>
        <v>0</v>
      </c>
      <c r="S299" s="3">
        <f t="shared" si="247"/>
        <v>0</v>
      </c>
      <c r="T299" s="3">
        <f t="shared" si="248"/>
        <v>0</v>
      </c>
      <c r="U299" s="3">
        <f t="shared" si="249"/>
        <v>0</v>
      </c>
      <c r="V299" s="3">
        <f t="shared" si="250"/>
        <v>0</v>
      </c>
      <c r="W299" s="3">
        <f t="shared" si="251"/>
        <v>0</v>
      </c>
      <c r="X299" s="3">
        <f t="shared" si="252"/>
        <v>0</v>
      </c>
      <c r="Y299" s="3">
        <f t="shared" si="253"/>
        <v>0</v>
      </c>
      <c r="Z299" s="3">
        <f t="shared" si="254"/>
        <v>0</v>
      </c>
      <c r="AA299" s="3">
        <f t="shared" si="255"/>
        <v>0</v>
      </c>
      <c r="AB299" s="3">
        <f t="shared" si="256"/>
        <v>0</v>
      </c>
      <c r="AC299" s="3">
        <f t="shared" si="257"/>
        <v>0</v>
      </c>
      <c r="AD299" s="3">
        <f t="shared" si="258"/>
        <v>0</v>
      </c>
      <c r="AE299" s="3">
        <f t="shared" si="259"/>
        <v>0</v>
      </c>
      <c r="AF299" s="3">
        <f t="shared" si="260"/>
        <v>0</v>
      </c>
      <c r="AG299" s="3">
        <f t="shared" si="261"/>
        <v>0</v>
      </c>
      <c r="AH299" s="3">
        <f t="shared" si="262"/>
        <v>0</v>
      </c>
      <c r="AI299" s="3">
        <f t="shared" si="263"/>
        <v>0</v>
      </c>
      <c r="AJ299" s="3">
        <f t="shared" si="264"/>
        <v>0</v>
      </c>
      <c r="AK299" s="3">
        <f t="shared" si="265"/>
        <v>0</v>
      </c>
      <c r="AL299" s="3">
        <f t="shared" si="266"/>
        <v>0</v>
      </c>
      <c r="AM299" s="3">
        <f t="shared" si="267"/>
        <v>0</v>
      </c>
      <c r="AN299" s="3">
        <f t="shared" si="268"/>
        <v>0</v>
      </c>
      <c r="AO299" s="3">
        <f t="shared" si="269"/>
        <v>0</v>
      </c>
      <c r="AP299" s="3">
        <f t="shared" si="270"/>
        <v>0</v>
      </c>
      <c r="AQ299" s="3">
        <f t="shared" si="271"/>
        <v>0</v>
      </c>
      <c r="AR299" s="3">
        <f t="shared" si="272"/>
        <v>0</v>
      </c>
      <c r="AS299" s="3">
        <f t="shared" si="273"/>
        <v>0</v>
      </c>
      <c r="AT299" s="3">
        <f t="shared" si="274"/>
        <v>0</v>
      </c>
      <c r="AU299" s="3">
        <f t="shared" si="275"/>
        <v>0</v>
      </c>
      <c r="AV299" s="3">
        <f t="shared" si="276"/>
        <v>0</v>
      </c>
      <c r="AW299" s="3">
        <f t="shared" si="277"/>
        <v>0</v>
      </c>
      <c r="AX299" s="3">
        <f t="shared" si="278"/>
        <v>0</v>
      </c>
      <c r="AY299" s="3">
        <f t="shared" si="279"/>
        <v>0</v>
      </c>
      <c r="AZ299" s="3">
        <f t="shared" si="280"/>
        <v>0</v>
      </c>
      <c r="BA299" s="3">
        <f t="shared" si="281"/>
        <v>0</v>
      </c>
    </row>
    <row r="300" spans="1:53">
      <c r="A300" s="2">
        <f>fokonyvi_kivonatot_ide_masolni!A297</f>
        <v>0</v>
      </c>
      <c r="B300" s="3">
        <f>fokonyvi_kivonatot_ide_masolni!I297</f>
        <v>0</v>
      </c>
      <c r="C300" s="3">
        <f>+fokonyvi_kivonatot_ide_masolni!J297</f>
        <v>0</v>
      </c>
      <c r="D300" s="2">
        <f t="shared" si="232"/>
        <v>1</v>
      </c>
      <c r="E300" s="2">
        <f t="shared" si="233"/>
        <v>0</v>
      </c>
      <c r="F300" s="3">
        <f t="shared" si="234"/>
        <v>0</v>
      </c>
      <c r="G300" s="3">
        <f t="shared" si="235"/>
        <v>0</v>
      </c>
      <c r="H300" s="3">
        <f t="shared" si="236"/>
        <v>0</v>
      </c>
      <c r="I300" s="3">
        <f t="shared" si="237"/>
        <v>0</v>
      </c>
      <c r="J300" s="3">
        <f t="shared" si="238"/>
        <v>0</v>
      </c>
      <c r="K300" s="3">
        <f t="shared" si="239"/>
        <v>0</v>
      </c>
      <c r="L300" s="3">
        <f t="shared" si="240"/>
        <v>0</v>
      </c>
      <c r="M300" s="3">
        <f t="shared" si="241"/>
        <v>0</v>
      </c>
      <c r="N300" s="3">
        <f t="shared" si="242"/>
        <v>0</v>
      </c>
      <c r="O300" s="3">
        <f t="shared" si="243"/>
        <v>0</v>
      </c>
      <c r="P300" s="3">
        <f t="shared" si="244"/>
        <v>0</v>
      </c>
      <c r="Q300" s="3">
        <f t="shared" si="245"/>
        <v>0</v>
      </c>
      <c r="R300" s="3">
        <f t="shared" si="246"/>
        <v>0</v>
      </c>
      <c r="S300" s="3">
        <f t="shared" si="247"/>
        <v>0</v>
      </c>
      <c r="T300" s="3">
        <f t="shared" si="248"/>
        <v>0</v>
      </c>
      <c r="U300" s="3">
        <f t="shared" si="249"/>
        <v>0</v>
      </c>
      <c r="V300" s="3">
        <f t="shared" si="250"/>
        <v>0</v>
      </c>
      <c r="W300" s="3">
        <f t="shared" si="251"/>
        <v>0</v>
      </c>
      <c r="X300" s="3">
        <f t="shared" si="252"/>
        <v>0</v>
      </c>
      <c r="Y300" s="3">
        <f t="shared" si="253"/>
        <v>0</v>
      </c>
      <c r="Z300" s="3">
        <f t="shared" si="254"/>
        <v>0</v>
      </c>
      <c r="AA300" s="3">
        <f t="shared" si="255"/>
        <v>0</v>
      </c>
      <c r="AB300" s="3">
        <f t="shared" si="256"/>
        <v>0</v>
      </c>
      <c r="AC300" s="3">
        <f t="shared" si="257"/>
        <v>0</v>
      </c>
      <c r="AD300" s="3">
        <f t="shared" si="258"/>
        <v>0</v>
      </c>
      <c r="AE300" s="3">
        <f t="shared" si="259"/>
        <v>0</v>
      </c>
      <c r="AF300" s="3">
        <f t="shared" si="260"/>
        <v>0</v>
      </c>
      <c r="AG300" s="3">
        <f t="shared" si="261"/>
        <v>0</v>
      </c>
      <c r="AH300" s="3">
        <f t="shared" si="262"/>
        <v>0</v>
      </c>
      <c r="AI300" s="3">
        <f t="shared" si="263"/>
        <v>0</v>
      </c>
      <c r="AJ300" s="3">
        <f t="shared" si="264"/>
        <v>0</v>
      </c>
      <c r="AK300" s="3">
        <f t="shared" si="265"/>
        <v>0</v>
      </c>
      <c r="AL300" s="3">
        <f t="shared" si="266"/>
        <v>0</v>
      </c>
      <c r="AM300" s="3">
        <f t="shared" si="267"/>
        <v>0</v>
      </c>
      <c r="AN300" s="3">
        <f t="shared" si="268"/>
        <v>0</v>
      </c>
      <c r="AO300" s="3">
        <f t="shared" si="269"/>
        <v>0</v>
      </c>
      <c r="AP300" s="3">
        <f t="shared" si="270"/>
        <v>0</v>
      </c>
      <c r="AQ300" s="3">
        <f t="shared" si="271"/>
        <v>0</v>
      </c>
      <c r="AR300" s="3">
        <f t="shared" si="272"/>
        <v>0</v>
      </c>
      <c r="AS300" s="3">
        <f t="shared" si="273"/>
        <v>0</v>
      </c>
      <c r="AT300" s="3">
        <f t="shared" si="274"/>
        <v>0</v>
      </c>
      <c r="AU300" s="3">
        <f t="shared" si="275"/>
        <v>0</v>
      </c>
      <c r="AV300" s="3">
        <f t="shared" si="276"/>
        <v>0</v>
      </c>
      <c r="AW300" s="3">
        <f t="shared" si="277"/>
        <v>0</v>
      </c>
      <c r="AX300" s="3">
        <f t="shared" si="278"/>
        <v>0</v>
      </c>
      <c r="AY300" s="3">
        <f t="shared" si="279"/>
        <v>0</v>
      </c>
      <c r="AZ300" s="3">
        <f t="shared" si="280"/>
        <v>0</v>
      </c>
      <c r="BA300" s="3">
        <f t="shared" si="281"/>
        <v>0</v>
      </c>
    </row>
    <row r="301" spans="1:53">
      <c r="A301" s="2">
        <f>fokonyvi_kivonatot_ide_masolni!A298</f>
        <v>0</v>
      </c>
      <c r="B301" s="3">
        <f>fokonyvi_kivonatot_ide_masolni!I298</f>
        <v>0</v>
      </c>
      <c r="C301" s="3">
        <f>+fokonyvi_kivonatot_ide_masolni!J298</f>
        <v>0</v>
      </c>
      <c r="D301" s="2">
        <f t="shared" si="232"/>
        <v>1</v>
      </c>
      <c r="E301" s="2">
        <f t="shared" si="233"/>
        <v>0</v>
      </c>
      <c r="F301" s="3">
        <f t="shared" si="234"/>
        <v>0</v>
      </c>
      <c r="G301" s="3">
        <f t="shared" si="235"/>
        <v>0</v>
      </c>
      <c r="H301" s="3">
        <f t="shared" si="236"/>
        <v>0</v>
      </c>
      <c r="I301" s="3">
        <f t="shared" si="237"/>
        <v>0</v>
      </c>
      <c r="J301" s="3">
        <f t="shared" si="238"/>
        <v>0</v>
      </c>
      <c r="K301" s="3">
        <f t="shared" si="239"/>
        <v>0</v>
      </c>
      <c r="L301" s="3">
        <f t="shared" si="240"/>
        <v>0</v>
      </c>
      <c r="M301" s="3">
        <f t="shared" si="241"/>
        <v>0</v>
      </c>
      <c r="N301" s="3">
        <f t="shared" si="242"/>
        <v>0</v>
      </c>
      <c r="O301" s="3">
        <f t="shared" si="243"/>
        <v>0</v>
      </c>
      <c r="P301" s="3">
        <f t="shared" si="244"/>
        <v>0</v>
      </c>
      <c r="Q301" s="3">
        <f t="shared" si="245"/>
        <v>0</v>
      </c>
      <c r="R301" s="3">
        <f t="shared" si="246"/>
        <v>0</v>
      </c>
      <c r="S301" s="3">
        <f t="shared" si="247"/>
        <v>0</v>
      </c>
      <c r="T301" s="3">
        <f t="shared" si="248"/>
        <v>0</v>
      </c>
      <c r="U301" s="3">
        <f t="shared" si="249"/>
        <v>0</v>
      </c>
      <c r="V301" s="3">
        <f t="shared" si="250"/>
        <v>0</v>
      </c>
      <c r="W301" s="3">
        <f t="shared" si="251"/>
        <v>0</v>
      </c>
      <c r="X301" s="3">
        <f t="shared" si="252"/>
        <v>0</v>
      </c>
      <c r="Y301" s="3">
        <f t="shared" si="253"/>
        <v>0</v>
      </c>
      <c r="Z301" s="3">
        <f t="shared" si="254"/>
        <v>0</v>
      </c>
      <c r="AA301" s="3">
        <f t="shared" si="255"/>
        <v>0</v>
      </c>
      <c r="AB301" s="3">
        <f t="shared" si="256"/>
        <v>0</v>
      </c>
      <c r="AC301" s="3">
        <f t="shared" si="257"/>
        <v>0</v>
      </c>
      <c r="AD301" s="3">
        <f t="shared" si="258"/>
        <v>0</v>
      </c>
      <c r="AE301" s="3">
        <f t="shared" si="259"/>
        <v>0</v>
      </c>
      <c r="AF301" s="3">
        <f t="shared" si="260"/>
        <v>0</v>
      </c>
      <c r="AG301" s="3">
        <f t="shared" si="261"/>
        <v>0</v>
      </c>
      <c r="AH301" s="3">
        <f t="shared" si="262"/>
        <v>0</v>
      </c>
      <c r="AI301" s="3">
        <f t="shared" si="263"/>
        <v>0</v>
      </c>
      <c r="AJ301" s="3">
        <f t="shared" si="264"/>
        <v>0</v>
      </c>
      <c r="AK301" s="3">
        <f t="shared" si="265"/>
        <v>0</v>
      </c>
      <c r="AL301" s="3">
        <f t="shared" si="266"/>
        <v>0</v>
      </c>
      <c r="AM301" s="3">
        <f t="shared" si="267"/>
        <v>0</v>
      </c>
      <c r="AN301" s="3">
        <f t="shared" si="268"/>
        <v>0</v>
      </c>
      <c r="AO301" s="3">
        <f t="shared" si="269"/>
        <v>0</v>
      </c>
      <c r="AP301" s="3">
        <f t="shared" si="270"/>
        <v>0</v>
      </c>
      <c r="AQ301" s="3">
        <f t="shared" si="271"/>
        <v>0</v>
      </c>
      <c r="AR301" s="3">
        <f t="shared" si="272"/>
        <v>0</v>
      </c>
      <c r="AS301" s="3">
        <f t="shared" si="273"/>
        <v>0</v>
      </c>
      <c r="AT301" s="3">
        <f t="shared" si="274"/>
        <v>0</v>
      </c>
      <c r="AU301" s="3">
        <f t="shared" si="275"/>
        <v>0</v>
      </c>
      <c r="AV301" s="3">
        <f t="shared" si="276"/>
        <v>0</v>
      </c>
      <c r="AW301" s="3">
        <f t="shared" si="277"/>
        <v>0</v>
      </c>
      <c r="AX301" s="3">
        <f t="shared" si="278"/>
        <v>0</v>
      </c>
      <c r="AY301" s="3">
        <f t="shared" si="279"/>
        <v>0</v>
      </c>
      <c r="AZ301" s="3">
        <f t="shared" si="280"/>
        <v>0</v>
      </c>
      <c r="BA301" s="3">
        <f t="shared" si="281"/>
        <v>0</v>
      </c>
    </row>
    <row r="302" spans="1:53">
      <c r="A302" s="2">
        <f>fokonyvi_kivonatot_ide_masolni!A299</f>
        <v>0</v>
      </c>
      <c r="B302" s="3">
        <f>fokonyvi_kivonatot_ide_masolni!I299</f>
        <v>0</v>
      </c>
      <c r="C302" s="3">
        <f>+fokonyvi_kivonatot_ide_masolni!J299</f>
        <v>0</v>
      </c>
      <c r="D302" s="2">
        <f t="shared" si="232"/>
        <v>1</v>
      </c>
      <c r="E302" s="2">
        <f t="shared" si="233"/>
        <v>0</v>
      </c>
      <c r="F302" s="3">
        <f t="shared" si="234"/>
        <v>0</v>
      </c>
      <c r="G302" s="3">
        <f t="shared" si="235"/>
        <v>0</v>
      </c>
      <c r="H302" s="3">
        <f t="shared" si="236"/>
        <v>0</v>
      </c>
      <c r="I302" s="3">
        <f t="shared" si="237"/>
        <v>0</v>
      </c>
      <c r="J302" s="3">
        <f t="shared" si="238"/>
        <v>0</v>
      </c>
      <c r="K302" s="3">
        <f t="shared" si="239"/>
        <v>0</v>
      </c>
      <c r="L302" s="3">
        <f t="shared" si="240"/>
        <v>0</v>
      </c>
      <c r="M302" s="3">
        <f t="shared" si="241"/>
        <v>0</v>
      </c>
      <c r="N302" s="3">
        <f t="shared" si="242"/>
        <v>0</v>
      </c>
      <c r="O302" s="3">
        <f t="shared" si="243"/>
        <v>0</v>
      </c>
      <c r="P302" s="3">
        <f t="shared" si="244"/>
        <v>0</v>
      </c>
      <c r="Q302" s="3">
        <f t="shared" si="245"/>
        <v>0</v>
      </c>
      <c r="R302" s="3">
        <f t="shared" si="246"/>
        <v>0</v>
      </c>
      <c r="S302" s="3">
        <f t="shared" si="247"/>
        <v>0</v>
      </c>
      <c r="T302" s="3">
        <f t="shared" si="248"/>
        <v>0</v>
      </c>
      <c r="U302" s="3">
        <f t="shared" si="249"/>
        <v>0</v>
      </c>
      <c r="V302" s="3">
        <f t="shared" si="250"/>
        <v>0</v>
      </c>
      <c r="W302" s="3">
        <f t="shared" si="251"/>
        <v>0</v>
      </c>
      <c r="X302" s="3">
        <f t="shared" si="252"/>
        <v>0</v>
      </c>
      <c r="Y302" s="3">
        <f t="shared" si="253"/>
        <v>0</v>
      </c>
      <c r="Z302" s="3">
        <f t="shared" si="254"/>
        <v>0</v>
      </c>
      <c r="AA302" s="3">
        <f t="shared" si="255"/>
        <v>0</v>
      </c>
      <c r="AB302" s="3">
        <f t="shared" si="256"/>
        <v>0</v>
      </c>
      <c r="AC302" s="3">
        <f t="shared" si="257"/>
        <v>0</v>
      </c>
      <c r="AD302" s="3">
        <f t="shared" si="258"/>
        <v>0</v>
      </c>
      <c r="AE302" s="3">
        <f t="shared" si="259"/>
        <v>0</v>
      </c>
      <c r="AF302" s="3">
        <f t="shared" si="260"/>
        <v>0</v>
      </c>
      <c r="AG302" s="3">
        <f t="shared" si="261"/>
        <v>0</v>
      </c>
      <c r="AH302" s="3">
        <f t="shared" si="262"/>
        <v>0</v>
      </c>
      <c r="AI302" s="3">
        <f t="shared" si="263"/>
        <v>0</v>
      </c>
      <c r="AJ302" s="3">
        <f t="shared" si="264"/>
        <v>0</v>
      </c>
      <c r="AK302" s="3">
        <f t="shared" si="265"/>
        <v>0</v>
      </c>
      <c r="AL302" s="3">
        <f t="shared" si="266"/>
        <v>0</v>
      </c>
      <c r="AM302" s="3">
        <f t="shared" si="267"/>
        <v>0</v>
      </c>
      <c r="AN302" s="3">
        <f t="shared" si="268"/>
        <v>0</v>
      </c>
      <c r="AO302" s="3">
        <f t="shared" si="269"/>
        <v>0</v>
      </c>
      <c r="AP302" s="3">
        <f t="shared" si="270"/>
        <v>0</v>
      </c>
      <c r="AQ302" s="3">
        <f t="shared" si="271"/>
        <v>0</v>
      </c>
      <c r="AR302" s="3">
        <f t="shared" si="272"/>
        <v>0</v>
      </c>
      <c r="AS302" s="3">
        <f t="shared" si="273"/>
        <v>0</v>
      </c>
      <c r="AT302" s="3">
        <f t="shared" si="274"/>
        <v>0</v>
      </c>
      <c r="AU302" s="3">
        <f t="shared" si="275"/>
        <v>0</v>
      </c>
      <c r="AV302" s="3">
        <f t="shared" si="276"/>
        <v>0</v>
      </c>
      <c r="AW302" s="3">
        <f t="shared" si="277"/>
        <v>0</v>
      </c>
      <c r="AX302" s="3">
        <f t="shared" si="278"/>
        <v>0</v>
      </c>
      <c r="AY302" s="3">
        <f t="shared" si="279"/>
        <v>0</v>
      </c>
      <c r="AZ302" s="3">
        <f t="shared" si="280"/>
        <v>0</v>
      </c>
      <c r="BA302" s="3">
        <f t="shared" si="281"/>
        <v>0</v>
      </c>
    </row>
    <row r="303" spans="1:53">
      <c r="A303" s="2">
        <f>fokonyvi_kivonatot_ide_masolni!A300</f>
        <v>0</v>
      </c>
      <c r="B303" s="3">
        <f>fokonyvi_kivonatot_ide_masolni!I300</f>
        <v>0</v>
      </c>
      <c r="C303" s="3">
        <f>+fokonyvi_kivonatot_ide_masolni!J300</f>
        <v>0</v>
      </c>
      <c r="D303" s="2">
        <f t="shared" si="232"/>
        <v>1</v>
      </c>
      <c r="E303" s="2">
        <f t="shared" si="233"/>
        <v>0</v>
      </c>
      <c r="F303" s="3">
        <f t="shared" si="234"/>
        <v>0</v>
      </c>
      <c r="G303" s="3">
        <f t="shared" si="235"/>
        <v>0</v>
      </c>
      <c r="H303" s="3">
        <f t="shared" si="236"/>
        <v>0</v>
      </c>
      <c r="I303" s="3">
        <f t="shared" si="237"/>
        <v>0</v>
      </c>
      <c r="J303" s="3">
        <f t="shared" si="238"/>
        <v>0</v>
      </c>
      <c r="K303" s="3">
        <f t="shared" si="239"/>
        <v>0</v>
      </c>
      <c r="L303" s="3">
        <f t="shared" si="240"/>
        <v>0</v>
      </c>
      <c r="M303" s="3">
        <f t="shared" si="241"/>
        <v>0</v>
      </c>
      <c r="N303" s="3">
        <f t="shared" si="242"/>
        <v>0</v>
      </c>
      <c r="O303" s="3">
        <f t="shared" si="243"/>
        <v>0</v>
      </c>
      <c r="P303" s="3">
        <f t="shared" si="244"/>
        <v>0</v>
      </c>
      <c r="Q303" s="3">
        <f t="shared" si="245"/>
        <v>0</v>
      </c>
      <c r="R303" s="3">
        <f t="shared" si="246"/>
        <v>0</v>
      </c>
      <c r="S303" s="3">
        <f t="shared" si="247"/>
        <v>0</v>
      </c>
      <c r="T303" s="3">
        <f t="shared" si="248"/>
        <v>0</v>
      </c>
      <c r="U303" s="3">
        <f t="shared" si="249"/>
        <v>0</v>
      </c>
      <c r="V303" s="3">
        <f t="shared" si="250"/>
        <v>0</v>
      </c>
      <c r="W303" s="3">
        <f t="shared" si="251"/>
        <v>0</v>
      </c>
      <c r="X303" s="3">
        <f t="shared" si="252"/>
        <v>0</v>
      </c>
      <c r="Y303" s="3">
        <f t="shared" si="253"/>
        <v>0</v>
      </c>
      <c r="Z303" s="3">
        <f t="shared" si="254"/>
        <v>0</v>
      </c>
      <c r="AA303" s="3">
        <f t="shared" si="255"/>
        <v>0</v>
      </c>
      <c r="AB303" s="3">
        <f t="shared" si="256"/>
        <v>0</v>
      </c>
      <c r="AC303" s="3">
        <f t="shared" si="257"/>
        <v>0</v>
      </c>
      <c r="AD303" s="3">
        <f t="shared" si="258"/>
        <v>0</v>
      </c>
      <c r="AE303" s="3">
        <f t="shared" si="259"/>
        <v>0</v>
      </c>
      <c r="AF303" s="3">
        <f t="shared" si="260"/>
        <v>0</v>
      </c>
      <c r="AG303" s="3">
        <f t="shared" si="261"/>
        <v>0</v>
      </c>
      <c r="AH303" s="3">
        <f t="shared" si="262"/>
        <v>0</v>
      </c>
      <c r="AI303" s="3">
        <f t="shared" si="263"/>
        <v>0</v>
      </c>
      <c r="AJ303" s="3">
        <f t="shared" si="264"/>
        <v>0</v>
      </c>
      <c r="AK303" s="3">
        <f t="shared" si="265"/>
        <v>0</v>
      </c>
      <c r="AL303" s="3">
        <f t="shared" si="266"/>
        <v>0</v>
      </c>
      <c r="AM303" s="3">
        <f t="shared" si="267"/>
        <v>0</v>
      </c>
      <c r="AN303" s="3">
        <f t="shared" si="268"/>
        <v>0</v>
      </c>
      <c r="AO303" s="3">
        <f t="shared" si="269"/>
        <v>0</v>
      </c>
      <c r="AP303" s="3">
        <f t="shared" si="270"/>
        <v>0</v>
      </c>
      <c r="AQ303" s="3">
        <f t="shared" si="271"/>
        <v>0</v>
      </c>
      <c r="AR303" s="3">
        <f t="shared" si="272"/>
        <v>0</v>
      </c>
      <c r="AS303" s="3">
        <f t="shared" si="273"/>
        <v>0</v>
      </c>
      <c r="AT303" s="3">
        <f t="shared" si="274"/>
        <v>0</v>
      </c>
      <c r="AU303" s="3">
        <f t="shared" si="275"/>
        <v>0</v>
      </c>
      <c r="AV303" s="3">
        <f t="shared" si="276"/>
        <v>0</v>
      </c>
      <c r="AW303" s="3">
        <f t="shared" si="277"/>
        <v>0</v>
      </c>
      <c r="AX303" s="3">
        <f t="shared" si="278"/>
        <v>0</v>
      </c>
      <c r="AY303" s="3">
        <f t="shared" si="279"/>
        <v>0</v>
      </c>
      <c r="AZ303" s="3">
        <f t="shared" si="280"/>
        <v>0</v>
      </c>
      <c r="BA303" s="3">
        <f t="shared" si="281"/>
        <v>0</v>
      </c>
    </row>
    <row r="304" spans="1:53">
      <c r="A304" s="2">
        <f>fokonyvi_kivonatot_ide_masolni!A301</f>
        <v>0</v>
      </c>
      <c r="B304" s="3">
        <f>fokonyvi_kivonatot_ide_masolni!I301</f>
        <v>0</v>
      </c>
      <c r="C304" s="3">
        <f>+fokonyvi_kivonatot_ide_masolni!J301</f>
        <v>0</v>
      </c>
      <c r="D304" s="2">
        <f t="shared" si="232"/>
        <v>1</v>
      </c>
      <c r="E304" s="2">
        <f t="shared" si="233"/>
        <v>0</v>
      </c>
      <c r="F304" s="3">
        <f t="shared" si="234"/>
        <v>0</v>
      </c>
      <c r="G304" s="3">
        <f t="shared" si="235"/>
        <v>0</v>
      </c>
      <c r="H304" s="3">
        <f t="shared" si="236"/>
        <v>0</v>
      </c>
      <c r="I304" s="3">
        <f t="shared" si="237"/>
        <v>0</v>
      </c>
      <c r="J304" s="3">
        <f t="shared" si="238"/>
        <v>0</v>
      </c>
      <c r="K304" s="3">
        <f t="shared" si="239"/>
        <v>0</v>
      </c>
      <c r="L304" s="3">
        <f t="shared" si="240"/>
        <v>0</v>
      </c>
      <c r="M304" s="3">
        <f t="shared" si="241"/>
        <v>0</v>
      </c>
      <c r="N304" s="3">
        <f t="shared" si="242"/>
        <v>0</v>
      </c>
      <c r="O304" s="3">
        <f t="shared" si="243"/>
        <v>0</v>
      </c>
      <c r="P304" s="3">
        <f t="shared" si="244"/>
        <v>0</v>
      </c>
      <c r="Q304" s="3">
        <f t="shared" si="245"/>
        <v>0</v>
      </c>
      <c r="R304" s="3">
        <f t="shared" si="246"/>
        <v>0</v>
      </c>
      <c r="S304" s="3">
        <f t="shared" si="247"/>
        <v>0</v>
      </c>
      <c r="T304" s="3">
        <f t="shared" si="248"/>
        <v>0</v>
      </c>
      <c r="U304" s="3">
        <f t="shared" si="249"/>
        <v>0</v>
      </c>
      <c r="V304" s="3">
        <f t="shared" si="250"/>
        <v>0</v>
      </c>
      <c r="W304" s="3">
        <f t="shared" si="251"/>
        <v>0</v>
      </c>
      <c r="X304" s="3">
        <f t="shared" si="252"/>
        <v>0</v>
      </c>
      <c r="Y304" s="3">
        <f t="shared" si="253"/>
        <v>0</v>
      </c>
      <c r="Z304" s="3">
        <f t="shared" si="254"/>
        <v>0</v>
      </c>
      <c r="AA304" s="3">
        <f t="shared" si="255"/>
        <v>0</v>
      </c>
      <c r="AB304" s="3">
        <f t="shared" si="256"/>
        <v>0</v>
      </c>
      <c r="AC304" s="3">
        <f t="shared" si="257"/>
        <v>0</v>
      </c>
      <c r="AD304" s="3">
        <f t="shared" si="258"/>
        <v>0</v>
      </c>
      <c r="AE304" s="3">
        <f t="shared" si="259"/>
        <v>0</v>
      </c>
      <c r="AF304" s="3">
        <f t="shared" si="260"/>
        <v>0</v>
      </c>
      <c r="AG304" s="3">
        <f t="shared" si="261"/>
        <v>0</v>
      </c>
      <c r="AH304" s="3">
        <f t="shared" si="262"/>
        <v>0</v>
      </c>
      <c r="AI304" s="3">
        <f t="shared" si="263"/>
        <v>0</v>
      </c>
      <c r="AJ304" s="3">
        <f t="shared" si="264"/>
        <v>0</v>
      </c>
      <c r="AK304" s="3">
        <f t="shared" si="265"/>
        <v>0</v>
      </c>
      <c r="AL304" s="3">
        <f t="shared" si="266"/>
        <v>0</v>
      </c>
      <c r="AM304" s="3">
        <f t="shared" si="267"/>
        <v>0</v>
      </c>
      <c r="AN304" s="3">
        <f t="shared" si="268"/>
        <v>0</v>
      </c>
      <c r="AO304" s="3">
        <f t="shared" si="269"/>
        <v>0</v>
      </c>
      <c r="AP304" s="3">
        <f t="shared" si="270"/>
        <v>0</v>
      </c>
      <c r="AQ304" s="3">
        <f t="shared" si="271"/>
        <v>0</v>
      </c>
      <c r="AR304" s="3">
        <f t="shared" si="272"/>
        <v>0</v>
      </c>
      <c r="AS304" s="3">
        <f t="shared" si="273"/>
        <v>0</v>
      </c>
      <c r="AT304" s="3">
        <f t="shared" si="274"/>
        <v>0</v>
      </c>
      <c r="AU304" s="3">
        <f t="shared" si="275"/>
        <v>0</v>
      </c>
      <c r="AV304" s="3">
        <f t="shared" si="276"/>
        <v>0</v>
      </c>
      <c r="AW304" s="3">
        <f t="shared" si="277"/>
        <v>0</v>
      </c>
      <c r="AX304" s="3">
        <f t="shared" si="278"/>
        <v>0</v>
      </c>
      <c r="AY304" s="3">
        <f t="shared" si="279"/>
        <v>0</v>
      </c>
      <c r="AZ304" s="3">
        <f t="shared" si="280"/>
        <v>0</v>
      </c>
      <c r="BA304" s="3">
        <f t="shared" si="281"/>
        <v>0</v>
      </c>
    </row>
    <row r="305" spans="1:53">
      <c r="A305" s="2">
        <f>fokonyvi_kivonatot_ide_masolni!A302</f>
        <v>0</v>
      </c>
      <c r="B305" s="3">
        <f>fokonyvi_kivonatot_ide_masolni!I302</f>
        <v>0</v>
      </c>
      <c r="C305" s="3">
        <f>+fokonyvi_kivonatot_ide_masolni!J302</f>
        <v>0</v>
      </c>
      <c r="D305" s="2">
        <f t="shared" si="232"/>
        <v>1</v>
      </c>
      <c r="E305" s="2">
        <f t="shared" si="233"/>
        <v>0</v>
      </c>
      <c r="F305" s="3">
        <f t="shared" si="234"/>
        <v>0</v>
      </c>
      <c r="G305" s="3">
        <f t="shared" si="235"/>
        <v>0</v>
      </c>
      <c r="H305" s="3">
        <f t="shared" si="236"/>
        <v>0</v>
      </c>
      <c r="I305" s="3">
        <f t="shared" si="237"/>
        <v>0</v>
      </c>
      <c r="J305" s="3">
        <f t="shared" si="238"/>
        <v>0</v>
      </c>
      <c r="K305" s="3">
        <f t="shared" si="239"/>
        <v>0</v>
      </c>
      <c r="L305" s="3">
        <f t="shared" si="240"/>
        <v>0</v>
      </c>
      <c r="M305" s="3">
        <f t="shared" si="241"/>
        <v>0</v>
      </c>
      <c r="N305" s="3">
        <f t="shared" si="242"/>
        <v>0</v>
      </c>
      <c r="O305" s="3">
        <f t="shared" si="243"/>
        <v>0</v>
      </c>
      <c r="P305" s="3">
        <f t="shared" si="244"/>
        <v>0</v>
      </c>
      <c r="Q305" s="3">
        <f t="shared" si="245"/>
        <v>0</v>
      </c>
      <c r="R305" s="3">
        <f t="shared" si="246"/>
        <v>0</v>
      </c>
      <c r="S305" s="3">
        <f t="shared" si="247"/>
        <v>0</v>
      </c>
      <c r="T305" s="3">
        <f t="shared" si="248"/>
        <v>0</v>
      </c>
      <c r="U305" s="3">
        <f t="shared" si="249"/>
        <v>0</v>
      </c>
      <c r="V305" s="3">
        <f t="shared" si="250"/>
        <v>0</v>
      </c>
      <c r="W305" s="3">
        <f t="shared" si="251"/>
        <v>0</v>
      </c>
      <c r="X305" s="3">
        <f t="shared" si="252"/>
        <v>0</v>
      </c>
      <c r="Y305" s="3">
        <f t="shared" si="253"/>
        <v>0</v>
      </c>
      <c r="Z305" s="3">
        <f t="shared" si="254"/>
        <v>0</v>
      </c>
      <c r="AA305" s="3">
        <f t="shared" si="255"/>
        <v>0</v>
      </c>
      <c r="AB305" s="3">
        <f t="shared" si="256"/>
        <v>0</v>
      </c>
      <c r="AC305" s="3">
        <f t="shared" si="257"/>
        <v>0</v>
      </c>
      <c r="AD305" s="3">
        <f t="shared" si="258"/>
        <v>0</v>
      </c>
      <c r="AE305" s="3">
        <f t="shared" si="259"/>
        <v>0</v>
      </c>
      <c r="AF305" s="3">
        <f t="shared" si="260"/>
        <v>0</v>
      </c>
      <c r="AG305" s="3">
        <f t="shared" si="261"/>
        <v>0</v>
      </c>
      <c r="AH305" s="3">
        <f t="shared" si="262"/>
        <v>0</v>
      </c>
      <c r="AI305" s="3">
        <f t="shared" si="263"/>
        <v>0</v>
      </c>
      <c r="AJ305" s="3">
        <f t="shared" si="264"/>
        <v>0</v>
      </c>
      <c r="AK305" s="3">
        <f t="shared" si="265"/>
        <v>0</v>
      </c>
      <c r="AL305" s="3">
        <f t="shared" si="266"/>
        <v>0</v>
      </c>
      <c r="AM305" s="3">
        <f t="shared" si="267"/>
        <v>0</v>
      </c>
      <c r="AN305" s="3">
        <f t="shared" si="268"/>
        <v>0</v>
      </c>
      <c r="AO305" s="3">
        <f t="shared" si="269"/>
        <v>0</v>
      </c>
      <c r="AP305" s="3">
        <f t="shared" si="270"/>
        <v>0</v>
      </c>
      <c r="AQ305" s="3">
        <f t="shared" si="271"/>
        <v>0</v>
      </c>
      <c r="AR305" s="3">
        <f t="shared" si="272"/>
        <v>0</v>
      </c>
      <c r="AS305" s="3">
        <f t="shared" si="273"/>
        <v>0</v>
      </c>
      <c r="AT305" s="3">
        <f t="shared" si="274"/>
        <v>0</v>
      </c>
      <c r="AU305" s="3">
        <f t="shared" si="275"/>
        <v>0</v>
      </c>
      <c r="AV305" s="3">
        <f t="shared" si="276"/>
        <v>0</v>
      </c>
      <c r="AW305" s="3">
        <f t="shared" si="277"/>
        <v>0</v>
      </c>
      <c r="AX305" s="3">
        <f t="shared" si="278"/>
        <v>0</v>
      </c>
      <c r="AY305" s="3">
        <f t="shared" si="279"/>
        <v>0</v>
      </c>
      <c r="AZ305" s="3">
        <f t="shared" si="280"/>
        <v>0</v>
      </c>
      <c r="BA305" s="3">
        <f t="shared" si="281"/>
        <v>0</v>
      </c>
    </row>
    <row r="306" spans="1:53">
      <c r="A306" s="2">
        <f>fokonyvi_kivonatot_ide_masolni!A303</f>
        <v>0</v>
      </c>
      <c r="B306" s="3">
        <f>fokonyvi_kivonatot_ide_masolni!I303</f>
        <v>0</v>
      </c>
      <c r="C306" s="3">
        <f>+fokonyvi_kivonatot_ide_masolni!J303</f>
        <v>0</v>
      </c>
      <c r="D306" s="2">
        <f t="shared" si="232"/>
        <v>1</v>
      </c>
      <c r="E306" s="2">
        <f t="shared" si="233"/>
        <v>0</v>
      </c>
      <c r="F306" s="3">
        <f t="shared" si="234"/>
        <v>0</v>
      </c>
      <c r="G306" s="3">
        <f t="shared" si="235"/>
        <v>0</v>
      </c>
      <c r="H306" s="3">
        <f t="shared" si="236"/>
        <v>0</v>
      </c>
      <c r="I306" s="3">
        <f t="shared" si="237"/>
        <v>0</v>
      </c>
      <c r="J306" s="3">
        <f t="shared" si="238"/>
        <v>0</v>
      </c>
      <c r="K306" s="3">
        <f t="shared" si="239"/>
        <v>0</v>
      </c>
      <c r="L306" s="3">
        <f t="shared" si="240"/>
        <v>0</v>
      </c>
      <c r="M306" s="3">
        <f t="shared" si="241"/>
        <v>0</v>
      </c>
      <c r="N306" s="3">
        <f t="shared" si="242"/>
        <v>0</v>
      </c>
      <c r="O306" s="3">
        <f t="shared" si="243"/>
        <v>0</v>
      </c>
      <c r="P306" s="3">
        <f t="shared" si="244"/>
        <v>0</v>
      </c>
      <c r="Q306" s="3">
        <f t="shared" si="245"/>
        <v>0</v>
      </c>
      <c r="R306" s="3">
        <f t="shared" si="246"/>
        <v>0</v>
      </c>
      <c r="S306" s="3">
        <f t="shared" si="247"/>
        <v>0</v>
      </c>
      <c r="T306" s="3">
        <f t="shared" si="248"/>
        <v>0</v>
      </c>
      <c r="U306" s="3">
        <f t="shared" si="249"/>
        <v>0</v>
      </c>
      <c r="V306" s="3">
        <f t="shared" si="250"/>
        <v>0</v>
      </c>
      <c r="W306" s="3">
        <f t="shared" si="251"/>
        <v>0</v>
      </c>
      <c r="X306" s="3">
        <f t="shared" si="252"/>
        <v>0</v>
      </c>
      <c r="Y306" s="3">
        <f t="shared" si="253"/>
        <v>0</v>
      </c>
      <c r="Z306" s="3">
        <f t="shared" si="254"/>
        <v>0</v>
      </c>
      <c r="AA306" s="3">
        <f t="shared" si="255"/>
        <v>0</v>
      </c>
      <c r="AB306" s="3">
        <f t="shared" si="256"/>
        <v>0</v>
      </c>
      <c r="AC306" s="3">
        <f t="shared" si="257"/>
        <v>0</v>
      </c>
      <c r="AD306" s="3">
        <f t="shared" si="258"/>
        <v>0</v>
      </c>
      <c r="AE306" s="3">
        <f t="shared" si="259"/>
        <v>0</v>
      </c>
      <c r="AF306" s="3">
        <f t="shared" si="260"/>
        <v>0</v>
      </c>
      <c r="AG306" s="3">
        <f t="shared" si="261"/>
        <v>0</v>
      </c>
      <c r="AH306" s="3">
        <f t="shared" si="262"/>
        <v>0</v>
      </c>
      <c r="AI306" s="3">
        <f t="shared" si="263"/>
        <v>0</v>
      </c>
      <c r="AJ306" s="3">
        <f t="shared" si="264"/>
        <v>0</v>
      </c>
      <c r="AK306" s="3">
        <f t="shared" si="265"/>
        <v>0</v>
      </c>
      <c r="AL306" s="3">
        <f t="shared" si="266"/>
        <v>0</v>
      </c>
      <c r="AM306" s="3">
        <f t="shared" si="267"/>
        <v>0</v>
      </c>
      <c r="AN306" s="3">
        <f t="shared" si="268"/>
        <v>0</v>
      </c>
      <c r="AO306" s="3">
        <f t="shared" si="269"/>
        <v>0</v>
      </c>
      <c r="AP306" s="3">
        <f t="shared" si="270"/>
        <v>0</v>
      </c>
      <c r="AQ306" s="3">
        <f t="shared" si="271"/>
        <v>0</v>
      </c>
      <c r="AR306" s="3">
        <f t="shared" si="272"/>
        <v>0</v>
      </c>
      <c r="AS306" s="3">
        <f t="shared" si="273"/>
        <v>0</v>
      </c>
      <c r="AT306" s="3">
        <f t="shared" si="274"/>
        <v>0</v>
      </c>
      <c r="AU306" s="3">
        <f t="shared" si="275"/>
        <v>0</v>
      </c>
      <c r="AV306" s="3">
        <f t="shared" si="276"/>
        <v>0</v>
      </c>
      <c r="AW306" s="3">
        <f t="shared" si="277"/>
        <v>0</v>
      </c>
      <c r="AX306" s="3">
        <f t="shared" si="278"/>
        <v>0</v>
      </c>
      <c r="AY306" s="3">
        <f t="shared" si="279"/>
        <v>0</v>
      </c>
      <c r="AZ306" s="3">
        <f t="shared" si="280"/>
        <v>0</v>
      </c>
      <c r="BA306" s="3">
        <f t="shared" si="281"/>
        <v>0</v>
      </c>
    </row>
    <row r="307" spans="1:53">
      <c r="A307" s="2">
        <f>fokonyvi_kivonatot_ide_masolni!A304</f>
        <v>0</v>
      </c>
      <c r="B307" s="3">
        <f>fokonyvi_kivonatot_ide_masolni!I304</f>
        <v>0</v>
      </c>
      <c r="C307" s="3">
        <f>+fokonyvi_kivonatot_ide_masolni!J304</f>
        <v>0</v>
      </c>
      <c r="D307" s="2">
        <f t="shared" si="232"/>
        <v>1</v>
      </c>
      <c r="E307" s="2">
        <f t="shared" si="233"/>
        <v>0</v>
      </c>
      <c r="F307" s="3">
        <f t="shared" si="234"/>
        <v>0</v>
      </c>
      <c r="G307" s="3">
        <f t="shared" si="235"/>
        <v>0</v>
      </c>
      <c r="H307" s="3">
        <f t="shared" si="236"/>
        <v>0</v>
      </c>
      <c r="I307" s="3">
        <f t="shared" si="237"/>
        <v>0</v>
      </c>
      <c r="J307" s="3">
        <f t="shared" si="238"/>
        <v>0</v>
      </c>
      <c r="K307" s="3">
        <f t="shared" si="239"/>
        <v>0</v>
      </c>
      <c r="L307" s="3">
        <f t="shared" si="240"/>
        <v>0</v>
      </c>
      <c r="M307" s="3">
        <f t="shared" si="241"/>
        <v>0</v>
      </c>
      <c r="N307" s="3">
        <f t="shared" si="242"/>
        <v>0</v>
      </c>
      <c r="O307" s="3">
        <f t="shared" si="243"/>
        <v>0</v>
      </c>
      <c r="P307" s="3">
        <f t="shared" si="244"/>
        <v>0</v>
      </c>
      <c r="Q307" s="3">
        <f t="shared" si="245"/>
        <v>0</v>
      </c>
      <c r="R307" s="3">
        <f t="shared" si="246"/>
        <v>0</v>
      </c>
      <c r="S307" s="3">
        <f t="shared" si="247"/>
        <v>0</v>
      </c>
      <c r="T307" s="3">
        <f t="shared" si="248"/>
        <v>0</v>
      </c>
      <c r="U307" s="3">
        <f t="shared" si="249"/>
        <v>0</v>
      </c>
      <c r="V307" s="3">
        <f t="shared" si="250"/>
        <v>0</v>
      </c>
      <c r="W307" s="3">
        <f t="shared" si="251"/>
        <v>0</v>
      </c>
      <c r="X307" s="3">
        <f t="shared" si="252"/>
        <v>0</v>
      </c>
      <c r="Y307" s="3">
        <f t="shared" si="253"/>
        <v>0</v>
      </c>
      <c r="Z307" s="3">
        <f t="shared" si="254"/>
        <v>0</v>
      </c>
      <c r="AA307" s="3">
        <f t="shared" si="255"/>
        <v>0</v>
      </c>
      <c r="AB307" s="3">
        <f t="shared" si="256"/>
        <v>0</v>
      </c>
      <c r="AC307" s="3">
        <f t="shared" si="257"/>
        <v>0</v>
      </c>
      <c r="AD307" s="3">
        <f t="shared" si="258"/>
        <v>0</v>
      </c>
      <c r="AE307" s="3">
        <f t="shared" si="259"/>
        <v>0</v>
      </c>
      <c r="AF307" s="3">
        <f t="shared" si="260"/>
        <v>0</v>
      </c>
      <c r="AG307" s="3">
        <f t="shared" si="261"/>
        <v>0</v>
      </c>
      <c r="AH307" s="3">
        <f t="shared" si="262"/>
        <v>0</v>
      </c>
      <c r="AI307" s="3">
        <f t="shared" si="263"/>
        <v>0</v>
      </c>
      <c r="AJ307" s="3">
        <f t="shared" si="264"/>
        <v>0</v>
      </c>
      <c r="AK307" s="3">
        <f t="shared" si="265"/>
        <v>0</v>
      </c>
      <c r="AL307" s="3">
        <f t="shared" si="266"/>
        <v>0</v>
      </c>
      <c r="AM307" s="3">
        <f t="shared" si="267"/>
        <v>0</v>
      </c>
      <c r="AN307" s="3">
        <f t="shared" si="268"/>
        <v>0</v>
      </c>
      <c r="AO307" s="3">
        <f t="shared" si="269"/>
        <v>0</v>
      </c>
      <c r="AP307" s="3">
        <f t="shared" si="270"/>
        <v>0</v>
      </c>
      <c r="AQ307" s="3">
        <f t="shared" si="271"/>
        <v>0</v>
      </c>
      <c r="AR307" s="3">
        <f t="shared" si="272"/>
        <v>0</v>
      </c>
      <c r="AS307" s="3">
        <f t="shared" si="273"/>
        <v>0</v>
      </c>
      <c r="AT307" s="3">
        <f t="shared" si="274"/>
        <v>0</v>
      </c>
      <c r="AU307" s="3">
        <f t="shared" si="275"/>
        <v>0</v>
      </c>
      <c r="AV307" s="3">
        <f t="shared" si="276"/>
        <v>0</v>
      </c>
      <c r="AW307" s="3">
        <f t="shared" si="277"/>
        <v>0</v>
      </c>
      <c r="AX307" s="3">
        <f t="shared" si="278"/>
        <v>0</v>
      </c>
      <c r="AY307" s="3">
        <f t="shared" si="279"/>
        <v>0</v>
      </c>
      <c r="AZ307" s="3">
        <f t="shared" si="280"/>
        <v>0</v>
      </c>
      <c r="BA307" s="3">
        <f t="shared" si="281"/>
        <v>0</v>
      </c>
    </row>
    <row r="308" spans="1:53">
      <c r="A308" s="2">
        <f>fokonyvi_kivonatot_ide_masolni!A305</f>
        <v>0</v>
      </c>
      <c r="B308" s="3">
        <f>fokonyvi_kivonatot_ide_masolni!I305</f>
        <v>0</v>
      </c>
      <c r="C308" s="3">
        <f>+fokonyvi_kivonatot_ide_masolni!J305</f>
        <v>0</v>
      </c>
      <c r="D308" s="2">
        <f t="shared" si="232"/>
        <v>1</v>
      </c>
      <c r="E308" s="2">
        <f t="shared" si="233"/>
        <v>0</v>
      </c>
      <c r="F308" s="3">
        <f t="shared" si="234"/>
        <v>0</v>
      </c>
      <c r="G308" s="3">
        <f t="shared" si="235"/>
        <v>0</v>
      </c>
      <c r="H308" s="3">
        <f t="shared" si="236"/>
        <v>0</v>
      </c>
      <c r="I308" s="3">
        <f t="shared" si="237"/>
        <v>0</v>
      </c>
      <c r="J308" s="3">
        <f t="shared" si="238"/>
        <v>0</v>
      </c>
      <c r="K308" s="3">
        <f t="shared" si="239"/>
        <v>0</v>
      </c>
      <c r="L308" s="3">
        <f t="shared" si="240"/>
        <v>0</v>
      </c>
      <c r="M308" s="3">
        <f t="shared" si="241"/>
        <v>0</v>
      </c>
      <c r="N308" s="3">
        <f t="shared" si="242"/>
        <v>0</v>
      </c>
      <c r="O308" s="3">
        <f t="shared" si="243"/>
        <v>0</v>
      </c>
      <c r="P308" s="3">
        <f t="shared" si="244"/>
        <v>0</v>
      </c>
      <c r="Q308" s="3">
        <f t="shared" si="245"/>
        <v>0</v>
      </c>
      <c r="R308" s="3">
        <f t="shared" si="246"/>
        <v>0</v>
      </c>
      <c r="S308" s="3">
        <f t="shared" si="247"/>
        <v>0</v>
      </c>
      <c r="T308" s="3">
        <f t="shared" si="248"/>
        <v>0</v>
      </c>
      <c r="U308" s="3">
        <f t="shared" si="249"/>
        <v>0</v>
      </c>
      <c r="V308" s="3">
        <f t="shared" si="250"/>
        <v>0</v>
      </c>
      <c r="W308" s="3">
        <f t="shared" si="251"/>
        <v>0</v>
      </c>
      <c r="X308" s="3">
        <f t="shared" si="252"/>
        <v>0</v>
      </c>
      <c r="Y308" s="3">
        <f t="shared" si="253"/>
        <v>0</v>
      </c>
      <c r="Z308" s="3">
        <f t="shared" si="254"/>
        <v>0</v>
      </c>
      <c r="AA308" s="3">
        <f t="shared" si="255"/>
        <v>0</v>
      </c>
      <c r="AB308" s="3">
        <f t="shared" si="256"/>
        <v>0</v>
      </c>
      <c r="AC308" s="3">
        <f t="shared" si="257"/>
        <v>0</v>
      </c>
      <c r="AD308" s="3">
        <f t="shared" si="258"/>
        <v>0</v>
      </c>
      <c r="AE308" s="3">
        <f t="shared" si="259"/>
        <v>0</v>
      </c>
      <c r="AF308" s="3">
        <f t="shared" si="260"/>
        <v>0</v>
      </c>
      <c r="AG308" s="3">
        <f t="shared" si="261"/>
        <v>0</v>
      </c>
      <c r="AH308" s="3">
        <f t="shared" si="262"/>
        <v>0</v>
      </c>
      <c r="AI308" s="3">
        <f t="shared" si="263"/>
        <v>0</v>
      </c>
      <c r="AJ308" s="3">
        <f t="shared" si="264"/>
        <v>0</v>
      </c>
      <c r="AK308" s="3">
        <f t="shared" si="265"/>
        <v>0</v>
      </c>
      <c r="AL308" s="3">
        <f t="shared" si="266"/>
        <v>0</v>
      </c>
      <c r="AM308" s="3">
        <f t="shared" si="267"/>
        <v>0</v>
      </c>
      <c r="AN308" s="3">
        <f t="shared" si="268"/>
        <v>0</v>
      </c>
      <c r="AO308" s="3">
        <f t="shared" si="269"/>
        <v>0</v>
      </c>
      <c r="AP308" s="3">
        <f t="shared" si="270"/>
        <v>0</v>
      </c>
      <c r="AQ308" s="3">
        <f t="shared" si="271"/>
        <v>0</v>
      </c>
      <c r="AR308" s="3">
        <f t="shared" si="272"/>
        <v>0</v>
      </c>
      <c r="AS308" s="3">
        <f t="shared" si="273"/>
        <v>0</v>
      </c>
      <c r="AT308" s="3">
        <f t="shared" si="274"/>
        <v>0</v>
      </c>
      <c r="AU308" s="3">
        <f t="shared" si="275"/>
        <v>0</v>
      </c>
      <c r="AV308" s="3">
        <f t="shared" si="276"/>
        <v>0</v>
      </c>
      <c r="AW308" s="3">
        <f t="shared" si="277"/>
        <v>0</v>
      </c>
      <c r="AX308" s="3">
        <f t="shared" si="278"/>
        <v>0</v>
      </c>
      <c r="AY308" s="3">
        <f t="shared" si="279"/>
        <v>0</v>
      </c>
      <c r="AZ308" s="3">
        <f t="shared" si="280"/>
        <v>0</v>
      </c>
      <c r="BA308" s="3">
        <f t="shared" si="281"/>
        <v>0</v>
      </c>
    </row>
    <row r="309" spans="1:53">
      <c r="A309" s="2">
        <f>fokonyvi_kivonatot_ide_masolni!A306</f>
        <v>0</v>
      </c>
      <c r="B309" s="3">
        <f>fokonyvi_kivonatot_ide_masolni!I306</f>
        <v>0</v>
      </c>
      <c r="C309" s="3">
        <f>+fokonyvi_kivonatot_ide_masolni!J306</f>
        <v>0</v>
      </c>
      <c r="D309" s="2">
        <f t="shared" si="232"/>
        <v>1</v>
      </c>
      <c r="E309" s="2">
        <f t="shared" si="233"/>
        <v>0</v>
      </c>
      <c r="F309" s="3">
        <f t="shared" si="234"/>
        <v>0</v>
      </c>
      <c r="G309" s="3">
        <f t="shared" si="235"/>
        <v>0</v>
      </c>
      <c r="H309" s="3">
        <f t="shared" si="236"/>
        <v>0</v>
      </c>
      <c r="I309" s="3">
        <f t="shared" si="237"/>
        <v>0</v>
      </c>
      <c r="J309" s="3">
        <f t="shared" si="238"/>
        <v>0</v>
      </c>
      <c r="K309" s="3">
        <f t="shared" si="239"/>
        <v>0</v>
      </c>
      <c r="L309" s="3">
        <f t="shared" si="240"/>
        <v>0</v>
      </c>
      <c r="M309" s="3">
        <f t="shared" si="241"/>
        <v>0</v>
      </c>
      <c r="N309" s="3">
        <f t="shared" si="242"/>
        <v>0</v>
      </c>
      <c r="O309" s="3">
        <f t="shared" si="243"/>
        <v>0</v>
      </c>
      <c r="P309" s="3">
        <f t="shared" si="244"/>
        <v>0</v>
      </c>
      <c r="Q309" s="3">
        <f t="shared" si="245"/>
        <v>0</v>
      </c>
      <c r="R309" s="3">
        <f t="shared" si="246"/>
        <v>0</v>
      </c>
      <c r="S309" s="3">
        <f t="shared" si="247"/>
        <v>0</v>
      </c>
      <c r="T309" s="3">
        <f t="shared" si="248"/>
        <v>0</v>
      </c>
      <c r="U309" s="3">
        <f t="shared" si="249"/>
        <v>0</v>
      </c>
      <c r="V309" s="3">
        <f t="shared" si="250"/>
        <v>0</v>
      </c>
      <c r="W309" s="3">
        <f t="shared" si="251"/>
        <v>0</v>
      </c>
      <c r="X309" s="3">
        <f t="shared" si="252"/>
        <v>0</v>
      </c>
      <c r="Y309" s="3">
        <f t="shared" si="253"/>
        <v>0</v>
      </c>
      <c r="Z309" s="3">
        <f t="shared" si="254"/>
        <v>0</v>
      </c>
      <c r="AA309" s="3">
        <f t="shared" si="255"/>
        <v>0</v>
      </c>
      <c r="AB309" s="3">
        <f t="shared" si="256"/>
        <v>0</v>
      </c>
      <c r="AC309" s="3">
        <f t="shared" si="257"/>
        <v>0</v>
      </c>
      <c r="AD309" s="3">
        <f t="shared" si="258"/>
        <v>0</v>
      </c>
      <c r="AE309" s="3">
        <f t="shared" si="259"/>
        <v>0</v>
      </c>
      <c r="AF309" s="3">
        <f t="shared" si="260"/>
        <v>0</v>
      </c>
      <c r="AG309" s="3">
        <f t="shared" si="261"/>
        <v>0</v>
      </c>
      <c r="AH309" s="3">
        <f t="shared" si="262"/>
        <v>0</v>
      </c>
      <c r="AI309" s="3">
        <f t="shared" si="263"/>
        <v>0</v>
      </c>
      <c r="AJ309" s="3">
        <f t="shared" si="264"/>
        <v>0</v>
      </c>
      <c r="AK309" s="3">
        <f t="shared" si="265"/>
        <v>0</v>
      </c>
      <c r="AL309" s="3">
        <f t="shared" si="266"/>
        <v>0</v>
      </c>
      <c r="AM309" s="3">
        <f t="shared" si="267"/>
        <v>0</v>
      </c>
      <c r="AN309" s="3">
        <f t="shared" si="268"/>
        <v>0</v>
      </c>
      <c r="AO309" s="3">
        <f t="shared" si="269"/>
        <v>0</v>
      </c>
      <c r="AP309" s="3">
        <f t="shared" si="270"/>
        <v>0</v>
      </c>
      <c r="AQ309" s="3">
        <f t="shared" si="271"/>
        <v>0</v>
      </c>
      <c r="AR309" s="3">
        <f t="shared" si="272"/>
        <v>0</v>
      </c>
      <c r="AS309" s="3">
        <f t="shared" si="273"/>
        <v>0</v>
      </c>
      <c r="AT309" s="3">
        <f t="shared" si="274"/>
        <v>0</v>
      </c>
      <c r="AU309" s="3">
        <f t="shared" si="275"/>
        <v>0</v>
      </c>
      <c r="AV309" s="3">
        <f t="shared" si="276"/>
        <v>0</v>
      </c>
      <c r="AW309" s="3">
        <f t="shared" si="277"/>
        <v>0</v>
      </c>
      <c r="AX309" s="3">
        <f t="shared" si="278"/>
        <v>0</v>
      </c>
      <c r="AY309" s="3">
        <f t="shared" si="279"/>
        <v>0</v>
      </c>
      <c r="AZ309" s="3">
        <f t="shared" si="280"/>
        <v>0</v>
      </c>
      <c r="BA309" s="3">
        <f t="shared" si="281"/>
        <v>0</v>
      </c>
    </row>
    <row r="310" spans="1:53">
      <c r="A310" s="2">
        <f>fokonyvi_kivonatot_ide_masolni!A307</f>
        <v>0</v>
      </c>
      <c r="B310" s="3">
        <f>fokonyvi_kivonatot_ide_masolni!I307</f>
        <v>0</v>
      </c>
      <c r="C310" s="3">
        <f>+fokonyvi_kivonatot_ide_masolni!J307</f>
        <v>0</v>
      </c>
      <c r="D310" s="2">
        <f t="shared" si="232"/>
        <v>1</v>
      </c>
      <c r="E310" s="2">
        <f t="shared" si="233"/>
        <v>0</v>
      </c>
      <c r="F310" s="3">
        <f t="shared" si="234"/>
        <v>0</v>
      </c>
      <c r="G310" s="3">
        <f t="shared" si="235"/>
        <v>0</v>
      </c>
      <c r="H310" s="3">
        <f t="shared" si="236"/>
        <v>0</v>
      </c>
      <c r="I310" s="3">
        <f t="shared" si="237"/>
        <v>0</v>
      </c>
      <c r="J310" s="3">
        <f t="shared" si="238"/>
        <v>0</v>
      </c>
      <c r="K310" s="3">
        <f t="shared" si="239"/>
        <v>0</v>
      </c>
      <c r="L310" s="3">
        <f t="shared" si="240"/>
        <v>0</v>
      </c>
      <c r="M310" s="3">
        <f t="shared" si="241"/>
        <v>0</v>
      </c>
      <c r="N310" s="3">
        <f t="shared" si="242"/>
        <v>0</v>
      </c>
      <c r="O310" s="3">
        <f t="shared" si="243"/>
        <v>0</v>
      </c>
      <c r="P310" s="3">
        <f t="shared" si="244"/>
        <v>0</v>
      </c>
      <c r="Q310" s="3">
        <f t="shared" si="245"/>
        <v>0</v>
      </c>
      <c r="R310" s="3">
        <f t="shared" si="246"/>
        <v>0</v>
      </c>
      <c r="S310" s="3">
        <f t="shared" si="247"/>
        <v>0</v>
      </c>
      <c r="T310" s="3">
        <f t="shared" si="248"/>
        <v>0</v>
      </c>
      <c r="U310" s="3">
        <f t="shared" si="249"/>
        <v>0</v>
      </c>
      <c r="V310" s="3">
        <f t="shared" si="250"/>
        <v>0</v>
      </c>
      <c r="W310" s="3">
        <f t="shared" si="251"/>
        <v>0</v>
      </c>
      <c r="X310" s="3">
        <f t="shared" si="252"/>
        <v>0</v>
      </c>
      <c r="Y310" s="3">
        <f t="shared" si="253"/>
        <v>0</v>
      </c>
      <c r="Z310" s="3">
        <f t="shared" si="254"/>
        <v>0</v>
      </c>
      <c r="AA310" s="3">
        <f t="shared" si="255"/>
        <v>0</v>
      </c>
      <c r="AB310" s="3">
        <f t="shared" si="256"/>
        <v>0</v>
      </c>
      <c r="AC310" s="3">
        <f t="shared" si="257"/>
        <v>0</v>
      </c>
      <c r="AD310" s="3">
        <f t="shared" si="258"/>
        <v>0</v>
      </c>
      <c r="AE310" s="3">
        <f t="shared" si="259"/>
        <v>0</v>
      </c>
      <c r="AF310" s="3">
        <f t="shared" si="260"/>
        <v>0</v>
      </c>
      <c r="AG310" s="3">
        <f t="shared" si="261"/>
        <v>0</v>
      </c>
      <c r="AH310" s="3">
        <f t="shared" si="262"/>
        <v>0</v>
      </c>
      <c r="AI310" s="3">
        <f t="shared" si="263"/>
        <v>0</v>
      </c>
      <c r="AJ310" s="3">
        <f t="shared" si="264"/>
        <v>0</v>
      </c>
      <c r="AK310" s="3">
        <f t="shared" si="265"/>
        <v>0</v>
      </c>
      <c r="AL310" s="3">
        <f t="shared" si="266"/>
        <v>0</v>
      </c>
      <c r="AM310" s="3">
        <f t="shared" si="267"/>
        <v>0</v>
      </c>
      <c r="AN310" s="3">
        <f t="shared" si="268"/>
        <v>0</v>
      </c>
      <c r="AO310" s="3">
        <f t="shared" si="269"/>
        <v>0</v>
      </c>
      <c r="AP310" s="3">
        <f t="shared" si="270"/>
        <v>0</v>
      </c>
      <c r="AQ310" s="3">
        <f t="shared" si="271"/>
        <v>0</v>
      </c>
      <c r="AR310" s="3">
        <f t="shared" si="272"/>
        <v>0</v>
      </c>
      <c r="AS310" s="3">
        <f t="shared" si="273"/>
        <v>0</v>
      </c>
      <c r="AT310" s="3">
        <f t="shared" si="274"/>
        <v>0</v>
      </c>
      <c r="AU310" s="3">
        <f t="shared" si="275"/>
        <v>0</v>
      </c>
      <c r="AV310" s="3">
        <f t="shared" si="276"/>
        <v>0</v>
      </c>
      <c r="AW310" s="3">
        <f t="shared" si="277"/>
        <v>0</v>
      </c>
      <c r="AX310" s="3">
        <f t="shared" si="278"/>
        <v>0</v>
      </c>
      <c r="AY310" s="3">
        <f t="shared" si="279"/>
        <v>0</v>
      </c>
      <c r="AZ310" s="3">
        <f t="shared" si="280"/>
        <v>0</v>
      </c>
      <c r="BA310" s="3">
        <f t="shared" si="281"/>
        <v>0</v>
      </c>
    </row>
    <row r="311" spans="1:53">
      <c r="A311" s="2">
        <f>fokonyvi_kivonatot_ide_masolni!A308</f>
        <v>0</v>
      </c>
      <c r="B311" s="3">
        <f>fokonyvi_kivonatot_ide_masolni!I308</f>
        <v>0</v>
      </c>
      <c r="C311" s="3">
        <f>+fokonyvi_kivonatot_ide_masolni!J308</f>
        <v>0</v>
      </c>
      <c r="D311" s="2">
        <f t="shared" si="232"/>
        <v>1</v>
      </c>
      <c r="E311" s="2">
        <f t="shared" si="233"/>
        <v>0</v>
      </c>
      <c r="F311" s="3">
        <f t="shared" si="234"/>
        <v>0</v>
      </c>
      <c r="G311" s="3">
        <f t="shared" si="235"/>
        <v>0</v>
      </c>
      <c r="H311" s="3">
        <f t="shared" si="236"/>
        <v>0</v>
      </c>
      <c r="I311" s="3">
        <f t="shared" si="237"/>
        <v>0</v>
      </c>
      <c r="J311" s="3">
        <f t="shared" si="238"/>
        <v>0</v>
      </c>
      <c r="K311" s="3">
        <f t="shared" si="239"/>
        <v>0</v>
      </c>
      <c r="L311" s="3">
        <f t="shared" si="240"/>
        <v>0</v>
      </c>
      <c r="M311" s="3">
        <f t="shared" si="241"/>
        <v>0</v>
      </c>
      <c r="N311" s="3">
        <f t="shared" si="242"/>
        <v>0</v>
      </c>
      <c r="O311" s="3">
        <f t="shared" si="243"/>
        <v>0</v>
      </c>
      <c r="P311" s="3">
        <f t="shared" si="244"/>
        <v>0</v>
      </c>
      <c r="Q311" s="3">
        <f t="shared" si="245"/>
        <v>0</v>
      </c>
      <c r="R311" s="3">
        <f t="shared" si="246"/>
        <v>0</v>
      </c>
      <c r="S311" s="3">
        <f t="shared" si="247"/>
        <v>0</v>
      </c>
      <c r="T311" s="3">
        <f t="shared" si="248"/>
        <v>0</v>
      </c>
      <c r="U311" s="3">
        <f t="shared" si="249"/>
        <v>0</v>
      </c>
      <c r="V311" s="3">
        <f t="shared" si="250"/>
        <v>0</v>
      </c>
      <c r="W311" s="3">
        <f t="shared" si="251"/>
        <v>0</v>
      </c>
      <c r="X311" s="3">
        <f t="shared" si="252"/>
        <v>0</v>
      </c>
      <c r="Y311" s="3">
        <f t="shared" si="253"/>
        <v>0</v>
      </c>
      <c r="Z311" s="3">
        <f t="shared" si="254"/>
        <v>0</v>
      </c>
      <c r="AA311" s="3">
        <f t="shared" si="255"/>
        <v>0</v>
      </c>
      <c r="AB311" s="3">
        <f t="shared" si="256"/>
        <v>0</v>
      </c>
      <c r="AC311" s="3">
        <f t="shared" si="257"/>
        <v>0</v>
      </c>
      <c r="AD311" s="3">
        <f t="shared" si="258"/>
        <v>0</v>
      </c>
      <c r="AE311" s="3">
        <f t="shared" si="259"/>
        <v>0</v>
      </c>
      <c r="AF311" s="3">
        <f t="shared" si="260"/>
        <v>0</v>
      </c>
      <c r="AG311" s="3">
        <f t="shared" si="261"/>
        <v>0</v>
      </c>
      <c r="AH311" s="3">
        <f t="shared" si="262"/>
        <v>0</v>
      </c>
      <c r="AI311" s="3">
        <f t="shared" si="263"/>
        <v>0</v>
      </c>
      <c r="AJ311" s="3">
        <f t="shared" si="264"/>
        <v>0</v>
      </c>
      <c r="AK311" s="3">
        <f t="shared" si="265"/>
        <v>0</v>
      </c>
      <c r="AL311" s="3">
        <f t="shared" si="266"/>
        <v>0</v>
      </c>
      <c r="AM311" s="3">
        <f t="shared" si="267"/>
        <v>0</v>
      </c>
      <c r="AN311" s="3">
        <f t="shared" si="268"/>
        <v>0</v>
      </c>
      <c r="AO311" s="3">
        <f t="shared" si="269"/>
        <v>0</v>
      </c>
      <c r="AP311" s="3">
        <f t="shared" si="270"/>
        <v>0</v>
      </c>
      <c r="AQ311" s="3">
        <f t="shared" si="271"/>
        <v>0</v>
      </c>
      <c r="AR311" s="3">
        <f t="shared" si="272"/>
        <v>0</v>
      </c>
      <c r="AS311" s="3">
        <f t="shared" si="273"/>
        <v>0</v>
      </c>
      <c r="AT311" s="3">
        <f t="shared" si="274"/>
        <v>0</v>
      </c>
      <c r="AU311" s="3">
        <f t="shared" si="275"/>
        <v>0</v>
      </c>
      <c r="AV311" s="3">
        <f t="shared" si="276"/>
        <v>0</v>
      </c>
      <c r="AW311" s="3">
        <f t="shared" si="277"/>
        <v>0</v>
      </c>
      <c r="AX311" s="3">
        <f t="shared" si="278"/>
        <v>0</v>
      </c>
      <c r="AY311" s="3">
        <f t="shared" si="279"/>
        <v>0</v>
      </c>
      <c r="AZ311" s="3">
        <f t="shared" si="280"/>
        <v>0</v>
      </c>
      <c r="BA311" s="3">
        <f t="shared" si="281"/>
        <v>0</v>
      </c>
    </row>
    <row r="312" spans="1:53">
      <c r="A312" s="2">
        <f>fokonyvi_kivonatot_ide_masolni!A309</f>
        <v>0</v>
      </c>
      <c r="B312" s="3">
        <f>fokonyvi_kivonatot_ide_masolni!I309</f>
        <v>0</v>
      </c>
      <c r="C312" s="3">
        <f>+fokonyvi_kivonatot_ide_masolni!J309</f>
        <v>0</v>
      </c>
      <c r="D312" s="2">
        <f t="shared" si="232"/>
        <v>1</v>
      </c>
      <c r="E312" s="2">
        <f t="shared" si="233"/>
        <v>0</v>
      </c>
      <c r="F312" s="3">
        <f t="shared" si="234"/>
        <v>0</v>
      </c>
      <c r="G312" s="3">
        <f t="shared" si="235"/>
        <v>0</v>
      </c>
      <c r="H312" s="3">
        <f t="shared" si="236"/>
        <v>0</v>
      </c>
      <c r="I312" s="3">
        <f t="shared" si="237"/>
        <v>0</v>
      </c>
      <c r="J312" s="3">
        <f t="shared" si="238"/>
        <v>0</v>
      </c>
      <c r="K312" s="3">
        <f t="shared" si="239"/>
        <v>0</v>
      </c>
      <c r="L312" s="3">
        <f t="shared" si="240"/>
        <v>0</v>
      </c>
      <c r="M312" s="3">
        <f t="shared" si="241"/>
        <v>0</v>
      </c>
      <c r="N312" s="3">
        <f t="shared" si="242"/>
        <v>0</v>
      </c>
      <c r="O312" s="3">
        <f t="shared" si="243"/>
        <v>0</v>
      </c>
      <c r="P312" s="3">
        <f t="shared" si="244"/>
        <v>0</v>
      </c>
      <c r="Q312" s="3">
        <f t="shared" si="245"/>
        <v>0</v>
      </c>
      <c r="R312" s="3">
        <f t="shared" si="246"/>
        <v>0</v>
      </c>
      <c r="S312" s="3">
        <f t="shared" si="247"/>
        <v>0</v>
      </c>
      <c r="T312" s="3">
        <f t="shared" si="248"/>
        <v>0</v>
      </c>
      <c r="U312" s="3">
        <f t="shared" si="249"/>
        <v>0</v>
      </c>
      <c r="V312" s="3">
        <f t="shared" si="250"/>
        <v>0</v>
      </c>
      <c r="W312" s="3">
        <f t="shared" si="251"/>
        <v>0</v>
      </c>
      <c r="X312" s="3">
        <f t="shared" si="252"/>
        <v>0</v>
      </c>
      <c r="Y312" s="3">
        <f t="shared" si="253"/>
        <v>0</v>
      </c>
      <c r="Z312" s="3">
        <f t="shared" si="254"/>
        <v>0</v>
      </c>
      <c r="AA312" s="3">
        <f t="shared" si="255"/>
        <v>0</v>
      </c>
      <c r="AB312" s="3">
        <f t="shared" si="256"/>
        <v>0</v>
      </c>
      <c r="AC312" s="3">
        <f t="shared" si="257"/>
        <v>0</v>
      </c>
      <c r="AD312" s="3">
        <f t="shared" si="258"/>
        <v>0</v>
      </c>
      <c r="AE312" s="3">
        <f t="shared" si="259"/>
        <v>0</v>
      </c>
      <c r="AF312" s="3">
        <f t="shared" si="260"/>
        <v>0</v>
      </c>
      <c r="AG312" s="3">
        <f t="shared" si="261"/>
        <v>0</v>
      </c>
      <c r="AH312" s="3">
        <f t="shared" si="262"/>
        <v>0</v>
      </c>
      <c r="AI312" s="3">
        <f t="shared" si="263"/>
        <v>0</v>
      </c>
      <c r="AJ312" s="3">
        <f t="shared" si="264"/>
        <v>0</v>
      </c>
      <c r="AK312" s="3">
        <f t="shared" si="265"/>
        <v>0</v>
      </c>
      <c r="AL312" s="3">
        <f t="shared" si="266"/>
        <v>0</v>
      </c>
      <c r="AM312" s="3">
        <f t="shared" si="267"/>
        <v>0</v>
      </c>
      <c r="AN312" s="3">
        <f t="shared" si="268"/>
        <v>0</v>
      </c>
      <c r="AO312" s="3">
        <f t="shared" si="269"/>
        <v>0</v>
      </c>
      <c r="AP312" s="3">
        <f t="shared" si="270"/>
        <v>0</v>
      </c>
      <c r="AQ312" s="3">
        <f t="shared" si="271"/>
        <v>0</v>
      </c>
      <c r="AR312" s="3">
        <f t="shared" si="272"/>
        <v>0</v>
      </c>
      <c r="AS312" s="3">
        <f t="shared" si="273"/>
        <v>0</v>
      </c>
      <c r="AT312" s="3">
        <f t="shared" si="274"/>
        <v>0</v>
      </c>
      <c r="AU312" s="3">
        <f t="shared" si="275"/>
        <v>0</v>
      </c>
      <c r="AV312" s="3">
        <f t="shared" si="276"/>
        <v>0</v>
      </c>
      <c r="AW312" s="3">
        <f t="shared" si="277"/>
        <v>0</v>
      </c>
      <c r="AX312" s="3">
        <f t="shared" si="278"/>
        <v>0</v>
      </c>
      <c r="AY312" s="3">
        <f t="shared" si="279"/>
        <v>0</v>
      </c>
      <c r="AZ312" s="3">
        <f t="shared" si="280"/>
        <v>0</v>
      </c>
      <c r="BA312" s="3">
        <f t="shared" si="281"/>
        <v>0</v>
      </c>
    </row>
    <row r="313" spans="1:53">
      <c r="A313" s="2">
        <f>fokonyvi_kivonatot_ide_masolni!A310</f>
        <v>0</v>
      </c>
      <c r="B313" s="3">
        <f>fokonyvi_kivonatot_ide_masolni!I310</f>
        <v>0</v>
      </c>
      <c r="C313" s="3">
        <f>+fokonyvi_kivonatot_ide_masolni!J310</f>
        <v>0</v>
      </c>
      <c r="D313" s="2">
        <f t="shared" si="232"/>
        <v>1</v>
      </c>
      <c r="E313" s="2">
        <f t="shared" si="233"/>
        <v>0</v>
      </c>
      <c r="F313" s="3">
        <f t="shared" si="234"/>
        <v>0</v>
      </c>
      <c r="G313" s="3">
        <f t="shared" si="235"/>
        <v>0</v>
      </c>
      <c r="H313" s="3">
        <f t="shared" si="236"/>
        <v>0</v>
      </c>
      <c r="I313" s="3">
        <f t="shared" si="237"/>
        <v>0</v>
      </c>
      <c r="J313" s="3">
        <f t="shared" si="238"/>
        <v>0</v>
      </c>
      <c r="K313" s="3">
        <f t="shared" si="239"/>
        <v>0</v>
      </c>
      <c r="L313" s="3">
        <f t="shared" si="240"/>
        <v>0</v>
      </c>
      <c r="M313" s="3">
        <f t="shared" si="241"/>
        <v>0</v>
      </c>
      <c r="N313" s="3">
        <f t="shared" si="242"/>
        <v>0</v>
      </c>
      <c r="O313" s="3">
        <f t="shared" si="243"/>
        <v>0</v>
      </c>
      <c r="P313" s="3">
        <f t="shared" si="244"/>
        <v>0</v>
      </c>
      <c r="Q313" s="3">
        <f t="shared" si="245"/>
        <v>0</v>
      </c>
      <c r="R313" s="3">
        <f t="shared" si="246"/>
        <v>0</v>
      </c>
      <c r="S313" s="3">
        <f t="shared" si="247"/>
        <v>0</v>
      </c>
      <c r="T313" s="3">
        <f t="shared" si="248"/>
        <v>0</v>
      </c>
      <c r="U313" s="3">
        <f t="shared" si="249"/>
        <v>0</v>
      </c>
      <c r="V313" s="3">
        <f t="shared" si="250"/>
        <v>0</v>
      </c>
      <c r="W313" s="3">
        <f t="shared" si="251"/>
        <v>0</v>
      </c>
      <c r="X313" s="3">
        <f t="shared" si="252"/>
        <v>0</v>
      </c>
      <c r="Y313" s="3">
        <f t="shared" si="253"/>
        <v>0</v>
      </c>
      <c r="Z313" s="3">
        <f t="shared" si="254"/>
        <v>0</v>
      </c>
      <c r="AA313" s="3">
        <f t="shared" si="255"/>
        <v>0</v>
      </c>
      <c r="AB313" s="3">
        <f t="shared" si="256"/>
        <v>0</v>
      </c>
      <c r="AC313" s="3">
        <f t="shared" si="257"/>
        <v>0</v>
      </c>
      <c r="AD313" s="3">
        <f t="shared" si="258"/>
        <v>0</v>
      </c>
      <c r="AE313" s="3">
        <f t="shared" si="259"/>
        <v>0</v>
      </c>
      <c r="AF313" s="3">
        <f t="shared" si="260"/>
        <v>0</v>
      </c>
      <c r="AG313" s="3">
        <f t="shared" si="261"/>
        <v>0</v>
      </c>
      <c r="AH313" s="3">
        <f t="shared" si="262"/>
        <v>0</v>
      </c>
      <c r="AI313" s="3">
        <f t="shared" si="263"/>
        <v>0</v>
      </c>
      <c r="AJ313" s="3">
        <f t="shared" si="264"/>
        <v>0</v>
      </c>
      <c r="AK313" s="3">
        <f t="shared" si="265"/>
        <v>0</v>
      </c>
      <c r="AL313" s="3">
        <f t="shared" si="266"/>
        <v>0</v>
      </c>
      <c r="AM313" s="3">
        <f t="shared" si="267"/>
        <v>0</v>
      </c>
      <c r="AN313" s="3">
        <f t="shared" si="268"/>
        <v>0</v>
      </c>
      <c r="AO313" s="3">
        <f t="shared" si="269"/>
        <v>0</v>
      </c>
      <c r="AP313" s="3">
        <f t="shared" si="270"/>
        <v>0</v>
      </c>
      <c r="AQ313" s="3">
        <f t="shared" si="271"/>
        <v>0</v>
      </c>
      <c r="AR313" s="3">
        <f t="shared" si="272"/>
        <v>0</v>
      </c>
      <c r="AS313" s="3">
        <f t="shared" si="273"/>
        <v>0</v>
      </c>
      <c r="AT313" s="3">
        <f t="shared" si="274"/>
        <v>0</v>
      </c>
      <c r="AU313" s="3">
        <f t="shared" si="275"/>
        <v>0</v>
      </c>
      <c r="AV313" s="3">
        <f t="shared" si="276"/>
        <v>0</v>
      </c>
      <c r="AW313" s="3">
        <f t="shared" si="277"/>
        <v>0</v>
      </c>
      <c r="AX313" s="3">
        <f t="shared" si="278"/>
        <v>0</v>
      </c>
      <c r="AY313" s="3">
        <f t="shared" si="279"/>
        <v>0</v>
      </c>
      <c r="AZ313" s="3">
        <f t="shared" si="280"/>
        <v>0</v>
      </c>
      <c r="BA313" s="3">
        <f t="shared" si="281"/>
        <v>0</v>
      </c>
    </row>
    <row r="314" spans="1:53">
      <c r="A314" s="2">
        <f>fokonyvi_kivonatot_ide_masolni!A311</f>
        <v>0</v>
      </c>
      <c r="B314" s="3">
        <f>fokonyvi_kivonatot_ide_masolni!I311</f>
        <v>0</v>
      </c>
      <c r="C314" s="3">
        <f>+fokonyvi_kivonatot_ide_masolni!J311</f>
        <v>0</v>
      </c>
      <c r="D314" s="2">
        <f t="shared" si="232"/>
        <v>1</v>
      </c>
      <c r="E314" s="2">
        <f t="shared" si="233"/>
        <v>0</v>
      </c>
      <c r="F314" s="3">
        <f t="shared" si="234"/>
        <v>0</v>
      </c>
      <c r="G314" s="3">
        <f t="shared" si="235"/>
        <v>0</v>
      </c>
      <c r="H314" s="3">
        <f t="shared" si="236"/>
        <v>0</v>
      </c>
      <c r="I314" s="3">
        <f t="shared" si="237"/>
        <v>0</v>
      </c>
      <c r="J314" s="3">
        <f t="shared" si="238"/>
        <v>0</v>
      </c>
      <c r="K314" s="3">
        <f t="shared" si="239"/>
        <v>0</v>
      </c>
      <c r="L314" s="3">
        <f t="shared" si="240"/>
        <v>0</v>
      </c>
      <c r="M314" s="3">
        <f t="shared" si="241"/>
        <v>0</v>
      </c>
      <c r="N314" s="3">
        <f t="shared" si="242"/>
        <v>0</v>
      </c>
      <c r="O314" s="3">
        <f t="shared" si="243"/>
        <v>0</v>
      </c>
      <c r="P314" s="3">
        <f t="shared" si="244"/>
        <v>0</v>
      </c>
      <c r="Q314" s="3">
        <f t="shared" si="245"/>
        <v>0</v>
      </c>
      <c r="R314" s="3">
        <f t="shared" si="246"/>
        <v>0</v>
      </c>
      <c r="S314" s="3">
        <f t="shared" si="247"/>
        <v>0</v>
      </c>
      <c r="T314" s="3">
        <f t="shared" si="248"/>
        <v>0</v>
      </c>
      <c r="U314" s="3">
        <f t="shared" si="249"/>
        <v>0</v>
      </c>
      <c r="V314" s="3">
        <f t="shared" si="250"/>
        <v>0</v>
      </c>
      <c r="W314" s="3">
        <f t="shared" si="251"/>
        <v>0</v>
      </c>
      <c r="X314" s="3">
        <f t="shared" si="252"/>
        <v>0</v>
      </c>
      <c r="Y314" s="3">
        <f t="shared" si="253"/>
        <v>0</v>
      </c>
      <c r="Z314" s="3">
        <f t="shared" si="254"/>
        <v>0</v>
      </c>
      <c r="AA314" s="3">
        <f t="shared" si="255"/>
        <v>0</v>
      </c>
      <c r="AB314" s="3">
        <f t="shared" si="256"/>
        <v>0</v>
      </c>
      <c r="AC314" s="3">
        <f t="shared" si="257"/>
        <v>0</v>
      </c>
      <c r="AD314" s="3">
        <f t="shared" si="258"/>
        <v>0</v>
      </c>
      <c r="AE314" s="3">
        <f t="shared" si="259"/>
        <v>0</v>
      </c>
      <c r="AF314" s="3">
        <f t="shared" si="260"/>
        <v>0</v>
      </c>
      <c r="AG314" s="3">
        <f t="shared" si="261"/>
        <v>0</v>
      </c>
      <c r="AH314" s="3">
        <f t="shared" si="262"/>
        <v>0</v>
      </c>
      <c r="AI314" s="3">
        <f t="shared" si="263"/>
        <v>0</v>
      </c>
      <c r="AJ314" s="3">
        <f t="shared" si="264"/>
        <v>0</v>
      </c>
      <c r="AK314" s="3">
        <f t="shared" si="265"/>
        <v>0</v>
      </c>
      <c r="AL314" s="3">
        <f t="shared" si="266"/>
        <v>0</v>
      </c>
      <c r="AM314" s="3">
        <f t="shared" si="267"/>
        <v>0</v>
      </c>
      <c r="AN314" s="3">
        <f t="shared" si="268"/>
        <v>0</v>
      </c>
      <c r="AO314" s="3">
        <f t="shared" si="269"/>
        <v>0</v>
      </c>
      <c r="AP314" s="3">
        <f t="shared" si="270"/>
        <v>0</v>
      </c>
      <c r="AQ314" s="3">
        <f t="shared" si="271"/>
        <v>0</v>
      </c>
      <c r="AR314" s="3">
        <f t="shared" si="272"/>
        <v>0</v>
      </c>
      <c r="AS314" s="3">
        <f t="shared" si="273"/>
        <v>0</v>
      </c>
      <c r="AT314" s="3">
        <f t="shared" si="274"/>
        <v>0</v>
      </c>
      <c r="AU314" s="3">
        <f t="shared" si="275"/>
        <v>0</v>
      </c>
      <c r="AV314" s="3">
        <f t="shared" si="276"/>
        <v>0</v>
      </c>
      <c r="AW314" s="3">
        <f t="shared" si="277"/>
        <v>0</v>
      </c>
      <c r="AX314" s="3">
        <f t="shared" si="278"/>
        <v>0</v>
      </c>
      <c r="AY314" s="3">
        <f t="shared" si="279"/>
        <v>0</v>
      </c>
      <c r="AZ314" s="3">
        <f t="shared" si="280"/>
        <v>0</v>
      </c>
      <c r="BA314" s="3">
        <f t="shared" si="281"/>
        <v>0</v>
      </c>
    </row>
    <row r="315" spans="1:53">
      <c r="A315" s="2">
        <f>fokonyvi_kivonatot_ide_masolni!A312</f>
        <v>0</v>
      </c>
      <c r="B315" s="3">
        <f>fokonyvi_kivonatot_ide_masolni!I312</f>
        <v>0</v>
      </c>
      <c r="C315" s="3">
        <f>+fokonyvi_kivonatot_ide_masolni!J312</f>
        <v>0</v>
      </c>
      <c r="D315" s="2">
        <f t="shared" si="232"/>
        <v>1</v>
      </c>
      <c r="E315" s="2">
        <f t="shared" si="233"/>
        <v>0</v>
      </c>
      <c r="F315" s="3">
        <f t="shared" si="234"/>
        <v>0</v>
      </c>
      <c r="G315" s="3">
        <f t="shared" si="235"/>
        <v>0</v>
      </c>
      <c r="H315" s="3">
        <f t="shared" si="236"/>
        <v>0</v>
      </c>
      <c r="I315" s="3">
        <f t="shared" si="237"/>
        <v>0</v>
      </c>
      <c r="J315" s="3">
        <f t="shared" si="238"/>
        <v>0</v>
      </c>
      <c r="K315" s="3">
        <f t="shared" si="239"/>
        <v>0</v>
      </c>
      <c r="L315" s="3">
        <f t="shared" si="240"/>
        <v>0</v>
      </c>
      <c r="M315" s="3">
        <f t="shared" si="241"/>
        <v>0</v>
      </c>
      <c r="N315" s="3">
        <f t="shared" si="242"/>
        <v>0</v>
      </c>
      <c r="O315" s="3">
        <f t="shared" si="243"/>
        <v>0</v>
      </c>
      <c r="P315" s="3">
        <f t="shared" si="244"/>
        <v>0</v>
      </c>
      <c r="Q315" s="3">
        <f t="shared" si="245"/>
        <v>0</v>
      </c>
      <c r="R315" s="3">
        <f t="shared" si="246"/>
        <v>0</v>
      </c>
      <c r="S315" s="3">
        <f t="shared" si="247"/>
        <v>0</v>
      </c>
      <c r="T315" s="3">
        <f t="shared" si="248"/>
        <v>0</v>
      </c>
      <c r="U315" s="3">
        <f t="shared" si="249"/>
        <v>0</v>
      </c>
      <c r="V315" s="3">
        <f t="shared" si="250"/>
        <v>0</v>
      </c>
      <c r="W315" s="3">
        <f t="shared" si="251"/>
        <v>0</v>
      </c>
      <c r="X315" s="3">
        <f t="shared" si="252"/>
        <v>0</v>
      </c>
      <c r="Y315" s="3">
        <f t="shared" si="253"/>
        <v>0</v>
      </c>
      <c r="Z315" s="3">
        <f t="shared" si="254"/>
        <v>0</v>
      </c>
      <c r="AA315" s="3">
        <f t="shared" si="255"/>
        <v>0</v>
      </c>
      <c r="AB315" s="3">
        <f t="shared" si="256"/>
        <v>0</v>
      </c>
      <c r="AC315" s="3">
        <f t="shared" si="257"/>
        <v>0</v>
      </c>
      <c r="AD315" s="3">
        <f t="shared" si="258"/>
        <v>0</v>
      </c>
      <c r="AE315" s="3">
        <f t="shared" si="259"/>
        <v>0</v>
      </c>
      <c r="AF315" s="3">
        <f t="shared" si="260"/>
        <v>0</v>
      </c>
      <c r="AG315" s="3">
        <f t="shared" si="261"/>
        <v>0</v>
      </c>
      <c r="AH315" s="3">
        <f t="shared" si="262"/>
        <v>0</v>
      </c>
      <c r="AI315" s="3">
        <f t="shared" si="263"/>
        <v>0</v>
      </c>
      <c r="AJ315" s="3">
        <f t="shared" si="264"/>
        <v>0</v>
      </c>
      <c r="AK315" s="3">
        <f t="shared" si="265"/>
        <v>0</v>
      </c>
      <c r="AL315" s="3">
        <f t="shared" si="266"/>
        <v>0</v>
      </c>
      <c r="AM315" s="3">
        <f t="shared" si="267"/>
        <v>0</v>
      </c>
      <c r="AN315" s="3">
        <f t="shared" si="268"/>
        <v>0</v>
      </c>
      <c r="AO315" s="3">
        <f t="shared" si="269"/>
        <v>0</v>
      </c>
      <c r="AP315" s="3">
        <f t="shared" si="270"/>
        <v>0</v>
      </c>
      <c r="AQ315" s="3">
        <f t="shared" si="271"/>
        <v>0</v>
      </c>
      <c r="AR315" s="3">
        <f t="shared" si="272"/>
        <v>0</v>
      </c>
      <c r="AS315" s="3">
        <f t="shared" si="273"/>
        <v>0</v>
      </c>
      <c r="AT315" s="3">
        <f t="shared" si="274"/>
        <v>0</v>
      </c>
      <c r="AU315" s="3">
        <f t="shared" si="275"/>
        <v>0</v>
      </c>
      <c r="AV315" s="3">
        <f t="shared" si="276"/>
        <v>0</v>
      </c>
      <c r="AW315" s="3">
        <f t="shared" si="277"/>
        <v>0</v>
      </c>
      <c r="AX315" s="3">
        <f t="shared" si="278"/>
        <v>0</v>
      </c>
      <c r="AY315" s="3">
        <f t="shared" si="279"/>
        <v>0</v>
      </c>
      <c r="AZ315" s="3">
        <f t="shared" si="280"/>
        <v>0</v>
      </c>
      <c r="BA315" s="3">
        <f t="shared" si="281"/>
        <v>0</v>
      </c>
    </row>
    <row r="316" spans="1:53">
      <c r="A316" s="2">
        <f>fokonyvi_kivonatot_ide_masolni!A313</f>
        <v>0</v>
      </c>
      <c r="B316" s="3">
        <f>fokonyvi_kivonatot_ide_masolni!I313</f>
        <v>0</v>
      </c>
      <c r="C316" s="3">
        <f>+fokonyvi_kivonatot_ide_masolni!J313</f>
        <v>0</v>
      </c>
      <c r="D316" s="2">
        <f t="shared" si="232"/>
        <v>1</v>
      </c>
      <c r="E316" s="2">
        <f t="shared" si="233"/>
        <v>0</v>
      </c>
      <c r="F316" s="3">
        <f t="shared" si="234"/>
        <v>0</v>
      </c>
      <c r="G316" s="3">
        <f t="shared" si="235"/>
        <v>0</v>
      </c>
      <c r="H316" s="3">
        <f t="shared" si="236"/>
        <v>0</v>
      </c>
      <c r="I316" s="3">
        <f t="shared" si="237"/>
        <v>0</v>
      </c>
      <c r="J316" s="3">
        <f t="shared" si="238"/>
        <v>0</v>
      </c>
      <c r="K316" s="3">
        <f t="shared" si="239"/>
        <v>0</v>
      </c>
      <c r="L316" s="3">
        <f t="shared" si="240"/>
        <v>0</v>
      </c>
      <c r="M316" s="3">
        <f t="shared" si="241"/>
        <v>0</v>
      </c>
      <c r="N316" s="3">
        <f t="shared" si="242"/>
        <v>0</v>
      </c>
      <c r="O316" s="3">
        <f t="shared" si="243"/>
        <v>0</v>
      </c>
      <c r="P316" s="3">
        <f t="shared" si="244"/>
        <v>0</v>
      </c>
      <c r="Q316" s="3">
        <f t="shared" si="245"/>
        <v>0</v>
      </c>
      <c r="R316" s="3">
        <f t="shared" si="246"/>
        <v>0</v>
      </c>
      <c r="S316" s="3">
        <f t="shared" si="247"/>
        <v>0</v>
      </c>
      <c r="T316" s="3">
        <f t="shared" si="248"/>
        <v>0</v>
      </c>
      <c r="U316" s="3">
        <f t="shared" si="249"/>
        <v>0</v>
      </c>
      <c r="V316" s="3">
        <f t="shared" si="250"/>
        <v>0</v>
      </c>
      <c r="W316" s="3">
        <f t="shared" si="251"/>
        <v>0</v>
      </c>
      <c r="X316" s="3">
        <f t="shared" si="252"/>
        <v>0</v>
      </c>
      <c r="Y316" s="3">
        <f t="shared" si="253"/>
        <v>0</v>
      </c>
      <c r="Z316" s="3">
        <f t="shared" si="254"/>
        <v>0</v>
      </c>
      <c r="AA316" s="3">
        <f t="shared" si="255"/>
        <v>0</v>
      </c>
      <c r="AB316" s="3">
        <f t="shared" si="256"/>
        <v>0</v>
      </c>
      <c r="AC316" s="3">
        <f t="shared" si="257"/>
        <v>0</v>
      </c>
      <c r="AD316" s="3">
        <f t="shared" si="258"/>
        <v>0</v>
      </c>
      <c r="AE316" s="3">
        <f t="shared" si="259"/>
        <v>0</v>
      </c>
      <c r="AF316" s="3">
        <f t="shared" si="260"/>
        <v>0</v>
      </c>
      <c r="AG316" s="3">
        <f t="shared" si="261"/>
        <v>0</v>
      </c>
      <c r="AH316" s="3">
        <f t="shared" si="262"/>
        <v>0</v>
      </c>
      <c r="AI316" s="3">
        <f t="shared" si="263"/>
        <v>0</v>
      </c>
      <c r="AJ316" s="3">
        <f t="shared" si="264"/>
        <v>0</v>
      </c>
      <c r="AK316" s="3">
        <f t="shared" si="265"/>
        <v>0</v>
      </c>
      <c r="AL316" s="3">
        <f t="shared" si="266"/>
        <v>0</v>
      </c>
      <c r="AM316" s="3">
        <f t="shared" si="267"/>
        <v>0</v>
      </c>
      <c r="AN316" s="3">
        <f t="shared" si="268"/>
        <v>0</v>
      </c>
      <c r="AO316" s="3">
        <f t="shared" si="269"/>
        <v>0</v>
      </c>
      <c r="AP316" s="3">
        <f t="shared" si="270"/>
        <v>0</v>
      </c>
      <c r="AQ316" s="3">
        <f t="shared" si="271"/>
        <v>0</v>
      </c>
      <c r="AR316" s="3">
        <f t="shared" si="272"/>
        <v>0</v>
      </c>
      <c r="AS316" s="3">
        <f t="shared" si="273"/>
        <v>0</v>
      </c>
      <c r="AT316" s="3">
        <f t="shared" si="274"/>
        <v>0</v>
      </c>
      <c r="AU316" s="3">
        <f t="shared" si="275"/>
        <v>0</v>
      </c>
      <c r="AV316" s="3">
        <f t="shared" si="276"/>
        <v>0</v>
      </c>
      <c r="AW316" s="3">
        <f t="shared" si="277"/>
        <v>0</v>
      </c>
      <c r="AX316" s="3">
        <f t="shared" si="278"/>
        <v>0</v>
      </c>
      <c r="AY316" s="3">
        <f t="shared" si="279"/>
        <v>0</v>
      </c>
      <c r="AZ316" s="3">
        <f t="shared" si="280"/>
        <v>0</v>
      </c>
      <c r="BA316" s="3">
        <f t="shared" si="281"/>
        <v>0</v>
      </c>
    </row>
    <row r="317" spans="1:53">
      <c r="A317" s="2">
        <f>fokonyvi_kivonatot_ide_masolni!A314</f>
        <v>0</v>
      </c>
      <c r="B317" s="3">
        <f>fokonyvi_kivonatot_ide_masolni!I314</f>
        <v>0</v>
      </c>
      <c r="C317" s="3">
        <f>+fokonyvi_kivonatot_ide_masolni!J314</f>
        <v>0</v>
      </c>
      <c r="D317" s="2">
        <f t="shared" si="232"/>
        <v>1</v>
      </c>
      <c r="E317" s="2">
        <f t="shared" si="233"/>
        <v>0</v>
      </c>
      <c r="F317" s="3">
        <f t="shared" si="234"/>
        <v>0</v>
      </c>
      <c r="G317" s="3">
        <f t="shared" si="235"/>
        <v>0</v>
      </c>
      <c r="H317" s="3">
        <f t="shared" si="236"/>
        <v>0</v>
      </c>
      <c r="I317" s="3">
        <f t="shared" si="237"/>
        <v>0</v>
      </c>
      <c r="J317" s="3">
        <f t="shared" si="238"/>
        <v>0</v>
      </c>
      <c r="K317" s="3">
        <f t="shared" si="239"/>
        <v>0</v>
      </c>
      <c r="L317" s="3">
        <f t="shared" si="240"/>
        <v>0</v>
      </c>
      <c r="M317" s="3">
        <f t="shared" si="241"/>
        <v>0</v>
      </c>
      <c r="N317" s="3">
        <f t="shared" si="242"/>
        <v>0</v>
      </c>
      <c r="O317" s="3">
        <f t="shared" si="243"/>
        <v>0</v>
      </c>
      <c r="P317" s="3">
        <f t="shared" si="244"/>
        <v>0</v>
      </c>
      <c r="Q317" s="3">
        <f t="shared" si="245"/>
        <v>0</v>
      </c>
      <c r="R317" s="3">
        <f t="shared" si="246"/>
        <v>0</v>
      </c>
      <c r="S317" s="3">
        <f t="shared" si="247"/>
        <v>0</v>
      </c>
      <c r="T317" s="3">
        <f t="shared" si="248"/>
        <v>0</v>
      </c>
      <c r="U317" s="3">
        <f t="shared" si="249"/>
        <v>0</v>
      </c>
      <c r="V317" s="3">
        <f t="shared" si="250"/>
        <v>0</v>
      </c>
      <c r="W317" s="3">
        <f t="shared" si="251"/>
        <v>0</v>
      </c>
      <c r="X317" s="3">
        <f t="shared" si="252"/>
        <v>0</v>
      </c>
      <c r="Y317" s="3">
        <f t="shared" si="253"/>
        <v>0</v>
      </c>
      <c r="Z317" s="3">
        <f t="shared" si="254"/>
        <v>0</v>
      </c>
      <c r="AA317" s="3">
        <f t="shared" si="255"/>
        <v>0</v>
      </c>
      <c r="AB317" s="3">
        <f t="shared" si="256"/>
        <v>0</v>
      </c>
      <c r="AC317" s="3">
        <f t="shared" si="257"/>
        <v>0</v>
      </c>
      <c r="AD317" s="3">
        <f t="shared" si="258"/>
        <v>0</v>
      </c>
      <c r="AE317" s="3">
        <f t="shared" si="259"/>
        <v>0</v>
      </c>
      <c r="AF317" s="3">
        <f t="shared" si="260"/>
        <v>0</v>
      </c>
      <c r="AG317" s="3">
        <f t="shared" si="261"/>
        <v>0</v>
      </c>
      <c r="AH317" s="3">
        <f t="shared" si="262"/>
        <v>0</v>
      </c>
      <c r="AI317" s="3">
        <f t="shared" si="263"/>
        <v>0</v>
      </c>
      <c r="AJ317" s="3">
        <f t="shared" si="264"/>
        <v>0</v>
      </c>
      <c r="AK317" s="3">
        <f t="shared" si="265"/>
        <v>0</v>
      </c>
      <c r="AL317" s="3">
        <f t="shared" si="266"/>
        <v>0</v>
      </c>
      <c r="AM317" s="3">
        <f t="shared" si="267"/>
        <v>0</v>
      </c>
      <c r="AN317" s="3">
        <f t="shared" si="268"/>
        <v>0</v>
      </c>
      <c r="AO317" s="3">
        <f t="shared" si="269"/>
        <v>0</v>
      </c>
      <c r="AP317" s="3">
        <f t="shared" si="270"/>
        <v>0</v>
      </c>
      <c r="AQ317" s="3">
        <f t="shared" si="271"/>
        <v>0</v>
      </c>
      <c r="AR317" s="3">
        <f t="shared" si="272"/>
        <v>0</v>
      </c>
      <c r="AS317" s="3">
        <f t="shared" si="273"/>
        <v>0</v>
      </c>
      <c r="AT317" s="3">
        <f t="shared" si="274"/>
        <v>0</v>
      </c>
      <c r="AU317" s="3">
        <f t="shared" si="275"/>
        <v>0</v>
      </c>
      <c r="AV317" s="3">
        <f t="shared" si="276"/>
        <v>0</v>
      </c>
      <c r="AW317" s="3">
        <f t="shared" si="277"/>
        <v>0</v>
      </c>
      <c r="AX317" s="3">
        <f t="shared" si="278"/>
        <v>0</v>
      </c>
      <c r="AY317" s="3">
        <f t="shared" si="279"/>
        <v>0</v>
      </c>
      <c r="AZ317" s="3">
        <f t="shared" si="280"/>
        <v>0</v>
      </c>
      <c r="BA317" s="3">
        <f t="shared" si="281"/>
        <v>0</v>
      </c>
    </row>
    <row r="318" spans="1:53">
      <c r="A318" s="2">
        <f>fokonyvi_kivonatot_ide_masolni!A315</f>
        <v>0</v>
      </c>
      <c r="B318" s="3">
        <f>fokonyvi_kivonatot_ide_masolni!I315</f>
        <v>0</v>
      </c>
      <c r="C318" s="3">
        <f>+fokonyvi_kivonatot_ide_masolni!J315</f>
        <v>0</v>
      </c>
      <c r="D318" s="2">
        <f t="shared" si="232"/>
        <v>1</v>
      </c>
      <c r="E318" s="2">
        <f t="shared" si="233"/>
        <v>0</v>
      </c>
      <c r="F318" s="3">
        <f t="shared" si="234"/>
        <v>0</v>
      </c>
      <c r="G318" s="3">
        <f t="shared" si="235"/>
        <v>0</v>
      </c>
      <c r="H318" s="3">
        <f t="shared" si="236"/>
        <v>0</v>
      </c>
      <c r="I318" s="3">
        <f t="shared" si="237"/>
        <v>0</v>
      </c>
      <c r="J318" s="3">
        <f t="shared" si="238"/>
        <v>0</v>
      </c>
      <c r="K318" s="3">
        <f t="shared" si="239"/>
        <v>0</v>
      </c>
      <c r="L318" s="3">
        <f t="shared" si="240"/>
        <v>0</v>
      </c>
      <c r="M318" s="3">
        <f t="shared" si="241"/>
        <v>0</v>
      </c>
      <c r="N318" s="3">
        <f t="shared" si="242"/>
        <v>0</v>
      </c>
      <c r="O318" s="3">
        <f t="shared" si="243"/>
        <v>0</v>
      </c>
      <c r="P318" s="3">
        <f t="shared" si="244"/>
        <v>0</v>
      </c>
      <c r="Q318" s="3">
        <f t="shared" si="245"/>
        <v>0</v>
      </c>
      <c r="R318" s="3">
        <f t="shared" si="246"/>
        <v>0</v>
      </c>
      <c r="S318" s="3">
        <f t="shared" si="247"/>
        <v>0</v>
      </c>
      <c r="T318" s="3">
        <f t="shared" si="248"/>
        <v>0</v>
      </c>
      <c r="U318" s="3">
        <f t="shared" si="249"/>
        <v>0</v>
      </c>
      <c r="V318" s="3">
        <f t="shared" si="250"/>
        <v>0</v>
      </c>
      <c r="W318" s="3">
        <f t="shared" si="251"/>
        <v>0</v>
      </c>
      <c r="X318" s="3">
        <f t="shared" si="252"/>
        <v>0</v>
      </c>
      <c r="Y318" s="3">
        <f t="shared" si="253"/>
        <v>0</v>
      </c>
      <c r="Z318" s="3">
        <f t="shared" si="254"/>
        <v>0</v>
      </c>
      <c r="AA318" s="3">
        <f t="shared" si="255"/>
        <v>0</v>
      </c>
      <c r="AB318" s="3">
        <f t="shared" si="256"/>
        <v>0</v>
      </c>
      <c r="AC318" s="3">
        <f t="shared" si="257"/>
        <v>0</v>
      </c>
      <c r="AD318" s="3">
        <f t="shared" si="258"/>
        <v>0</v>
      </c>
      <c r="AE318" s="3">
        <f t="shared" si="259"/>
        <v>0</v>
      </c>
      <c r="AF318" s="3">
        <f t="shared" si="260"/>
        <v>0</v>
      </c>
      <c r="AG318" s="3">
        <f t="shared" si="261"/>
        <v>0</v>
      </c>
      <c r="AH318" s="3">
        <f t="shared" si="262"/>
        <v>0</v>
      </c>
      <c r="AI318" s="3">
        <f t="shared" si="263"/>
        <v>0</v>
      </c>
      <c r="AJ318" s="3">
        <f t="shared" si="264"/>
        <v>0</v>
      </c>
      <c r="AK318" s="3">
        <f t="shared" si="265"/>
        <v>0</v>
      </c>
      <c r="AL318" s="3">
        <f t="shared" si="266"/>
        <v>0</v>
      </c>
      <c r="AM318" s="3">
        <f t="shared" si="267"/>
        <v>0</v>
      </c>
      <c r="AN318" s="3">
        <f t="shared" si="268"/>
        <v>0</v>
      </c>
      <c r="AO318" s="3">
        <f t="shared" si="269"/>
        <v>0</v>
      </c>
      <c r="AP318" s="3">
        <f t="shared" si="270"/>
        <v>0</v>
      </c>
      <c r="AQ318" s="3">
        <f t="shared" si="271"/>
        <v>0</v>
      </c>
      <c r="AR318" s="3">
        <f t="shared" si="272"/>
        <v>0</v>
      </c>
      <c r="AS318" s="3">
        <f t="shared" si="273"/>
        <v>0</v>
      </c>
      <c r="AT318" s="3">
        <f t="shared" si="274"/>
        <v>0</v>
      </c>
      <c r="AU318" s="3">
        <f t="shared" si="275"/>
        <v>0</v>
      </c>
      <c r="AV318" s="3">
        <f t="shared" si="276"/>
        <v>0</v>
      </c>
      <c r="AW318" s="3">
        <f t="shared" si="277"/>
        <v>0</v>
      </c>
      <c r="AX318" s="3">
        <f t="shared" si="278"/>
        <v>0</v>
      </c>
      <c r="AY318" s="3">
        <f t="shared" si="279"/>
        <v>0</v>
      </c>
      <c r="AZ318" s="3">
        <f t="shared" si="280"/>
        <v>0</v>
      </c>
      <c r="BA318" s="3">
        <f t="shared" si="281"/>
        <v>0</v>
      </c>
    </row>
    <row r="319" spans="1:53">
      <c r="A319" s="2">
        <f>fokonyvi_kivonatot_ide_masolni!A316</f>
        <v>0</v>
      </c>
      <c r="B319" s="3">
        <f>fokonyvi_kivonatot_ide_masolni!I316</f>
        <v>0</v>
      </c>
      <c r="C319" s="3">
        <f>+fokonyvi_kivonatot_ide_masolni!J316</f>
        <v>0</v>
      </c>
      <c r="D319" s="2">
        <f t="shared" si="232"/>
        <v>1</v>
      </c>
      <c r="E319" s="2">
        <f t="shared" si="233"/>
        <v>0</v>
      </c>
      <c r="F319" s="3">
        <f t="shared" si="234"/>
        <v>0</v>
      </c>
      <c r="G319" s="3">
        <f t="shared" si="235"/>
        <v>0</v>
      </c>
      <c r="H319" s="3">
        <f t="shared" si="236"/>
        <v>0</v>
      </c>
      <c r="I319" s="3">
        <f t="shared" si="237"/>
        <v>0</v>
      </c>
      <c r="J319" s="3">
        <f t="shared" si="238"/>
        <v>0</v>
      </c>
      <c r="K319" s="3">
        <f t="shared" si="239"/>
        <v>0</v>
      </c>
      <c r="L319" s="3">
        <f t="shared" si="240"/>
        <v>0</v>
      </c>
      <c r="M319" s="3">
        <f t="shared" si="241"/>
        <v>0</v>
      </c>
      <c r="N319" s="3">
        <f t="shared" si="242"/>
        <v>0</v>
      </c>
      <c r="O319" s="3">
        <f t="shared" si="243"/>
        <v>0</v>
      </c>
      <c r="P319" s="3">
        <f t="shared" si="244"/>
        <v>0</v>
      </c>
      <c r="Q319" s="3">
        <f t="shared" si="245"/>
        <v>0</v>
      </c>
      <c r="R319" s="3">
        <f t="shared" si="246"/>
        <v>0</v>
      </c>
      <c r="S319" s="3">
        <f t="shared" si="247"/>
        <v>0</v>
      </c>
      <c r="T319" s="3">
        <f t="shared" si="248"/>
        <v>0</v>
      </c>
      <c r="U319" s="3">
        <f t="shared" si="249"/>
        <v>0</v>
      </c>
      <c r="V319" s="3">
        <f t="shared" si="250"/>
        <v>0</v>
      </c>
      <c r="W319" s="3">
        <f t="shared" si="251"/>
        <v>0</v>
      </c>
      <c r="X319" s="3">
        <f t="shared" si="252"/>
        <v>0</v>
      </c>
      <c r="Y319" s="3">
        <f t="shared" si="253"/>
        <v>0</v>
      </c>
      <c r="Z319" s="3">
        <f t="shared" si="254"/>
        <v>0</v>
      </c>
      <c r="AA319" s="3">
        <f t="shared" si="255"/>
        <v>0</v>
      </c>
      <c r="AB319" s="3">
        <f t="shared" si="256"/>
        <v>0</v>
      </c>
      <c r="AC319" s="3">
        <f t="shared" si="257"/>
        <v>0</v>
      </c>
      <c r="AD319" s="3">
        <f t="shared" si="258"/>
        <v>0</v>
      </c>
      <c r="AE319" s="3">
        <f t="shared" si="259"/>
        <v>0</v>
      </c>
      <c r="AF319" s="3">
        <f t="shared" si="260"/>
        <v>0</v>
      </c>
      <c r="AG319" s="3">
        <f t="shared" si="261"/>
        <v>0</v>
      </c>
      <c r="AH319" s="3">
        <f t="shared" si="262"/>
        <v>0</v>
      </c>
      <c r="AI319" s="3">
        <f t="shared" si="263"/>
        <v>0</v>
      </c>
      <c r="AJ319" s="3">
        <f t="shared" si="264"/>
        <v>0</v>
      </c>
      <c r="AK319" s="3">
        <f t="shared" si="265"/>
        <v>0</v>
      </c>
      <c r="AL319" s="3">
        <f t="shared" si="266"/>
        <v>0</v>
      </c>
      <c r="AM319" s="3">
        <f t="shared" si="267"/>
        <v>0</v>
      </c>
      <c r="AN319" s="3">
        <f t="shared" si="268"/>
        <v>0</v>
      </c>
      <c r="AO319" s="3">
        <f t="shared" si="269"/>
        <v>0</v>
      </c>
      <c r="AP319" s="3">
        <f t="shared" si="270"/>
        <v>0</v>
      </c>
      <c r="AQ319" s="3">
        <f t="shared" si="271"/>
        <v>0</v>
      </c>
      <c r="AR319" s="3">
        <f t="shared" si="272"/>
        <v>0</v>
      </c>
      <c r="AS319" s="3">
        <f t="shared" si="273"/>
        <v>0</v>
      </c>
      <c r="AT319" s="3">
        <f t="shared" si="274"/>
        <v>0</v>
      </c>
      <c r="AU319" s="3">
        <f t="shared" si="275"/>
        <v>0</v>
      </c>
      <c r="AV319" s="3">
        <f t="shared" si="276"/>
        <v>0</v>
      </c>
      <c r="AW319" s="3">
        <f t="shared" si="277"/>
        <v>0</v>
      </c>
      <c r="AX319" s="3">
        <f t="shared" si="278"/>
        <v>0</v>
      </c>
      <c r="AY319" s="3">
        <f t="shared" si="279"/>
        <v>0</v>
      </c>
      <c r="AZ319" s="3">
        <f t="shared" si="280"/>
        <v>0</v>
      </c>
      <c r="BA319" s="3">
        <f t="shared" si="281"/>
        <v>0</v>
      </c>
    </row>
    <row r="320" spans="1:53">
      <c r="A320" s="2">
        <f>fokonyvi_kivonatot_ide_masolni!A317</f>
        <v>0</v>
      </c>
      <c r="B320" s="3">
        <f>fokonyvi_kivonatot_ide_masolni!I317</f>
        <v>0</v>
      </c>
      <c r="C320" s="3">
        <f>+fokonyvi_kivonatot_ide_masolni!J317</f>
        <v>0</v>
      </c>
      <c r="D320" s="2">
        <f t="shared" si="232"/>
        <v>1</v>
      </c>
      <c r="E320" s="2">
        <f t="shared" si="233"/>
        <v>0</v>
      </c>
      <c r="F320" s="3">
        <f t="shared" si="234"/>
        <v>0</v>
      </c>
      <c r="G320" s="3">
        <f t="shared" si="235"/>
        <v>0</v>
      </c>
      <c r="H320" s="3">
        <f t="shared" si="236"/>
        <v>0</v>
      </c>
      <c r="I320" s="3">
        <f t="shared" si="237"/>
        <v>0</v>
      </c>
      <c r="J320" s="3">
        <f t="shared" si="238"/>
        <v>0</v>
      </c>
      <c r="K320" s="3">
        <f t="shared" si="239"/>
        <v>0</v>
      </c>
      <c r="L320" s="3">
        <f t="shared" si="240"/>
        <v>0</v>
      </c>
      <c r="M320" s="3">
        <f t="shared" si="241"/>
        <v>0</v>
      </c>
      <c r="N320" s="3">
        <f t="shared" si="242"/>
        <v>0</v>
      </c>
      <c r="O320" s="3">
        <f t="shared" si="243"/>
        <v>0</v>
      </c>
      <c r="P320" s="3">
        <f t="shared" si="244"/>
        <v>0</v>
      </c>
      <c r="Q320" s="3">
        <f t="shared" si="245"/>
        <v>0</v>
      </c>
      <c r="R320" s="3">
        <f t="shared" si="246"/>
        <v>0</v>
      </c>
      <c r="S320" s="3">
        <f t="shared" si="247"/>
        <v>0</v>
      </c>
      <c r="T320" s="3">
        <f t="shared" si="248"/>
        <v>0</v>
      </c>
      <c r="U320" s="3">
        <f t="shared" si="249"/>
        <v>0</v>
      </c>
      <c r="V320" s="3">
        <f t="shared" si="250"/>
        <v>0</v>
      </c>
      <c r="W320" s="3">
        <f t="shared" si="251"/>
        <v>0</v>
      </c>
      <c r="X320" s="3">
        <f t="shared" si="252"/>
        <v>0</v>
      </c>
      <c r="Y320" s="3">
        <f t="shared" si="253"/>
        <v>0</v>
      </c>
      <c r="Z320" s="3">
        <f t="shared" si="254"/>
        <v>0</v>
      </c>
      <c r="AA320" s="3">
        <f t="shared" si="255"/>
        <v>0</v>
      </c>
      <c r="AB320" s="3">
        <f t="shared" si="256"/>
        <v>0</v>
      </c>
      <c r="AC320" s="3">
        <f t="shared" si="257"/>
        <v>0</v>
      </c>
      <c r="AD320" s="3">
        <f t="shared" si="258"/>
        <v>0</v>
      </c>
      <c r="AE320" s="3">
        <f t="shared" si="259"/>
        <v>0</v>
      </c>
      <c r="AF320" s="3">
        <f t="shared" si="260"/>
        <v>0</v>
      </c>
      <c r="AG320" s="3">
        <f t="shared" si="261"/>
        <v>0</v>
      </c>
      <c r="AH320" s="3">
        <f t="shared" si="262"/>
        <v>0</v>
      </c>
      <c r="AI320" s="3">
        <f t="shared" si="263"/>
        <v>0</v>
      </c>
      <c r="AJ320" s="3">
        <f t="shared" si="264"/>
        <v>0</v>
      </c>
      <c r="AK320" s="3">
        <f t="shared" si="265"/>
        <v>0</v>
      </c>
      <c r="AL320" s="3">
        <f t="shared" si="266"/>
        <v>0</v>
      </c>
      <c r="AM320" s="3">
        <f t="shared" si="267"/>
        <v>0</v>
      </c>
      <c r="AN320" s="3">
        <f t="shared" si="268"/>
        <v>0</v>
      </c>
      <c r="AO320" s="3">
        <f t="shared" si="269"/>
        <v>0</v>
      </c>
      <c r="AP320" s="3">
        <f t="shared" si="270"/>
        <v>0</v>
      </c>
      <c r="AQ320" s="3">
        <f t="shared" si="271"/>
        <v>0</v>
      </c>
      <c r="AR320" s="3">
        <f t="shared" si="272"/>
        <v>0</v>
      </c>
      <c r="AS320" s="3">
        <f t="shared" si="273"/>
        <v>0</v>
      </c>
      <c r="AT320" s="3">
        <f t="shared" si="274"/>
        <v>0</v>
      </c>
      <c r="AU320" s="3">
        <f t="shared" si="275"/>
        <v>0</v>
      </c>
      <c r="AV320" s="3">
        <f t="shared" si="276"/>
        <v>0</v>
      </c>
      <c r="AW320" s="3">
        <f t="shared" si="277"/>
        <v>0</v>
      </c>
      <c r="AX320" s="3">
        <f t="shared" si="278"/>
        <v>0</v>
      </c>
      <c r="AY320" s="3">
        <f t="shared" si="279"/>
        <v>0</v>
      </c>
      <c r="AZ320" s="3">
        <f t="shared" si="280"/>
        <v>0</v>
      </c>
      <c r="BA320" s="3">
        <f t="shared" si="281"/>
        <v>0</v>
      </c>
    </row>
    <row r="321" spans="1:53">
      <c r="A321" s="2">
        <f>fokonyvi_kivonatot_ide_masolni!A318</f>
        <v>0</v>
      </c>
      <c r="B321" s="3">
        <f>fokonyvi_kivonatot_ide_masolni!I318</f>
        <v>0</v>
      </c>
      <c r="C321" s="3">
        <f>+fokonyvi_kivonatot_ide_masolni!J318</f>
        <v>0</v>
      </c>
      <c r="D321" s="2">
        <f t="shared" si="232"/>
        <v>1</v>
      </c>
      <c r="E321" s="2">
        <f t="shared" si="233"/>
        <v>0</v>
      </c>
      <c r="F321" s="3">
        <f t="shared" si="234"/>
        <v>0</v>
      </c>
      <c r="G321" s="3">
        <f t="shared" si="235"/>
        <v>0</v>
      </c>
      <c r="H321" s="3">
        <f t="shared" si="236"/>
        <v>0</v>
      </c>
      <c r="I321" s="3">
        <f t="shared" si="237"/>
        <v>0</v>
      </c>
      <c r="J321" s="3">
        <f t="shared" si="238"/>
        <v>0</v>
      </c>
      <c r="K321" s="3">
        <f t="shared" si="239"/>
        <v>0</v>
      </c>
      <c r="L321" s="3">
        <f t="shared" si="240"/>
        <v>0</v>
      </c>
      <c r="M321" s="3">
        <f t="shared" si="241"/>
        <v>0</v>
      </c>
      <c r="N321" s="3">
        <f t="shared" si="242"/>
        <v>0</v>
      </c>
      <c r="O321" s="3">
        <f t="shared" si="243"/>
        <v>0</v>
      </c>
      <c r="P321" s="3">
        <f t="shared" si="244"/>
        <v>0</v>
      </c>
      <c r="Q321" s="3">
        <f t="shared" si="245"/>
        <v>0</v>
      </c>
      <c r="R321" s="3">
        <f t="shared" si="246"/>
        <v>0</v>
      </c>
      <c r="S321" s="3">
        <f t="shared" si="247"/>
        <v>0</v>
      </c>
      <c r="T321" s="3">
        <f t="shared" si="248"/>
        <v>0</v>
      </c>
      <c r="U321" s="3">
        <f t="shared" si="249"/>
        <v>0</v>
      </c>
      <c r="V321" s="3">
        <f t="shared" si="250"/>
        <v>0</v>
      </c>
      <c r="W321" s="3">
        <f t="shared" si="251"/>
        <v>0</v>
      </c>
      <c r="X321" s="3">
        <f t="shared" si="252"/>
        <v>0</v>
      </c>
      <c r="Y321" s="3">
        <f t="shared" si="253"/>
        <v>0</v>
      </c>
      <c r="Z321" s="3">
        <f t="shared" si="254"/>
        <v>0</v>
      </c>
      <c r="AA321" s="3">
        <f t="shared" si="255"/>
        <v>0</v>
      </c>
      <c r="AB321" s="3">
        <f t="shared" si="256"/>
        <v>0</v>
      </c>
      <c r="AC321" s="3">
        <f t="shared" si="257"/>
        <v>0</v>
      </c>
      <c r="AD321" s="3">
        <f t="shared" si="258"/>
        <v>0</v>
      </c>
      <c r="AE321" s="3">
        <f t="shared" si="259"/>
        <v>0</v>
      </c>
      <c r="AF321" s="3">
        <f t="shared" si="260"/>
        <v>0</v>
      </c>
      <c r="AG321" s="3">
        <f t="shared" si="261"/>
        <v>0</v>
      </c>
      <c r="AH321" s="3">
        <f t="shared" si="262"/>
        <v>0</v>
      </c>
      <c r="AI321" s="3">
        <f t="shared" si="263"/>
        <v>0</v>
      </c>
      <c r="AJ321" s="3">
        <f t="shared" si="264"/>
        <v>0</v>
      </c>
      <c r="AK321" s="3">
        <f t="shared" si="265"/>
        <v>0</v>
      </c>
      <c r="AL321" s="3">
        <f t="shared" si="266"/>
        <v>0</v>
      </c>
      <c r="AM321" s="3">
        <f t="shared" si="267"/>
        <v>0</v>
      </c>
      <c r="AN321" s="3">
        <f t="shared" si="268"/>
        <v>0</v>
      </c>
      <c r="AO321" s="3">
        <f t="shared" si="269"/>
        <v>0</v>
      </c>
      <c r="AP321" s="3">
        <f t="shared" si="270"/>
        <v>0</v>
      </c>
      <c r="AQ321" s="3">
        <f t="shared" si="271"/>
        <v>0</v>
      </c>
      <c r="AR321" s="3">
        <f t="shared" si="272"/>
        <v>0</v>
      </c>
      <c r="AS321" s="3">
        <f t="shared" si="273"/>
        <v>0</v>
      </c>
      <c r="AT321" s="3">
        <f t="shared" si="274"/>
        <v>0</v>
      </c>
      <c r="AU321" s="3">
        <f t="shared" si="275"/>
        <v>0</v>
      </c>
      <c r="AV321" s="3">
        <f t="shared" si="276"/>
        <v>0</v>
      </c>
      <c r="AW321" s="3">
        <f t="shared" si="277"/>
        <v>0</v>
      </c>
      <c r="AX321" s="3">
        <f t="shared" si="278"/>
        <v>0</v>
      </c>
      <c r="AY321" s="3">
        <f t="shared" si="279"/>
        <v>0</v>
      </c>
      <c r="AZ321" s="3">
        <f t="shared" si="280"/>
        <v>0</v>
      </c>
      <c r="BA321" s="3">
        <f t="shared" si="281"/>
        <v>0</v>
      </c>
    </row>
    <row r="322" spans="1:53">
      <c r="A322" s="2">
        <f>fokonyvi_kivonatot_ide_masolni!A319</f>
        <v>0</v>
      </c>
      <c r="B322" s="3">
        <f>fokonyvi_kivonatot_ide_masolni!I319</f>
        <v>0</v>
      </c>
      <c r="C322" s="3">
        <f>+fokonyvi_kivonatot_ide_masolni!J319</f>
        <v>0</v>
      </c>
      <c r="D322" s="2">
        <f t="shared" si="232"/>
        <v>1</v>
      </c>
      <c r="E322" s="2">
        <f t="shared" si="233"/>
        <v>0</v>
      </c>
      <c r="F322" s="3">
        <f t="shared" si="234"/>
        <v>0</v>
      </c>
      <c r="G322" s="3">
        <f t="shared" si="235"/>
        <v>0</v>
      </c>
      <c r="H322" s="3">
        <f t="shared" si="236"/>
        <v>0</v>
      </c>
      <c r="I322" s="3">
        <f t="shared" si="237"/>
        <v>0</v>
      </c>
      <c r="J322" s="3">
        <f t="shared" si="238"/>
        <v>0</v>
      </c>
      <c r="K322" s="3">
        <f t="shared" si="239"/>
        <v>0</v>
      </c>
      <c r="L322" s="3">
        <f t="shared" si="240"/>
        <v>0</v>
      </c>
      <c r="M322" s="3">
        <f t="shared" si="241"/>
        <v>0</v>
      </c>
      <c r="N322" s="3">
        <f t="shared" si="242"/>
        <v>0</v>
      </c>
      <c r="O322" s="3">
        <f t="shared" si="243"/>
        <v>0</v>
      </c>
      <c r="P322" s="3">
        <f t="shared" si="244"/>
        <v>0</v>
      </c>
      <c r="Q322" s="3">
        <f t="shared" si="245"/>
        <v>0</v>
      </c>
      <c r="R322" s="3">
        <f t="shared" si="246"/>
        <v>0</v>
      </c>
      <c r="S322" s="3">
        <f t="shared" si="247"/>
        <v>0</v>
      </c>
      <c r="T322" s="3">
        <f t="shared" si="248"/>
        <v>0</v>
      </c>
      <c r="U322" s="3">
        <f t="shared" si="249"/>
        <v>0</v>
      </c>
      <c r="V322" s="3">
        <f t="shared" si="250"/>
        <v>0</v>
      </c>
      <c r="W322" s="3">
        <f t="shared" si="251"/>
        <v>0</v>
      </c>
      <c r="X322" s="3">
        <f t="shared" si="252"/>
        <v>0</v>
      </c>
      <c r="Y322" s="3">
        <f t="shared" si="253"/>
        <v>0</v>
      </c>
      <c r="Z322" s="3">
        <f t="shared" si="254"/>
        <v>0</v>
      </c>
      <c r="AA322" s="3">
        <f t="shared" si="255"/>
        <v>0</v>
      </c>
      <c r="AB322" s="3">
        <f t="shared" si="256"/>
        <v>0</v>
      </c>
      <c r="AC322" s="3">
        <f t="shared" si="257"/>
        <v>0</v>
      </c>
      <c r="AD322" s="3">
        <f t="shared" si="258"/>
        <v>0</v>
      </c>
      <c r="AE322" s="3">
        <f t="shared" si="259"/>
        <v>0</v>
      </c>
      <c r="AF322" s="3">
        <f t="shared" si="260"/>
        <v>0</v>
      </c>
      <c r="AG322" s="3">
        <f t="shared" si="261"/>
        <v>0</v>
      </c>
      <c r="AH322" s="3">
        <f t="shared" si="262"/>
        <v>0</v>
      </c>
      <c r="AI322" s="3">
        <f t="shared" si="263"/>
        <v>0</v>
      </c>
      <c r="AJ322" s="3">
        <f t="shared" si="264"/>
        <v>0</v>
      </c>
      <c r="AK322" s="3">
        <f t="shared" si="265"/>
        <v>0</v>
      </c>
      <c r="AL322" s="3">
        <f t="shared" si="266"/>
        <v>0</v>
      </c>
      <c r="AM322" s="3">
        <f t="shared" si="267"/>
        <v>0</v>
      </c>
      <c r="AN322" s="3">
        <f t="shared" si="268"/>
        <v>0</v>
      </c>
      <c r="AO322" s="3">
        <f t="shared" si="269"/>
        <v>0</v>
      </c>
      <c r="AP322" s="3">
        <f t="shared" si="270"/>
        <v>0</v>
      </c>
      <c r="AQ322" s="3">
        <f t="shared" si="271"/>
        <v>0</v>
      </c>
      <c r="AR322" s="3">
        <f t="shared" si="272"/>
        <v>0</v>
      </c>
      <c r="AS322" s="3">
        <f t="shared" si="273"/>
        <v>0</v>
      </c>
      <c r="AT322" s="3">
        <f t="shared" si="274"/>
        <v>0</v>
      </c>
      <c r="AU322" s="3">
        <f t="shared" si="275"/>
        <v>0</v>
      </c>
      <c r="AV322" s="3">
        <f t="shared" si="276"/>
        <v>0</v>
      </c>
      <c r="AW322" s="3">
        <f t="shared" si="277"/>
        <v>0</v>
      </c>
      <c r="AX322" s="3">
        <f t="shared" si="278"/>
        <v>0</v>
      </c>
      <c r="AY322" s="3">
        <f t="shared" si="279"/>
        <v>0</v>
      </c>
      <c r="AZ322" s="3">
        <f t="shared" si="280"/>
        <v>0</v>
      </c>
      <c r="BA322" s="3">
        <f t="shared" si="281"/>
        <v>0</v>
      </c>
    </row>
    <row r="323" spans="1:53">
      <c r="A323" s="2">
        <f>fokonyvi_kivonatot_ide_masolni!A320</f>
        <v>0</v>
      </c>
      <c r="B323" s="3">
        <f>fokonyvi_kivonatot_ide_masolni!I320</f>
        <v>0</v>
      </c>
      <c r="C323" s="3">
        <f>+fokonyvi_kivonatot_ide_masolni!J320</f>
        <v>0</v>
      </c>
      <c r="D323" s="2">
        <f t="shared" si="232"/>
        <v>1</v>
      </c>
      <c r="E323" s="2">
        <f t="shared" si="233"/>
        <v>0</v>
      </c>
      <c r="F323" s="3">
        <f t="shared" si="234"/>
        <v>0</v>
      </c>
      <c r="G323" s="3">
        <f t="shared" si="235"/>
        <v>0</v>
      </c>
      <c r="H323" s="3">
        <f t="shared" si="236"/>
        <v>0</v>
      </c>
      <c r="I323" s="3">
        <f t="shared" si="237"/>
        <v>0</v>
      </c>
      <c r="J323" s="3">
        <f t="shared" si="238"/>
        <v>0</v>
      </c>
      <c r="K323" s="3">
        <f t="shared" si="239"/>
        <v>0</v>
      </c>
      <c r="L323" s="3">
        <f t="shared" si="240"/>
        <v>0</v>
      </c>
      <c r="M323" s="3">
        <f t="shared" si="241"/>
        <v>0</v>
      </c>
      <c r="N323" s="3">
        <f t="shared" si="242"/>
        <v>0</v>
      </c>
      <c r="O323" s="3">
        <f t="shared" si="243"/>
        <v>0</v>
      </c>
      <c r="P323" s="3">
        <f t="shared" si="244"/>
        <v>0</v>
      </c>
      <c r="Q323" s="3">
        <f t="shared" si="245"/>
        <v>0</v>
      </c>
      <c r="R323" s="3">
        <f t="shared" si="246"/>
        <v>0</v>
      </c>
      <c r="S323" s="3">
        <f t="shared" si="247"/>
        <v>0</v>
      </c>
      <c r="T323" s="3">
        <f t="shared" si="248"/>
        <v>0</v>
      </c>
      <c r="U323" s="3">
        <f t="shared" si="249"/>
        <v>0</v>
      </c>
      <c r="V323" s="3">
        <f t="shared" si="250"/>
        <v>0</v>
      </c>
      <c r="W323" s="3">
        <f t="shared" si="251"/>
        <v>0</v>
      </c>
      <c r="X323" s="3">
        <f t="shared" si="252"/>
        <v>0</v>
      </c>
      <c r="Y323" s="3">
        <f t="shared" si="253"/>
        <v>0</v>
      </c>
      <c r="Z323" s="3">
        <f t="shared" si="254"/>
        <v>0</v>
      </c>
      <c r="AA323" s="3">
        <f t="shared" si="255"/>
        <v>0</v>
      </c>
      <c r="AB323" s="3">
        <f t="shared" si="256"/>
        <v>0</v>
      </c>
      <c r="AC323" s="3">
        <f t="shared" si="257"/>
        <v>0</v>
      </c>
      <c r="AD323" s="3">
        <f t="shared" si="258"/>
        <v>0</v>
      </c>
      <c r="AE323" s="3">
        <f t="shared" si="259"/>
        <v>0</v>
      </c>
      <c r="AF323" s="3">
        <f t="shared" si="260"/>
        <v>0</v>
      </c>
      <c r="AG323" s="3">
        <f t="shared" si="261"/>
        <v>0</v>
      </c>
      <c r="AH323" s="3">
        <f t="shared" si="262"/>
        <v>0</v>
      </c>
      <c r="AI323" s="3">
        <f t="shared" si="263"/>
        <v>0</v>
      </c>
      <c r="AJ323" s="3">
        <f t="shared" si="264"/>
        <v>0</v>
      </c>
      <c r="AK323" s="3">
        <f t="shared" si="265"/>
        <v>0</v>
      </c>
      <c r="AL323" s="3">
        <f t="shared" si="266"/>
        <v>0</v>
      </c>
      <c r="AM323" s="3">
        <f t="shared" si="267"/>
        <v>0</v>
      </c>
      <c r="AN323" s="3">
        <f t="shared" si="268"/>
        <v>0</v>
      </c>
      <c r="AO323" s="3">
        <f t="shared" si="269"/>
        <v>0</v>
      </c>
      <c r="AP323" s="3">
        <f t="shared" si="270"/>
        <v>0</v>
      </c>
      <c r="AQ323" s="3">
        <f t="shared" si="271"/>
        <v>0</v>
      </c>
      <c r="AR323" s="3">
        <f t="shared" si="272"/>
        <v>0</v>
      </c>
      <c r="AS323" s="3">
        <f t="shared" si="273"/>
        <v>0</v>
      </c>
      <c r="AT323" s="3">
        <f t="shared" si="274"/>
        <v>0</v>
      </c>
      <c r="AU323" s="3">
        <f t="shared" si="275"/>
        <v>0</v>
      </c>
      <c r="AV323" s="3">
        <f t="shared" si="276"/>
        <v>0</v>
      </c>
      <c r="AW323" s="3">
        <f t="shared" si="277"/>
        <v>0</v>
      </c>
      <c r="AX323" s="3">
        <f t="shared" si="278"/>
        <v>0</v>
      </c>
      <c r="AY323" s="3">
        <f t="shared" si="279"/>
        <v>0</v>
      </c>
      <c r="AZ323" s="3">
        <f t="shared" si="280"/>
        <v>0</v>
      </c>
      <c r="BA323" s="3">
        <f t="shared" si="281"/>
        <v>0</v>
      </c>
    </row>
    <row r="324" spans="1:53">
      <c r="A324" s="2">
        <f>fokonyvi_kivonatot_ide_masolni!A321</f>
        <v>0</v>
      </c>
      <c r="B324" s="3">
        <f>fokonyvi_kivonatot_ide_masolni!I321</f>
        <v>0</v>
      </c>
      <c r="C324" s="3">
        <f>+fokonyvi_kivonatot_ide_masolni!J321</f>
        <v>0</v>
      </c>
      <c r="D324" s="2">
        <f t="shared" si="232"/>
        <v>1</v>
      </c>
      <c r="E324" s="2">
        <f t="shared" si="233"/>
        <v>0</v>
      </c>
      <c r="F324" s="3">
        <f t="shared" si="234"/>
        <v>0</v>
      </c>
      <c r="G324" s="3">
        <f t="shared" si="235"/>
        <v>0</v>
      </c>
      <c r="H324" s="3">
        <f t="shared" si="236"/>
        <v>0</v>
      </c>
      <c r="I324" s="3">
        <f t="shared" si="237"/>
        <v>0</v>
      </c>
      <c r="J324" s="3">
        <f t="shared" si="238"/>
        <v>0</v>
      </c>
      <c r="K324" s="3">
        <f t="shared" si="239"/>
        <v>0</v>
      </c>
      <c r="L324" s="3">
        <f t="shared" si="240"/>
        <v>0</v>
      </c>
      <c r="M324" s="3">
        <f t="shared" si="241"/>
        <v>0</v>
      </c>
      <c r="N324" s="3">
        <f t="shared" si="242"/>
        <v>0</v>
      </c>
      <c r="O324" s="3">
        <f t="shared" si="243"/>
        <v>0</v>
      </c>
      <c r="P324" s="3">
        <f t="shared" si="244"/>
        <v>0</v>
      </c>
      <c r="Q324" s="3">
        <f t="shared" si="245"/>
        <v>0</v>
      </c>
      <c r="R324" s="3">
        <f t="shared" si="246"/>
        <v>0</v>
      </c>
      <c r="S324" s="3">
        <f t="shared" si="247"/>
        <v>0</v>
      </c>
      <c r="T324" s="3">
        <f t="shared" si="248"/>
        <v>0</v>
      </c>
      <c r="U324" s="3">
        <f t="shared" si="249"/>
        <v>0</v>
      </c>
      <c r="V324" s="3">
        <f t="shared" si="250"/>
        <v>0</v>
      </c>
      <c r="W324" s="3">
        <f t="shared" si="251"/>
        <v>0</v>
      </c>
      <c r="X324" s="3">
        <f t="shared" si="252"/>
        <v>0</v>
      </c>
      <c r="Y324" s="3">
        <f t="shared" si="253"/>
        <v>0</v>
      </c>
      <c r="Z324" s="3">
        <f t="shared" si="254"/>
        <v>0</v>
      </c>
      <c r="AA324" s="3">
        <f t="shared" si="255"/>
        <v>0</v>
      </c>
      <c r="AB324" s="3">
        <f t="shared" si="256"/>
        <v>0</v>
      </c>
      <c r="AC324" s="3">
        <f t="shared" si="257"/>
        <v>0</v>
      </c>
      <c r="AD324" s="3">
        <f t="shared" si="258"/>
        <v>0</v>
      </c>
      <c r="AE324" s="3">
        <f t="shared" si="259"/>
        <v>0</v>
      </c>
      <c r="AF324" s="3">
        <f t="shared" si="260"/>
        <v>0</v>
      </c>
      <c r="AG324" s="3">
        <f t="shared" si="261"/>
        <v>0</v>
      </c>
      <c r="AH324" s="3">
        <f t="shared" si="262"/>
        <v>0</v>
      </c>
      <c r="AI324" s="3">
        <f t="shared" si="263"/>
        <v>0</v>
      </c>
      <c r="AJ324" s="3">
        <f t="shared" si="264"/>
        <v>0</v>
      </c>
      <c r="AK324" s="3">
        <f t="shared" si="265"/>
        <v>0</v>
      </c>
      <c r="AL324" s="3">
        <f t="shared" si="266"/>
        <v>0</v>
      </c>
      <c r="AM324" s="3">
        <f t="shared" si="267"/>
        <v>0</v>
      </c>
      <c r="AN324" s="3">
        <f t="shared" si="268"/>
        <v>0</v>
      </c>
      <c r="AO324" s="3">
        <f t="shared" si="269"/>
        <v>0</v>
      </c>
      <c r="AP324" s="3">
        <f t="shared" si="270"/>
        <v>0</v>
      </c>
      <c r="AQ324" s="3">
        <f t="shared" si="271"/>
        <v>0</v>
      </c>
      <c r="AR324" s="3">
        <f t="shared" si="272"/>
        <v>0</v>
      </c>
      <c r="AS324" s="3">
        <f t="shared" si="273"/>
        <v>0</v>
      </c>
      <c r="AT324" s="3">
        <f t="shared" si="274"/>
        <v>0</v>
      </c>
      <c r="AU324" s="3">
        <f t="shared" si="275"/>
        <v>0</v>
      </c>
      <c r="AV324" s="3">
        <f t="shared" si="276"/>
        <v>0</v>
      </c>
      <c r="AW324" s="3">
        <f t="shared" si="277"/>
        <v>0</v>
      </c>
      <c r="AX324" s="3">
        <f t="shared" si="278"/>
        <v>0</v>
      </c>
      <c r="AY324" s="3">
        <f t="shared" si="279"/>
        <v>0</v>
      </c>
      <c r="AZ324" s="3">
        <f t="shared" si="280"/>
        <v>0</v>
      </c>
      <c r="BA324" s="3">
        <f t="shared" si="281"/>
        <v>0</v>
      </c>
    </row>
    <row r="325" spans="1:53">
      <c r="A325" s="2">
        <f>fokonyvi_kivonatot_ide_masolni!A322</f>
        <v>0</v>
      </c>
      <c r="B325" s="3">
        <f>fokonyvi_kivonatot_ide_masolni!I322</f>
        <v>0</v>
      </c>
      <c r="C325" s="3">
        <f>+fokonyvi_kivonatot_ide_masolni!J322</f>
        <v>0</v>
      </c>
      <c r="D325" s="2">
        <f t="shared" si="232"/>
        <v>1</v>
      </c>
      <c r="E325" s="2">
        <f t="shared" si="233"/>
        <v>0</v>
      </c>
      <c r="F325" s="3">
        <f t="shared" si="234"/>
        <v>0</v>
      </c>
      <c r="G325" s="3">
        <f t="shared" si="235"/>
        <v>0</v>
      </c>
      <c r="H325" s="3">
        <f t="shared" si="236"/>
        <v>0</v>
      </c>
      <c r="I325" s="3">
        <f t="shared" si="237"/>
        <v>0</v>
      </c>
      <c r="J325" s="3">
        <f t="shared" si="238"/>
        <v>0</v>
      </c>
      <c r="K325" s="3">
        <f t="shared" si="239"/>
        <v>0</v>
      </c>
      <c r="L325" s="3">
        <f t="shared" si="240"/>
        <v>0</v>
      </c>
      <c r="M325" s="3">
        <f t="shared" si="241"/>
        <v>0</v>
      </c>
      <c r="N325" s="3">
        <f t="shared" si="242"/>
        <v>0</v>
      </c>
      <c r="O325" s="3">
        <f t="shared" si="243"/>
        <v>0</v>
      </c>
      <c r="P325" s="3">
        <f t="shared" si="244"/>
        <v>0</v>
      </c>
      <c r="Q325" s="3">
        <f t="shared" si="245"/>
        <v>0</v>
      </c>
      <c r="R325" s="3">
        <f t="shared" si="246"/>
        <v>0</v>
      </c>
      <c r="S325" s="3">
        <f t="shared" si="247"/>
        <v>0</v>
      </c>
      <c r="T325" s="3">
        <f t="shared" si="248"/>
        <v>0</v>
      </c>
      <c r="U325" s="3">
        <f t="shared" si="249"/>
        <v>0</v>
      </c>
      <c r="V325" s="3">
        <f t="shared" si="250"/>
        <v>0</v>
      </c>
      <c r="W325" s="3">
        <f t="shared" si="251"/>
        <v>0</v>
      </c>
      <c r="X325" s="3">
        <f t="shared" si="252"/>
        <v>0</v>
      </c>
      <c r="Y325" s="3">
        <f t="shared" si="253"/>
        <v>0</v>
      </c>
      <c r="Z325" s="3">
        <f t="shared" si="254"/>
        <v>0</v>
      </c>
      <c r="AA325" s="3">
        <f t="shared" si="255"/>
        <v>0</v>
      </c>
      <c r="AB325" s="3">
        <f t="shared" si="256"/>
        <v>0</v>
      </c>
      <c r="AC325" s="3">
        <f t="shared" si="257"/>
        <v>0</v>
      </c>
      <c r="AD325" s="3">
        <f t="shared" si="258"/>
        <v>0</v>
      </c>
      <c r="AE325" s="3">
        <f t="shared" si="259"/>
        <v>0</v>
      </c>
      <c r="AF325" s="3">
        <f t="shared" si="260"/>
        <v>0</v>
      </c>
      <c r="AG325" s="3">
        <f t="shared" si="261"/>
        <v>0</v>
      </c>
      <c r="AH325" s="3">
        <f t="shared" si="262"/>
        <v>0</v>
      </c>
      <c r="AI325" s="3">
        <f t="shared" si="263"/>
        <v>0</v>
      </c>
      <c r="AJ325" s="3">
        <f t="shared" si="264"/>
        <v>0</v>
      </c>
      <c r="AK325" s="3">
        <f t="shared" si="265"/>
        <v>0</v>
      </c>
      <c r="AL325" s="3">
        <f t="shared" si="266"/>
        <v>0</v>
      </c>
      <c r="AM325" s="3">
        <f t="shared" si="267"/>
        <v>0</v>
      </c>
      <c r="AN325" s="3">
        <f t="shared" si="268"/>
        <v>0</v>
      </c>
      <c r="AO325" s="3">
        <f t="shared" si="269"/>
        <v>0</v>
      </c>
      <c r="AP325" s="3">
        <f t="shared" si="270"/>
        <v>0</v>
      </c>
      <c r="AQ325" s="3">
        <f t="shared" si="271"/>
        <v>0</v>
      </c>
      <c r="AR325" s="3">
        <f t="shared" si="272"/>
        <v>0</v>
      </c>
      <c r="AS325" s="3">
        <f t="shared" si="273"/>
        <v>0</v>
      </c>
      <c r="AT325" s="3">
        <f t="shared" si="274"/>
        <v>0</v>
      </c>
      <c r="AU325" s="3">
        <f t="shared" si="275"/>
        <v>0</v>
      </c>
      <c r="AV325" s="3">
        <f t="shared" si="276"/>
        <v>0</v>
      </c>
      <c r="AW325" s="3">
        <f t="shared" si="277"/>
        <v>0</v>
      </c>
      <c r="AX325" s="3">
        <f t="shared" si="278"/>
        <v>0</v>
      </c>
      <c r="AY325" s="3">
        <f t="shared" si="279"/>
        <v>0</v>
      </c>
      <c r="AZ325" s="3">
        <f t="shared" si="280"/>
        <v>0</v>
      </c>
      <c r="BA325" s="3">
        <f t="shared" si="281"/>
        <v>0</v>
      </c>
    </row>
    <row r="326" spans="1:53">
      <c r="A326" s="2">
        <f>fokonyvi_kivonatot_ide_masolni!A323</f>
        <v>0</v>
      </c>
      <c r="B326" s="3">
        <f>fokonyvi_kivonatot_ide_masolni!I323</f>
        <v>0</v>
      </c>
      <c r="C326" s="3">
        <f>+fokonyvi_kivonatot_ide_masolni!J323</f>
        <v>0</v>
      </c>
      <c r="D326" s="2">
        <f t="shared" ref="D326:D389" si="282">LEN(A326)</f>
        <v>1</v>
      </c>
      <c r="E326" s="2">
        <f t="shared" ref="E326:E389" si="283">IF(A326=0,0,IF(LEFT(A327,D326)=A326,"gyújtőszámla","nem gyűjtőszámla"))</f>
        <v>0</v>
      </c>
      <c r="F326" s="3">
        <f t="shared" ref="F326:F389" si="284">IF(E326="nem gyűjtőszámla",IF(LEFT(A326,2)="11",B326-C326,0),0)</f>
        <v>0</v>
      </c>
      <c r="G326" s="3">
        <f t="shared" ref="G326:G389" si="285">IF(E326="nem gyűjtőszámla",IF(LEFT(A326,2)="12",B326-C326,0),0)</f>
        <v>0</v>
      </c>
      <c r="H326" s="3">
        <f t="shared" ref="H326:H389" si="286">IF(E326="nem gyűjtőszámla",IF(LEFT(A326,2)="13",B326-C326,0),0)</f>
        <v>0</v>
      </c>
      <c r="I326" s="3">
        <f t="shared" ref="I326:I389" si="287">IF(E326="nem gyűjtőszámla",IF(LEFT(A326,2)="14",B326-C326,0),0)</f>
        <v>0</v>
      </c>
      <c r="J326" s="3">
        <f t="shared" ref="J326:J389" si="288">IF(E326="nem gyűjtőszámla",IF(LEFT(A326,2)="15",B326-C326,0),0)</f>
        <v>0</v>
      </c>
      <c r="K326" s="3">
        <f t="shared" ref="K326:K389" si="289">IF(E326="nem gyűjtőszámla",IF(LEFT(A326,2)="16",B326-C326,0),0)</f>
        <v>0</v>
      </c>
      <c r="L326" s="3">
        <f t="shared" ref="L326:L389" si="290">IF(E326="nem gyűjtőszámla",IF(LEFT(A326,2)="17",B326-C326,0),0)</f>
        <v>0</v>
      </c>
      <c r="M326" s="3">
        <f t="shared" ref="M326:M389" si="291">IF(E326="nem gyűjtőszámla",IF(LEFT(A326,2)="18",B326-C326,0),0)</f>
        <v>0</v>
      </c>
      <c r="N326" s="3">
        <f t="shared" ref="N326:N389" si="292">IF(E326="nem gyűjtőszámla",IF(LEFT(A326,2)="19",B326-C326,0),0)</f>
        <v>0</v>
      </c>
      <c r="O326" s="3">
        <f t="shared" ref="O326:O389" si="293">IF(E326="nem gyűjtőszámla",IF(LEFT(A326,1)="2",B326-C326,0),0)</f>
        <v>0</v>
      </c>
      <c r="P326" s="3">
        <f t="shared" ref="P326:P389" si="294">IF(E326="nem gyűjtőszámla",IF(LEFT(A326,2)="31",B326-C326,0),0)</f>
        <v>0</v>
      </c>
      <c r="Q326" s="3">
        <f t="shared" ref="Q326:Q389" si="295">IF(E326="nem gyűjtőszámla",IF(LEFT(A326,2)="32",B326-C326,0),0)</f>
        <v>0</v>
      </c>
      <c r="R326" s="3">
        <f t="shared" ref="R326:R389" si="296">IF(E326="nem gyűjtőszámla",IF(LEFT(A326,2)="33",B326-C326,0),0)</f>
        <v>0</v>
      </c>
      <c r="S326" s="3">
        <f t="shared" ref="S326:S389" si="297">IF(E326="nem gyűjtőszámla",IF(LEFT(A326,2)="34",B326-C326,0),0)</f>
        <v>0</v>
      </c>
      <c r="T326" s="3">
        <f t="shared" ref="T326:T389" si="298">IF(E326="nem gyűjtőszámla",IF(LEFT(A326,2)="35",B326-C326,0),0)</f>
        <v>0</v>
      </c>
      <c r="U326" s="3">
        <f t="shared" ref="U326:U389" si="299">IF(E326="nem gyűjtőszámla",IF(LEFT(A326,2)="36",B326-C326,0),0)</f>
        <v>0</v>
      </c>
      <c r="V326" s="3">
        <f t="shared" ref="V326:V389" si="300">IF(E326="nem gyűjtőszámla",IF(LEFT(A326,2)="37",B326-C326,0),0)</f>
        <v>0</v>
      </c>
      <c r="W326" s="3">
        <f t="shared" ref="W326:W389" si="301">IF(E326="nem gyűjtőszámla",IF(LEFT(A326,2)="38",B326-C326,0),0)</f>
        <v>0</v>
      </c>
      <c r="X326" s="3">
        <f t="shared" ref="X326:X389" si="302">IF(E326="nem gyűjtőszámla",IF(LEFT(A326,2)="39",B326-C326,0),0)</f>
        <v>0</v>
      </c>
      <c r="Y326" s="3">
        <f t="shared" ref="Y326:Y389" si="303">IF(E326="nem gyűjtőszámla",IF(LEFT(A326,3)="411",-B326+C326,0),0)</f>
        <v>0</v>
      </c>
      <c r="Z326" s="3">
        <f t="shared" ref="Z326:Z389" si="304">IF(E326="nem gyűjtőszámla",IF(LEFT(A326,3)="412",-B326+C326,0),0)</f>
        <v>0</v>
      </c>
      <c r="AA326" s="3">
        <f t="shared" ref="AA326:AA389" si="305">IF(E326="nem gyűjtőszámla",IF(LEFT(A326,3)="413",-B326+C326,0),0)</f>
        <v>0</v>
      </c>
      <c r="AB326" s="3">
        <f t="shared" ref="AB326:AB389" si="306">IF(E326="nem gyűjtőszámla",IF(LEFT(A326,3)="414",-B326+C326,0),0)</f>
        <v>0</v>
      </c>
      <c r="AC326" s="3">
        <f t="shared" ref="AC326:AC389" si="307">IF(E326="nem gyűjtőszámla",IF(LEFT(A326,2)="42",-B326+C326,0),0)</f>
        <v>0</v>
      </c>
      <c r="AD326" s="3">
        <f t="shared" ref="AD326:AD389" si="308">IF(E326="nem gyűjtőszámla",IF(LEFT(A326,2)="43",-B326+C326,0),0)</f>
        <v>0</v>
      </c>
      <c r="AE326" s="3">
        <f t="shared" ref="AE326:AE389" si="309">IF(E326="nem gyűjtőszámla",IF(LEFT(A326,2)="44",-B326+C326,0),0)</f>
        <v>0</v>
      </c>
      <c r="AF326" s="3">
        <f t="shared" ref="AF326:AF389" si="310">IF(E326="nem gyűjtőszámla",IF(LEFT(A326,2)="45",-B326+C326,0),0)</f>
        <v>0</v>
      </c>
      <c r="AG326" s="3">
        <f t="shared" ref="AG326:AG389" si="311">IF(E326="nem gyűjtőszámla",IF(LEFT(A326,2)="46",-B326+C326,0),0)</f>
        <v>0</v>
      </c>
      <c r="AH326" s="3">
        <f t="shared" ref="AH326:AH389" si="312">IF(E326="nem gyűjtőszámla",IF(LEFT(A326,2)="47",-B326+C326,0),0)</f>
        <v>0</v>
      </c>
      <c r="AI326" s="3">
        <f t="shared" ref="AI326:AI389" si="313">IF(E326="nem gyűjtőszámla",IF(LEFT(A326,2)="48",-B326+C326,0),0)</f>
        <v>0</v>
      </c>
      <c r="AJ326" s="3">
        <f t="shared" ref="AJ326:AJ389" si="314">IF(E326="nem gyűjtőszámla",IF(LEFT(A326,2)="91",-B326+C326,0),0)</f>
        <v>0</v>
      </c>
      <c r="AK326" s="3">
        <f t="shared" ref="AK326:AK389" si="315">IF(E326="nem gyűjtőszámla",IF(LEFT(A326,2)="92",-B326+C326,0),0)</f>
        <v>0</v>
      </c>
      <c r="AL326" s="3">
        <f t="shared" ref="AL326:AL389" si="316">IF(E326="nem gyűjtőszámla",IF(LEFT(A326,2)="93",-B326+C326,0),0)</f>
        <v>0</v>
      </c>
      <c r="AM326" s="3">
        <f t="shared" ref="AM326:AM389" si="317">IF(E326="nem gyűjtőszámla",IF(LEFT(A326,2)="58",-B326+C326,0),0)</f>
        <v>0</v>
      </c>
      <c r="AN326" s="3">
        <f t="shared" ref="AN326:AN389" si="318">IF(E326="nem gyűjtőszámla",IF(LEFT(A326,2)="96",-B326+C326,0),0)</f>
        <v>0</v>
      </c>
      <c r="AO326" s="3">
        <f t="shared" ref="AO326:AO389" si="319">IF(E326="nem gyűjtőszámla",IF(LEFT(A326,2)="51",B326-C326,0),0)</f>
        <v>0</v>
      </c>
      <c r="AP326" s="3">
        <f t="shared" ref="AP326:AP389" si="320">IF(E326="nem gyűjtőszámla",IF(LEFT(A326,2)="52",B326-C326,0),0)</f>
        <v>0</v>
      </c>
      <c r="AQ326" s="3">
        <f t="shared" ref="AQ326:AQ389" si="321">IF(E326="nem gyűjtőszámla",IF(LEFT(A326,2)="53",B326-C326,0),0)</f>
        <v>0</v>
      </c>
      <c r="AR326" s="3">
        <f t="shared" ref="AR326:AR389" si="322">IF(E326="nem gyűjtőszámla",IF(LEFT(A326,2)="81",B326-C326,0),0)</f>
        <v>0</v>
      </c>
      <c r="AS326" s="3">
        <f t="shared" ref="AS326:AS389" si="323">IF(E326="nem gyűjtőszámla",IF(LEFT(A326,2)="54",B326-C326,0),0)</f>
        <v>0</v>
      </c>
      <c r="AT326" s="3">
        <f t="shared" ref="AT326:AT389" si="324">IF(E326="nem gyűjtőszámla",IF(LEFT(A326,2)="55",B326-C326,0),0)</f>
        <v>0</v>
      </c>
      <c r="AU326" s="3">
        <f t="shared" ref="AU326:AU389" si="325">IF(E326="nem gyűjtőszámla",IF(LEFT(A326,2)="56",B326-C326,0),0)</f>
        <v>0</v>
      </c>
      <c r="AV326" s="3">
        <f t="shared" ref="AV326:AV389" si="326">IF(E326="nem gyűjtőszámla",IF(LEFT(A326,2)="57",B326-C326,0),0)</f>
        <v>0</v>
      </c>
      <c r="AW326" s="3">
        <f t="shared" ref="AW326:AW389" si="327">IF(E326="nem gyűjtőszámla",IF(LEFT(A326,2)="86",B326-C326,0),0)</f>
        <v>0</v>
      </c>
      <c r="AX326" s="3">
        <f t="shared" ref="AX326:AX389" si="328">IF(E326="nem gyűjtőszámla",IF(LEFT(A326,2)="97",-B326+C326,0),0)</f>
        <v>0</v>
      </c>
      <c r="AY326" s="3">
        <f t="shared" ref="AY326:AY389" si="329">IF(E326="nem gyűjtőszámla",IF(LEFT(A326,2)="87",B326-C326,0),0)</f>
        <v>0</v>
      </c>
      <c r="AZ326" s="3">
        <f t="shared" ref="AZ326:AZ389" si="330">IF(E326="nem gyűjtőszámla",IF(LEFT(A326,2)="98",-B326+C326,0),0)</f>
        <v>0</v>
      </c>
      <c r="BA326" s="3">
        <f t="shared" ref="BA326:BA389" si="331">IF(E326="nem gyűjtőszámla",IF(LEFT(A326,2)="88",B326-C326,0),0)</f>
        <v>0</v>
      </c>
    </row>
    <row r="327" spans="1:53">
      <c r="A327" s="2">
        <f>fokonyvi_kivonatot_ide_masolni!A324</f>
        <v>0</v>
      </c>
      <c r="B327" s="3">
        <f>fokonyvi_kivonatot_ide_masolni!I324</f>
        <v>0</v>
      </c>
      <c r="C327" s="3">
        <f>+fokonyvi_kivonatot_ide_masolni!J324</f>
        <v>0</v>
      </c>
      <c r="D327" s="2">
        <f t="shared" si="282"/>
        <v>1</v>
      </c>
      <c r="E327" s="2">
        <f t="shared" si="283"/>
        <v>0</v>
      </c>
      <c r="F327" s="3">
        <f t="shared" si="284"/>
        <v>0</v>
      </c>
      <c r="G327" s="3">
        <f t="shared" si="285"/>
        <v>0</v>
      </c>
      <c r="H327" s="3">
        <f t="shared" si="286"/>
        <v>0</v>
      </c>
      <c r="I327" s="3">
        <f t="shared" si="287"/>
        <v>0</v>
      </c>
      <c r="J327" s="3">
        <f t="shared" si="288"/>
        <v>0</v>
      </c>
      <c r="K327" s="3">
        <f t="shared" si="289"/>
        <v>0</v>
      </c>
      <c r="L327" s="3">
        <f t="shared" si="290"/>
        <v>0</v>
      </c>
      <c r="M327" s="3">
        <f t="shared" si="291"/>
        <v>0</v>
      </c>
      <c r="N327" s="3">
        <f t="shared" si="292"/>
        <v>0</v>
      </c>
      <c r="O327" s="3">
        <f t="shared" si="293"/>
        <v>0</v>
      </c>
      <c r="P327" s="3">
        <f t="shared" si="294"/>
        <v>0</v>
      </c>
      <c r="Q327" s="3">
        <f t="shared" si="295"/>
        <v>0</v>
      </c>
      <c r="R327" s="3">
        <f t="shared" si="296"/>
        <v>0</v>
      </c>
      <c r="S327" s="3">
        <f t="shared" si="297"/>
        <v>0</v>
      </c>
      <c r="T327" s="3">
        <f t="shared" si="298"/>
        <v>0</v>
      </c>
      <c r="U327" s="3">
        <f t="shared" si="299"/>
        <v>0</v>
      </c>
      <c r="V327" s="3">
        <f t="shared" si="300"/>
        <v>0</v>
      </c>
      <c r="W327" s="3">
        <f t="shared" si="301"/>
        <v>0</v>
      </c>
      <c r="X327" s="3">
        <f t="shared" si="302"/>
        <v>0</v>
      </c>
      <c r="Y327" s="3">
        <f t="shared" si="303"/>
        <v>0</v>
      </c>
      <c r="Z327" s="3">
        <f t="shared" si="304"/>
        <v>0</v>
      </c>
      <c r="AA327" s="3">
        <f t="shared" si="305"/>
        <v>0</v>
      </c>
      <c r="AB327" s="3">
        <f t="shared" si="306"/>
        <v>0</v>
      </c>
      <c r="AC327" s="3">
        <f t="shared" si="307"/>
        <v>0</v>
      </c>
      <c r="AD327" s="3">
        <f t="shared" si="308"/>
        <v>0</v>
      </c>
      <c r="AE327" s="3">
        <f t="shared" si="309"/>
        <v>0</v>
      </c>
      <c r="AF327" s="3">
        <f t="shared" si="310"/>
        <v>0</v>
      </c>
      <c r="AG327" s="3">
        <f t="shared" si="311"/>
        <v>0</v>
      </c>
      <c r="AH327" s="3">
        <f t="shared" si="312"/>
        <v>0</v>
      </c>
      <c r="AI327" s="3">
        <f t="shared" si="313"/>
        <v>0</v>
      </c>
      <c r="AJ327" s="3">
        <f t="shared" si="314"/>
        <v>0</v>
      </c>
      <c r="AK327" s="3">
        <f t="shared" si="315"/>
        <v>0</v>
      </c>
      <c r="AL327" s="3">
        <f t="shared" si="316"/>
        <v>0</v>
      </c>
      <c r="AM327" s="3">
        <f t="shared" si="317"/>
        <v>0</v>
      </c>
      <c r="AN327" s="3">
        <f t="shared" si="318"/>
        <v>0</v>
      </c>
      <c r="AO327" s="3">
        <f t="shared" si="319"/>
        <v>0</v>
      </c>
      <c r="AP327" s="3">
        <f t="shared" si="320"/>
        <v>0</v>
      </c>
      <c r="AQ327" s="3">
        <f t="shared" si="321"/>
        <v>0</v>
      </c>
      <c r="AR327" s="3">
        <f t="shared" si="322"/>
        <v>0</v>
      </c>
      <c r="AS327" s="3">
        <f t="shared" si="323"/>
        <v>0</v>
      </c>
      <c r="AT327" s="3">
        <f t="shared" si="324"/>
        <v>0</v>
      </c>
      <c r="AU327" s="3">
        <f t="shared" si="325"/>
        <v>0</v>
      </c>
      <c r="AV327" s="3">
        <f t="shared" si="326"/>
        <v>0</v>
      </c>
      <c r="AW327" s="3">
        <f t="shared" si="327"/>
        <v>0</v>
      </c>
      <c r="AX327" s="3">
        <f t="shared" si="328"/>
        <v>0</v>
      </c>
      <c r="AY327" s="3">
        <f t="shared" si="329"/>
        <v>0</v>
      </c>
      <c r="AZ327" s="3">
        <f t="shared" si="330"/>
        <v>0</v>
      </c>
      <c r="BA327" s="3">
        <f t="shared" si="331"/>
        <v>0</v>
      </c>
    </row>
    <row r="328" spans="1:53">
      <c r="A328" s="2">
        <f>fokonyvi_kivonatot_ide_masolni!A325</f>
        <v>0</v>
      </c>
      <c r="B328" s="3">
        <f>fokonyvi_kivonatot_ide_masolni!I325</f>
        <v>0</v>
      </c>
      <c r="C328" s="3">
        <f>+fokonyvi_kivonatot_ide_masolni!J325</f>
        <v>0</v>
      </c>
      <c r="D328" s="2">
        <f t="shared" si="282"/>
        <v>1</v>
      </c>
      <c r="E328" s="2">
        <f t="shared" si="283"/>
        <v>0</v>
      </c>
      <c r="F328" s="3">
        <f t="shared" si="284"/>
        <v>0</v>
      </c>
      <c r="G328" s="3">
        <f t="shared" si="285"/>
        <v>0</v>
      </c>
      <c r="H328" s="3">
        <f t="shared" si="286"/>
        <v>0</v>
      </c>
      <c r="I328" s="3">
        <f t="shared" si="287"/>
        <v>0</v>
      </c>
      <c r="J328" s="3">
        <f t="shared" si="288"/>
        <v>0</v>
      </c>
      <c r="K328" s="3">
        <f t="shared" si="289"/>
        <v>0</v>
      </c>
      <c r="L328" s="3">
        <f t="shared" si="290"/>
        <v>0</v>
      </c>
      <c r="M328" s="3">
        <f t="shared" si="291"/>
        <v>0</v>
      </c>
      <c r="N328" s="3">
        <f t="shared" si="292"/>
        <v>0</v>
      </c>
      <c r="O328" s="3">
        <f t="shared" si="293"/>
        <v>0</v>
      </c>
      <c r="P328" s="3">
        <f t="shared" si="294"/>
        <v>0</v>
      </c>
      <c r="Q328" s="3">
        <f t="shared" si="295"/>
        <v>0</v>
      </c>
      <c r="R328" s="3">
        <f t="shared" si="296"/>
        <v>0</v>
      </c>
      <c r="S328" s="3">
        <f t="shared" si="297"/>
        <v>0</v>
      </c>
      <c r="T328" s="3">
        <f t="shared" si="298"/>
        <v>0</v>
      </c>
      <c r="U328" s="3">
        <f t="shared" si="299"/>
        <v>0</v>
      </c>
      <c r="V328" s="3">
        <f t="shared" si="300"/>
        <v>0</v>
      </c>
      <c r="W328" s="3">
        <f t="shared" si="301"/>
        <v>0</v>
      </c>
      <c r="X328" s="3">
        <f t="shared" si="302"/>
        <v>0</v>
      </c>
      <c r="Y328" s="3">
        <f t="shared" si="303"/>
        <v>0</v>
      </c>
      <c r="Z328" s="3">
        <f t="shared" si="304"/>
        <v>0</v>
      </c>
      <c r="AA328" s="3">
        <f t="shared" si="305"/>
        <v>0</v>
      </c>
      <c r="AB328" s="3">
        <f t="shared" si="306"/>
        <v>0</v>
      </c>
      <c r="AC328" s="3">
        <f t="shared" si="307"/>
        <v>0</v>
      </c>
      <c r="AD328" s="3">
        <f t="shared" si="308"/>
        <v>0</v>
      </c>
      <c r="AE328" s="3">
        <f t="shared" si="309"/>
        <v>0</v>
      </c>
      <c r="AF328" s="3">
        <f t="shared" si="310"/>
        <v>0</v>
      </c>
      <c r="AG328" s="3">
        <f t="shared" si="311"/>
        <v>0</v>
      </c>
      <c r="AH328" s="3">
        <f t="shared" si="312"/>
        <v>0</v>
      </c>
      <c r="AI328" s="3">
        <f t="shared" si="313"/>
        <v>0</v>
      </c>
      <c r="AJ328" s="3">
        <f t="shared" si="314"/>
        <v>0</v>
      </c>
      <c r="AK328" s="3">
        <f t="shared" si="315"/>
        <v>0</v>
      </c>
      <c r="AL328" s="3">
        <f t="shared" si="316"/>
        <v>0</v>
      </c>
      <c r="AM328" s="3">
        <f t="shared" si="317"/>
        <v>0</v>
      </c>
      <c r="AN328" s="3">
        <f t="shared" si="318"/>
        <v>0</v>
      </c>
      <c r="AO328" s="3">
        <f t="shared" si="319"/>
        <v>0</v>
      </c>
      <c r="AP328" s="3">
        <f t="shared" si="320"/>
        <v>0</v>
      </c>
      <c r="AQ328" s="3">
        <f t="shared" si="321"/>
        <v>0</v>
      </c>
      <c r="AR328" s="3">
        <f t="shared" si="322"/>
        <v>0</v>
      </c>
      <c r="AS328" s="3">
        <f t="shared" si="323"/>
        <v>0</v>
      </c>
      <c r="AT328" s="3">
        <f t="shared" si="324"/>
        <v>0</v>
      </c>
      <c r="AU328" s="3">
        <f t="shared" si="325"/>
        <v>0</v>
      </c>
      <c r="AV328" s="3">
        <f t="shared" si="326"/>
        <v>0</v>
      </c>
      <c r="AW328" s="3">
        <f t="shared" si="327"/>
        <v>0</v>
      </c>
      <c r="AX328" s="3">
        <f t="shared" si="328"/>
        <v>0</v>
      </c>
      <c r="AY328" s="3">
        <f t="shared" si="329"/>
        <v>0</v>
      </c>
      <c r="AZ328" s="3">
        <f t="shared" si="330"/>
        <v>0</v>
      </c>
      <c r="BA328" s="3">
        <f t="shared" si="331"/>
        <v>0</v>
      </c>
    </row>
    <row r="329" spans="1:53">
      <c r="A329" s="2">
        <f>fokonyvi_kivonatot_ide_masolni!A326</f>
        <v>0</v>
      </c>
      <c r="B329" s="3">
        <f>fokonyvi_kivonatot_ide_masolni!I326</f>
        <v>0</v>
      </c>
      <c r="C329" s="3">
        <f>+fokonyvi_kivonatot_ide_masolni!J326</f>
        <v>0</v>
      </c>
      <c r="D329" s="2">
        <f t="shared" si="282"/>
        <v>1</v>
      </c>
      <c r="E329" s="2">
        <f t="shared" si="283"/>
        <v>0</v>
      </c>
      <c r="F329" s="3">
        <f t="shared" si="284"/>
        <v>0</v>
      </c>
      <c r="G329" s="3">
        <f t="shared" si="285"/>
        <v>0</v>
      </c>
      <c r="H329" s="3">
        <f t="shared" si="286"/>
        <v>0</v>
      </c>
      <c r="I329" s="3">
        <f t="shared" si="287"/>
        <v>0</v>
      </c>
      <c r="J329" s="3">
        <f t="shared" si="288"/>
        <v>0</v>
      </c>
      <c r="K329" s="3">
        <f t="shared" si="289"/>
        <v>0</v>
      </c>
      <c r="L329" s="3">
        <f t="shared" si="290"/>
        <v>0</v>
      </c>
      <c r="M329" s="3">
        <f t="shared" si="291"/>
        <v>0</v>
      </c>
      <c r="N329" s="3">
        <f t="shared" si="292"/>
        <v>0</v>
      </c>
      <c r="O329" s="3">
        <f t="shared" si="293"/>
        <v>0</v>
      </c>
      <c r="P329" s="3">
        <f t="shared" si="294"/>
        <v>0</v>
      </c>
      <c r="Q329" s="3">
        <f t="shared" si="295"/>
        <v>0</v>
      </c>
      <c r="R329" s="3">
        <f t="shared" si="296"/>
        <v>0</v>
      </c>
      <c r="S329" s="3">
        <f t="shared" si="297"/>
        <v>0</v>
      </c>
      <c r="T329" s="3">
        <f t="shared" si="298"/>
        <v>0</v>
      </c>
      <c r="U329" s="3">
        <f t="shared" si="299"/>
        <v>0</v>
      </c>
      <c r="V329" s="3">
        <f t="shared" si="300"/>
        <v>0</v>
      </c>
      <c r="W329" s="3">
        <f t="shared" si="301"/>
        <v>0</v>
      </c>
      <c r="X329" s="3">
        <f t="shared" si="302"/>
        <v>0</v>
      </c>
      <c r="Y329" s="3">
        <f t="shared" si="303"/>
        <v>0</v>
      </c>
      <c r="Z329" s="3">
        <f t="shared" si="304"/>
        <v>0</v>
      </c>
      <c r="AA329" s="3">
        <f t="shared" si="305"/>
        <v>0</v>
      </c>
      <c r="AB329" s="3">
        <f t="shared" si="306"/>
        <v>0</v>
      </c>
      <c r="AC329" s="3">
        <f t="shared" si="307"/>
        <v>0</v>
      </c>
      <c r="AD329" s="3">
        <f t="shared" si="308"/>
        <v>0</v>
      </c>
      <c r="AE329" s="3">
        <f t="shared" si="309"/>
        <v>0</v>
      </c>
      <c r="AF329" s="3">
        <f t="shared" si="310"/>
        <v>0</v>
      </c>
      <c r="AG329" s="3">
        <f t="shared" si="311"/>
        <v>0</v>
      </c>
      <c r="AH329" s="3">
        <f t="shared" si="312"/>
        <v>0</v>
      </c>
      <c r="AI329" s="3">
        <f t="shared" si="313"/>
        <v>0</v>
      </c>
      <c r="AJ329" s="3">
        <f t="shared" si="314"/>
        <v>0</v>
      </c>
      <c r="AK329" s="3">
        <f t="shared" si="315"/>
        <v>0</v>
      </c>
      <c r="AL329" s="3">
        <f t="shared" si="316"/>
        <v>0</v>
      </c>
      <c r="AM329" s="3">
        <f t="shared" si="317"/>
        <v>0</v>
      </c>
      <c r="AN329" s="3">
        <f t="shared" si="318"/>
        <v>0</v>
      </c>
      <c r="AO329" s="3">
        <f t="shared" si="319"/>
        <v>0</v>
      </c>
      <c r="AP329" s="3">
        <f t="shared" si="320"/>
        <v>0</v>
      </c>
      <c r="AQ329" s="3">
        <f t="shared" si="321"/>
        <v>0</v>
      </c>
      <c r="AR329" s="3">
        <f t="shared" si="322"/>
        <v>0</v>
      </c>
      <c r="AS329" s="3">
        <f t="shared" si="323"/>
        <v>0</v>
      </c>
      <c r="AT329" s="3">
        <f t="shared" si="324"/>
        <v>0</v>
      </c>
      <c r="AU329" s="3">
        <f t="shared" si="325"/>
        <v>0</v>
      </c>
      <c r="AV329" s="3">
        <f t="shared" si="326"/>
        <v>0</v>
      </c>
      <c r="AW329" s="3">
        <f t="shared" si="327"/>
        <v>0</v>
      </c>
      <c r="AX329" s="3">
        <f t="shared" si="328"/>
        <v>0</v>
      </c>
      <c r="AY329" s="3">
        <f t="shared" si="329"/>
        <v>0</v>
      </c>
      <c r="AZ329" s="3">
        <f t="shared" si="330"/>
        <v>0</v>
      </c>
      <c r="BA329" s="3">
        <f t="shared" si="331"/>
        <v>0</v>
      </c>
    </row>
    <row r="330" spans="1:53">
      <c r="A330" s="2">
        <f>fokonyvi_kivonatot_ide_masolni!A327</f>
        <v>0</v>
      </c>
      <c r="B330" s="3">
        <f>fokonyvi_kivonatot_ide_masolni!I327</f>
        <v>0</v>
      </c>
      <c r="C330" s="3">
        <f>+fokonyvi_kivonatot_ide_masolni!J327</f>
        <v>0</v>
      </c>
      <c r="D330" s="2">
        <f t="shared" si="282"/>
        <v>1</v>
      </c>
      <c r="E330" s="2">
        <f t="shared" si="283"/>
        <v>0</v>
      </c>
      <c r="F330" s="3">
        <f t="shared" si="284"/>
        <v>0</v>
      </c>
      <c r="G330" s="3">
        <f t="shared" si="285"/>
        <v>0</v>
      </c>
      <c r="H330" s="3">
        <f t="shared" si="286"/>
        <v>0</v>
      </c>
      <c r="I330" s="3">
        <f t="shared" si="287"/>
        <v>0</v>
      </c>
      <c r="J330" s="3">
        <f t="shared" si="288"/>
        <v>0</v>
      </c>
      <c r="K330" s="3">
        <f t="shared" si="289"/>
        <v>0</v>
      </c>
      <c r="L330" s="3">
        <f t="shared" si="290"/>
        <v>0</v>
      </c>
      <c r="M330" s="3">
        <f t="shared" si="291"/>
        <v>0</v>
      </c>
      <c r="N330" s="3">
        <f t="shared" si="292"/>
        <v>0</v>
      </c>
      <c r="O330" s="3">
        <f t="shared" si="293"/>
        <v>0</v>
      </c>
      <c r="P330" s="3">
        <f t="shared" si="294"/>
        <v>0</v>
      </c>
      <c r="Q330" s="3">
        <f t="shared" si="295"/>
        <v>0</v>
      </c>
      <c r="R330" s="3">
        <f t="shared" si="296"/>
        <v>0</v>
      </c>
      <c r="S330" s="3">
        <f t="shared" si="297"/>
        <v>0</v>
      </c>
      <c r="T330" s="3">
        <f t="shared" si="298"/>
        <v>0</v>
      </c>
      <c r="U330" s="3">
        <f t="shared" si="299"/>
        <v>0</v>
      </c>
      <c r="V330" s="3">
        <f t="shared" si="300"/>
        <v>0</v>
      </c>
      <c r="W330" s="3">
        <f t="shared" si="301"/>
        <v>0</v>
      </c>
      <c r="X330" s="3">
        <f t="shared" si="302"/>
        <v>0</v>
      </c>
      <c r="Y330" s="3">
        <f t="shared" si="303"/>
        <v>0</v>
      </c>
      <c r="Z330" s="3">
        <f t="shared" si="304"/>
        <v>0</v>
      </c>
      <c r="AA330" s="3">
        <f t="shared" si="305"/>
        <v>0</v>
      </c>
      <c r="AB330" s="3">
        <f t="shared" si="306"/>
        <v>0</v>
      </c>
      <c r="AC330" s="3">
        <f t="shared" si="307"/>
        <v>0</v>
      </c>
      <c r="AD330" s="3">
        <f t="shared" si="308"/>
        <v>0</v>
      </c>
      <c r="AE330" s="3">
        <f t="shared" si="309"/>
        <v>0</v>
      </c>
      <c r="AF330" s="3">
        <f t="shared" si="310"/>
        <v>0</v>
      </c>
      <c r="AG330" s="3">
        <f t="shared" si="311"/>
        <v>0</v>
      </c>
      <c r="AH330" s="3">
        <f t="shared" si="312"/>
        <v>0</v>
      </c>
      <c r="AI330" s="3">
        <f t="shared" si="313"/>
        <v>0</v>
      </c>
      <c r="AJ330" s="3">
        <f t="shared" si="314"/>
        <v>0</v>
      </c>
      <c r="AK330" s="3">
        <f t="shared" si="315"/>
        <v>0</v>
      </c>
      <c r="AL330" s="3">
        <f t="shared" si="316"/>
        <v>0</v>
      </c>
      <c r="AM330" s="3">
        <f t="shared" si="317"/>
        <v>0</v>
      </c>
      <c r="AN330" s="3">
        <f t="shared" si="318"/>
        <v>0</v>
      </c>
      <c r="AO330" s="3">
        <f t="shared" si="319"/>
        <v>0</v>
      </c>
      <c r="AP330" s="3">
        <f t="shared" si="320"/>
        <v>0</v>
      </c>
      <c r="AQ330" s="3">
        <f t="shared" si="321"/>
        <v>0</v>
      </c>
      <c r="AR330" s="3">
        <f t="shared" si="322"/>
        <v>0</v>
      </c>
      <c r="AS330" s="3">
        <f t="shared" si="323"/>
        <v>0</v>
      </c>
      <c r="AT330" s="3">
        <f t="shared" si="324"/>
        <v>0</v>
      </c>
      <c r="AU330" s="3">
        <f t="shared" si="325"/>
        <v>0</v>
      </c>
      <c r="AV330" s="3">
        <f t="shared" si="326"/>
        <v>0</v>
      </c>
      <c r="AW330" s="3">
        <f t="shared" si="327"/>
        <v>0</v>
      </c>
      <c r="AX330" s="3">
        <f t="shared" si="328"/>
        <v>0</v>
      </c>
      <c r="AY330" s="3">
        <f t="shared" si="329"/>
        <v>0</v>
      </c>
      <c r="AZ330" s="3">
        <f t="shared" si="330"/>
        <v>0</v>
      </c>
      <c r="BA330" s="3">
        <f t="shared" si="331"/>
        <v>0</v>
      </c>
    </row>
    <row r="331" spans="1:53">
      <c r="A331" s="2">
        <f>fokonyvi_kivonatot_ide_masolni!A328</f>
        <v>0</v>
      </c>
      <c r="B331" s="3">
        <f>fokonyvi_kivonatot_ide_masolni!I328</f>
        <v>0</v>
      </c>
      <c r="C331" s="3">
        <f>+fokonyvi_kivonatot_ide_masolni!J328</f>
        <v>0</v>
      </c>
      <c r="D331" s="2">
        <f t="shared" si="282"/>
        <v>1</v>
      </c>
      <c r="E331" s="2">
        <f t="shared" si="283"/>
        <v>0</v>
      </c>
      <c r="F331" s="3">
        <f t="shared" si="284"/>
        <v>0</v>
      </c>
      <c r="G331" s="3">
        <f t="shared" si="285"/>
        <v>0</v>
      </c>
      <c r="H331" s="3">
        <f t="shared" si="286"/>
        <v>0</v>
      </c>
      <c r="I331" s="3">
        <f t="shared" si="287"/>
        <v>0</v>
      </c>
      <c r="J331" s="3">
        <f t="shared" si="288"/>
        <v>0</v>
      </c>
      <c r="K331" s="3">
        <f t="shared" si="289"/>
        <v>0</v>
      </c>
      <c r="L331" s="3">
        <f t="shared" si="290"/>
        <v>0</v>
      </c>
      <c r="M331" s="3">
        <f t="shared" si="291"/>
        <v>0</v>
      </c>
      <c r="N331" s="3">
        <f t="shared" si="292"/>
        <v>0</v>
      </c>
      <c r="O331" s="3">
        <f t="shared" si="293"/>
        <v>0</v>
      </c>
      <c r="P331" s="3">
        <f t="shared" si="294"/>
        <v>0</v>
      </c>
      <c r="Q331" s="3">
        <f t="shared" si="295"/>
        <v>0</v>
      </c>
      <c r="R331" s="3">
        <f t="shared" si="296"/>
        <v>0</v>
      </c>
      <c r="S331" s="3">
        <f t="shared" si="297"/>
        <v>0</v>
      </c>
      <c r="T331" s="3">
        <f t="shared" si="298"/>
        <v>0</v>
      </c>
      <c r="U331" s="3">
        <f t="shared" si="299"/>
        <v>0</v>
      </c>
      <c r="V331" s="3">
        <f t="shared" si="300"/>
        <v>0</v>
      </c>
      <c r="W331" s="3">
        <f t="shared" si="301"/>
        <v>0</v>
      </c>
      <c r="X331" s="3">
        <f t="shared" si="302"/>
        <v>0</v>
      </c>
      <c r="Y331" s="3">
        <f t="shared" si="303"/>
        <v>0</v>
      </c>
      <c r="Z331" s="3">
        <f t="shared" si="304"/>
        <v>0</v>
      </c>
      <c r="AA331" s="3">
        <f t="shared" si="305"/>
        <v>0</v>
      </c>
      <c r="AB331" s="3">
        <f t="shared" si="306"/>
        <v>0</v>
      </c>
      <c r="AC331" s="3">
        <f t="shared" si="307"/>
        <v>0</v>
      </c>
      <c r="AD331" s="3">
        <f t="shared" si="308"/>
        <v>0</v>
      </c>
      <c r="AE331" s="3">
        <f t="shared" si="309"/>
        <v>0</v>
      </c>
      <c r="AF331" s="3">
        <f t="shared" si="310"/>
        <v>0</v>
      </c>
      <c r="AG331" s="3">
        <f t="shared" si="311"/>
        <v>0</v>
      </c>
      <c r="AH331" s="3">
        <f t="shared" si="312"/>
        <v>0</v>
      </c>
      <c r="AI331" s="3">
        <f t="shared" si="313"/>
        <v>0</v>
      </c>
      <c r="AJ331" s="3">
        <f t="shared" si="314"/>
        <v>0</v>
      </c>
      <c r="AK331" s="3">
        <f t="shared" si="315"/>
        <v>0</v>
      </c>
      <c r="AL331" s="3">
        <f t="shared" si="316"/>
        <v>0</v>
      </c>
      <c r="AM331" s="3">
        <f t="shared" si="317"/>
        <v>0</v>
      </c>
      <c r="AN331" s="3">
        <f t="shared" si="318"/>
        <v>0</v>
      </c>
      <c r="AO331" s="3">
        <f t="shared" si="319"/>
        <v>0</v>
      </c>
      <c r="AP331" s="3">
        <f t="shared" si="320"/>
        <v>0</v>
      </c>
      <c r="AQ331" s="3">
        <f t="shared" si="321"/>
        <v>0</v>
      </c>
      <c r="AR331" s="3">
        <f t="shared" si="322"/>
        <v>0</v>
      </c>
      <c r="AS331" s="3">
        <f t="shared" si="323"/>
        <v>0</v>
      </c>
      <c r="AT331" s="3">
        <f t="shared" si="324"/>
        <v>0</v>
      </c>
      <c r="AU331" s="3">
        <f t="shared" si="325"/>
        <v>0</v>
      </c>
      <c r="AV331" s="3">
        <f t="shared" si="326"/>
        <v>0</v>
      </c>
      <c r="AW331" s="3">
        <f t="shared" si="327"/>
        <v>0</v>
      </c>
      <c r="AX331" s="3">
        <f t="shared" si="328"/>
        <v>0</v>
      </c>
      <c r="AY331" s="3">
        <f t="shared" si="329"/>
        <v>0</v>
      </c>
      <c r="AZ331" s="3">
        <f t="shared" si="330"/>
        <v>0</v>
      </c>
      <c r="BA331" s="3">
        <f t="shared" si="331"/>
        <v>0</v>
      </c>
    </row>
    <row r="332" spans="1:53">
      <c r="A332" s="2">
        <f>fokonyvi_kivonatot_ide_masolni!A329</f>
        <v>0</v>
      </c>
      <c r="B332" s="3">
        <f>fokonyvi_kivonatot_ide_masolni!I329</f>
        <v>0</v>
      </c>
      <c r="C332" s="3">
        <f>+fokonyvi_kivonatot_ide_masolni!J329</f>
        <v>0</v>
      </c>
      <c r="D332" s="2">
        <f t="shared" si="282"/>
        <v>1</v>
      </c>
      <c r="E332" s="2">
        <f t="shared" si="283"/>
        <v>0</v>
      </c>
      <c r="F332" s="3">
        <f t="shared" si="284"/>
        <v>0</v>
      </c>
      <c r="G332" s="3">
        <f t="shared" si="285"/>
        <v>0</v>
      </c>
      <c r="H332" s="3">
        <f t="shared" si="286"/>
        <v>0</v>
      </c>
      <c r="I332" s="3">
        <f t="shared" si="287"/>
        <v>0</v>
      </c>
      <c r="J332" s="3">
        <f t="shared" si="288"/>
        <v>0</v>
      </c>
      <c r="K332" s="3">
        <f t="shared" si="289"/>
        <v>0</v>
      </c>
      <c r="L332" s="3">
        <f t="shared" si="290"/>
        <v>0</v>
      </c>
      <c r="M332" s="3">
        <f t="shared" si="291"/>
        <v>0</v>
      </c>
      <c r="N332" s="3">
        <f t="shared" si="292"/>
        <v>0</v>
      </c>
      <c r="O332" s="3">
        <f t="shared" si="293"/>
        <v>0</v>
      </c>
      <c r="P332" s="3">
        <f t="shared" si="294"/>
        <v>0</v>
      </c>
      <c r="Q332" s="3">
        <f t="shared" si="295"/>
        <v>0</v>
      </c>
      <c r="R332" s="3">
        <f t="shared" si="296"/>
        <v>0</v>
      </c>
      <c r="S332" s="3">
        <f t="shared" si="297"/>
        <v>0</v>
      </c>
      <c r="T332" s="3">
        <f t="shared" si="298"/>
        <v>0</v>
      </c>
      <c r="U332" s="3">
        <f t="shared" si="299"/>
        <v>0</v>
      </c>
      <c r="V332" s="3">
        <f t="shared" si="300"/>
        <v>0</v>
      </c>
      <c r="W332" s="3">
        <f t="shared" si="301"/>
        <v>0</v>
      </c>
      <c r="X332" s="3">
        <f t="shared" si="302"/>
        <v>0</v>
      </c>
      <c r="Y332" s="3">
        <f t="shared" si="303"/>
        <v>0</v>
      </c>
      <c r="Z332" s="3">
        <f t="shared" si="304"/>
        <v>0</v>
      </c>
      <c r="AA332" s="3">
        <f t="shared" si="305"/>
        <v>0</v>
      </c>
      <c r="AB332" s="3">
        <f t="shared" si="306"/>
        <v>0</v>
      </c>
      <c r="AC332" s="3">
        <f t="shared" si="307"/>
        <v>0</v>
      </c>
      <c r="AD332" s="3">
        <f t="shared" si="308"/>
        <v>0</v>
      </c>
      <c r="AE332" s="3">
        <f t="shared" si="309"/>
        <v>0</v>
      </c>
      <c r="AF332" s="3">
        <f t="shared" si="310"/>
        <v>0</v>
      </c>
      <c r="AG332" s="3">
        <f t="shared" si="311"/>
        <v>0</v>
      </c>
      <c r="AH332" s="3">
        <f t="shared" si="312"/>
        <v>0</v>
      </c>
      <c r="AI332" s="3">
        <f t="shared" si="313"/>
        <v>0</v>
      </c>
      <c r="AJ332" s="3">
        <f t="shared" si="314"/>
        <v>0</v>
      </c>
      <c r="AK332" s="3">
        <f t="shared" si="315"/>
        <v>0</v>
      </c>
      <c r="AL332" s="3">
        <f t="shared" si="316"/>
        <v>0</v>
      </c>
      <c r="AM332" s="3">
        <f t="shared" si="317"/>
        <v>0</v>
      </c>
      <c r="AN332" s="3">
        <f t="shared" si="318"/>
        <v>0</v>
      </c>
      <c r="AO332" s="3">
        <f t="shared" si="319"/>
        <v>0</v>
      </c>
      <c r="AP332" s="3">
        <f t="shared" si="320"/>
        <v>0</v>
      </c>
      <c r="AQ332" s="3">
        <f t="shared" si="321"/>
        <v>0</v>
      </c>
      <c r="AR332" s="3">
        <f t="shared" si="322"/>
        <v>0</v>
      </c>
      <c r="AS332" s="3">
        <f t="shared" si="323"/>
        <v>0</v>
      </c>
      <c r="AT332" s="3">
        <f t="shared" si="324"/>
        <v>0</v>
      </c>
      <c r="AU332" s="3">
        <f t="shared" si="325"/>
        <v>0</v>
      </c>
      <c r="AV332" s="3">
        <f t="shared" si="326"/>
        <v>0</v>
      </c>
      <c r="AW332" s="3">
        <f t="shared" si="327"/>
        <v>0</v>
      </c>
      <c r="AX332" s="3">
        <f t="shared" si="328"/>
        <v>0</v>
      </c>
      <c r="AY332" s="3">
        <f t="shared" si="329"/>
        <v>0</v>
      </c>
      <c r="AZ332" s="3">
        <f t="shared" si="330"/>
        <v>0</v>
      </c>
      <c r="BA332" s="3">
        <f t="shared" si="331"/>
        <v>0</v>
      </c>
    </row>
    <row r="333" spans="1:53">
      <c r="A333" s="2">
        <f>fokonyvi_kivonatot_ide_masolni!A330</f>
        <v>0</v>
      </c>
      <c r="B333" s="3">
        <f>fokonyvi_kivonatot_ide_masolni!I330</f>
        <v>0</v>
      </c>
      <c r="C333" s="3">
        <f>+fokonyvi_kivonatot_ide_masolni!J330</f>
        <v>0</v>
      </c>
      <c r="D333" s="2">
        <f t="shared" si="282"/>
        <v>1</v>
      </c>
      <c r="E333" s="2">
        <f t="shared" si="283"/>
        <v>0</v>
      </c>
      <c r="F333" s="3">
        <f t="shared" si="284"/>
        <v>0</v>
      </c>
      <c r="G333" s="3">
        <f t="shared" si="285"/>
        <v>0</v>
      </c>
      <c r="H333" s="3">
        <f t="shared" si="286"/>
        <v>0</v>
      </c>
      <c r="I333" s="3">
        <f t="shared" si="287"/>
        <v>0</v>
      </c>
      <c r="J333" s="3">
        <f t="shared" si="288"/>
        <v>0</v>
      </c>
      <c r="K333" s="3">
        <f t="shared" si="289"/>
        <v>0</v>
      </c>
      <c r="L333" s="3">
        <f t="shared" si="290"/>
        <v>0</v>
      </c>
      <c r="M333" s="3">
        <f t="shared" si="291"/>
        <v>0</v>
      </c>
      <c r="N333" s="3">
        <f t="shared" si="292"/>
        <v>0</v>
      </c>
      <c r="O333" s="3">
        <f t="shared" si="293"/>
        <v>0</v>
      </c>
      <c r="P333" s="3">
        <f t="shared" si="294"/>
        <v>0</v>
      </c>
      <c r="Q333" s="3">
        <f t="shared" si="295"/>
        <v>0</v>
      </c>
      <c r="R333" s="3">
        <f t="shared" si="296"/>
        <v>0</v>
      </c>
      <c r="S333" s="3">
        <f t="shared" si="297"/>
        <v>0</v>
      </c>
      <c r="T333" s="3">
        <f t="shared" si="298"/>
        <v>0</v>
      </c>
      <c r="U333" s="3">
        <f t="shared" si="299"/>
        <v>0</v>
      </c>
      <c r="V333" s="3">
        <f t="shared" si="300"/>
        <v>0</v>
      </c>
      <c r="W333" s="3">
        <f t="shared" si="301"/>
        <v>0</v>
      </c>
      <c r="X333" s="3">
        <f t="shared" si="302"/>
        <v>0</v>
      </c>
      <c r="Y333" s="3">
        <f t="shared" si="303"/>
        <v>0</v>
      </c>
      <c r="Z333" s="3">
        <f t="shared" si="304"/>
        <v>0</v>
      </c>
      <c r="AA333" s="3">
        <f t="shared" si="305"/>
        <v>0</v>
      </c>
      <c r="AB333" s="3">
        <f t="shared" si="306"/>
        <v>0</v>
      </c>
      <c r="AC333" s="3">
        <f t="shared" si="307"/>
        <v>0</v>
      </c>
      <c r="AD333" s="3">
        <f t="shared" si="308"/>
        <v>0</v>
      </c>
      <c r="AE333" s="3">
        <f t="shared" si="309"/>
        <v>0</v>
      </c>
      <c r="AF333" s="3">
        <f t="shared" si="310"/>
        <v>0</v>
      </c>
      <c r="AG333" s="3">
        <f t="shared" si="311"/>
        <v>0</v>
      </c>
      <c r="AH333" s="3">
        <f t="shared" si="312"/>
        <v>0</v>
      </c>
      <c r="AI333" s="3">
        <f t="shared" si="313"/>
        <v>0</v>
      </c>
      <c r="AJ333" s="3">
        <f t="shared" si="314"/>
        <v>0</v>
      </c>
      <c r="AK333" s="3">
        <f t="shared" si="315"/>
        <v>0</v>
      </c>
      <c r="AL333" s="3">
        <f t="shared" si="316"/>
        <v>0</v>
      </c>
      <c r="AM333" s="3">
        <f t="shared" si="317"/>
        <v>0</v>
      </c>
      <c r="AN333" s="3">
        <f t="shared" si="318"/>
        <v>0</v>
      </c>
      <c r="AO333" s="3">
        <f t="shared" si="319"/>
        <v>0</v>
      </c>
      <c r="AP333" s="3">
        <f t="shared" si="320"/>
        <v>0</v>
      </c>
      <c r="AQ333" s="3">
        <f t="shared" si="321"/>
        <v>0</v>
      </c>
      <c r="AR333" s="3">
        <f t="shared" si="322"/>
        <v>0</v>
      </c>
      <c r="AS333" s="3">
        <f t="shared" si="323"/>
        <v>0</v>
      </c>
      <c r="AT333" s="3">
        <f t="shared" si="324"/>
        <v>0</v>
      </c>
      <c r="AU333" s="3">
        <f t="shared" si="325"/>
        <v>0</v>
      </c>
      <c r="AV333" s="3">
        <f t="shared" si="326"/>
        <v>0</v>
      </c>
      <c r="AW333" s="3">
        <f t="shared" si="327"/>
        <v>0</v>
      </c>
      <c r="AX333" s="3">
        <f t="shared" si="328"/>
        <v>0</v>
      </c>
      <c r="AY333" s="3">
        <f t="shared" si="329"/>
        <v>0</v>
      </c>
      <c r="AZ333" s="3">
        <f t="shared" si="330"/>
        <v>0</v>
      </c>
      <c r="BA333" s="3">
        <f t="shared" si="331"/>
        <v>0</v>
      </c>
    </row>
    <row r="334" spans="1:53">
      <c r="A334" s="2">
        <f>fokonyvi_kivonatot_ide_masolni!A331</f>
        <v>0</v>
      </c>
      <c r="B334" s="3">
        <f>fokonyvi_kivonatot_ide_masolni!I331</f>
        <v>0</v>
      </c>
      <c r="C334" s="3">
        <f>+fokonyvi_kivonatot_ide_masolni!J331</f>
        <v>0</v>
      </c>
      <c r="D334" s="2">
        <f t="shared" si="282"/>
        <v>1</v>
      </c>
      <c r="E334" s="2">
        <f t="shared" si="283"/>
        <v>0</v>
      </c>
      <c r="F334" s="3">
        <f t="shared" si="284"/>
        <v>0</v>
      </c>
      <c r="G334" s="3">
        <f t="shared" si="285"/>
        <v>0</v>
      </c>
      <c r="H334" s="3">
        <f t="shared" si="286"/>
        <v>0</v>
      </c>
      <c r="I334" s="3">
        <f t="shared" si="287"/>
        <v>0</v>
      </c>
      <c r="J334" s="3">
        <f t="shared" si="288"/>
        <v>0</v>
      </c>
      <c r="K334" s="3">
        <f t="shared" si="289"/>
        <v>0</v>
      </c>
      <c r="L334" s="3">
        <f t="shared" si="290"/>
        <v>0</v>
      </c>
      <c r="M334" s="3">
        <f t="shared" si="291"/>
        <v>0</v>
      </c>
      <c r="N334" s="3">
        <f t="shared" si="292"/>
        <v>0</v>
      </c>
      <c r="O334" s="3">
        <f t="shared" si="293"/>
        <v>0</v>
      </c>
      <c r="P334" s="3">
        <f t="shared" si="294"/>
        <v>0</v>
      </c>
      <c r="Q334" s="3">
        <f t="shared" si="295"/>
        <v>0</v>
      </c>
      <c r="R334" s="3">
        <f t="shared" si="296"/>
        <v>0</v>
      </c>
      <c r="S334" s="3">
        <f t="shared" si="297"/>
        <v>0</v>
      </c>
      <c r="T334" s="3">
        <f t="shared" si="298"/>
        <v>0</v>
      </c>
      <c r="U334" s="3">
        <f t="shared" si="299"/>
        <v>0</v>
      </c>
      <c r="V334" s="3">
        <f t="shared" si="300"/>
        <v>0</v>
      </c>
      <c r="W334" s="3">
        <f t="shared" si="301"/>
        <v>0</v>
      </c>
      <c r="X334" s="3">
        <f t="shared" si="302"/>
        <v>0</v>
      </c>
      <c r="Y334" s="3">
        <f t="shared" si="303"/>
        <v>0</v>
      </c>
      <c r="Z334" s="3">
        <f t="shared" si="304"/>
        <v>0</v>
      </c>
      <c r="AA334" s="3">
        <f t="shared" si="305"/>
        <v>0</v>
      </c>
      <c r="AB334" s="3">
        <f t="shared" si="306"/>
        <v>0</v>
      </c>
      <c r="AC334" s="3">
        <f t="shared" si="307"/>
        <v>0</v>
      </c>
      <c r="AD334" s="3">
        <f t="shared" si="308"/>
        <v>0</v>
      </c>
      <c r="AE334" s="3">
        <f t="shared" si="309"/>
        <v>0</v>
      </c>
      <c r="AF334" s="3">
        <f t="shared" si="310"/>
        <v>0</v>
      </c>
      <c r="AG334" s="3">
        <f t="shared" si="311"/>
        <v>0</v>
      </c>
      <c r="AH334" s="3">
        <f t="shared" si="312"/>
        <v>0</v>
      </c>
      <c r="AI334" s="3">
        <f t="shared" si="313"/>
        <v>0</v>
      </c>
      <c r="AJ334" s="3">
        <f t="shared" si="314"/>
        <v>0</v>
      </c>
      <c r="AK334" s="3">
        <f t="shared" si="315"/>
        <v>0</v>
      </c>
      <c r="AL334" s="3">
        <f t="shared" si="316"/>
        <v>0</v>
      </c>
      <c r="AM334" s="3">
        <f t="shared" si="317"/>
        <v>0</v>
      </c>
      <c r="AN334" s="3">
        <f t="shared" si="318"/>
        <v>0</v>
      </c>
      <c r="AO334" s="3">
        <f t="shared" si="319"/>
        <v>0</v>
      </c>
      <c r="AP334" s="3">
        <f t="shared" si="320"/>
        <v>0</v>
      </c>
      <c r="AQ334" s="3">
        <f t="shared" si="321"/>
        <v>0</v>
      </c>
      <c r="AR334" s="3">
        <f t="shared" si="322"/>
        <v>0</v>
      </c>
      <c r="AS334" s="3">
        <f t="shared" si="323"/>
        <v>0</v>
      </c>
      <c r="AT334" s="3">
        <f t="shared" si="324"/>
        <v>0</v>
      </c>
      <c r="AU334" s="3">
        <f t="shared" si="325"/>
        <v>0</v>
      </c>
      <c r="AV334" s="3">
        <f t="shared" si="326"/>
        <v>0</v>
      </c>
      <c r="AW334" s="3">
        <f t="shared" si="327"/>
        <v>0</v>
      </c>
      <c r="AX334" s="3">
        <f t="shared" si="328"/>
        <v>0</v>
      </c>
      <c r="AY334" s="3">
        <f t="shared" si="329"/>
        <v>0</v>
      </c>
      <c r="AZ334" s="3">
        <f t="shared" si="330"/>
        <v>0</v>
      </c>
      <c r="BA334" s="3">
        <f t="shared" si="331"/>
        <v>0</v>
      </c>
    </row>
    <row r="335" spans="1:53">
      <c r="A335" s="2">
        <f>fokonyvi_kivonatot_ide_masolni!A332</f>
        <v>0</v>
      </c>
      <c r="B335" s="3">
        <f>fokonyvi_kivonatot_ide_masolni!I332</f>
        <v>0</v>
      </c>
      <c r="C335" s="3">
        <f>+fokonyvi_kivonatot_ide_masolni!J332</f>
        <v>0</v>
      </c>
      <c r="D335" s="2">
        <f t="shared" si="282"/>
        <v>1</v>
      </c>
      <c r="E335" s="2">
        <f t="shared" si="283"/>
        <v>0</v>
      </c>
      <c r="F335" s="3">
        <f t="shared" si="284"/>
        <v>0</v>
      </c>
      <c r="G335" s="3">
        <f t="shared" si="285"/>
        <v>0</v>
      </c>
      <c r="H335" s="3">
        <f t="shared" si="286"/>
        <v>0</v>
      </c>
      <c r="I335" s="3">
        <f t="shared" si="287"/>
        <v>0</v>
      </c>
      <c r="J335" s="3">
        <f t="shared" si="288"/>
        <v>0</v>
      </c>
      <c r="K335" s="3">
        <f t="shared" si="289"/>
        <v>0</v>
      </c>
      <c r="L335" s="3">
        <f t="shared" si="290"/>
        <v>0</v>
      </c>
      <c r="M335" s="3">
        <f t="shared" si="291"/>
        <v>0</v>
      </c>
      <c r="N335" s="3">
        <f t="shared" si="292"/>
        <v>0</v>
      </c>
      <c r="O335" s="3">
        <f t="shared" si="293"/>
        <v>0</v>
      </c>
      <c r="P335" s="3">
        <f t="shared" si="294"/>
        <v>0</v>
      </c>
      <c r="Q335" s="3">
        <f t="shared" si="295"/>
        <v>0</v>
      </c>
      <c r="R335" s="3">
        <f t="shared" si="296"/>
        <v>0</v>
      </c>
      <c r="S335" s="3">
        <f t="shared" si="297"/>
        <v>0</v>
      </c>
      <c r="T335" s="3">
        <f t="shared" si="298"/>
        <v>0</v>
      </c>
      <c r="U335" s="3">
        <f t="shared" si="299"/>
        <v>0</v>
      </c>
      <c r="V335" s="3">
        <f t="shared" si="300"/>
        <v>0</v>
      </c>
      <c r="W335" s="3">
        <f t="shared" si="301"/>
        <v>0</v>
      </c>
      <c r="X335" s="3">
        <f t="shared" si="302"/>
        <v>0</v>
      </c>
      <c r="Y335" s="3">
        <f t="shared" si="303"/>
        <v>0</v>
      </c>
      <c r="Z335" s="3">
        <f t="shared" si="304"/>
        <v>0</v>
      </c>
      <c r="AA335" s="3">
        <f t="shared" si="305"/>
        <v>0</v>
      </c>
      <c r="AB335" s="3">
        <f t="shared" si="306"/>
        <v>0</v>
      </c>
      <c r="AC335" s="3">
        <f t="shared" si="307"/>
        <v>0</v>
      </c>
      <c r="AD335" s="3">
        <f t="shared" si="308"/>
        <v>0</v>
      </c>
      <c r="AE335" s="3">
        <f t="shared" si="309"/>
        <v>0</v>
      </c>
      <c r="AF335" s="3">
        <f t="shared" si="310"/>
        <v>0</v>
      </c>
      <c r="AG335" s="3">
        <f t="shared" si="311"/>
        <v>0</v>
      </c>
      <c r="AH335" s="3">
        <f t="shared" si="312"/>
        <v>0</v>
      </c>
      <c r="AI335" s="3">
        <f t="shared" si="313"/>
        <v>0</v>
      </c>
      <c r="AJ335" s="3">
        <f t="shared" si="314"/>
        <v>0</v>
      </c>
      <c r="AK335" s="3">
        <f t="shared" si="315"/>
        <v>0</v>
      </c>
      <c r="AL335" s="3">
        <f t="shared" si="316"/>
        <v>0</v>
      </c>
      <c r="AM335" s="3">
        <f t="shared" si="317"/>
        <v>0</v>
      </c>
      <c r="AN335" s="3">
        <f t="shared" si="318"/>
        <v>0</v>
      </c>
      <c r="AO335" s="3">
        <f t="shared" si="319"/>
        <v>0</v>
      </c>
      <c r="AP335" s="3">
        <f t="shared" si="320"/>
        <v>0</v>
      </c>
      <c r="AQ335" s="3">
        <f t="shared" si="321"/>
        <v>0</v>
      </c>
      <c r="AR335" s="3">
        <f t="shared" si="322"/>
        <v>0</v>
      </c>
      <c r="AS335" s="3">
        <f t="shared" si="323"/>
        <v>0</v>
      </c>
      <c r="AT335" s="3">
        <f t="shared" si="324"/>
        <v>0</v>
      </c>
      <c r="AU335" s="3">
        <f t="shared" si="325"/>
        <v>0</v>
      </c>
      <c r="AV335" s="3">
        <f t="shared" si="326"/>
        <v>0</v>
      </c>
      <c r="AW335" s="3">
        <f t="shared" si="327"/>
        <v>0</v>
      </c>
      <c r="AX335" s="3">
        <f t="shared" si="328"/>
        <v>0</v>
      </c>
      <c r="AY335" s="3">
        <f t="shared" si="329"/>
        <v>0</v>
      </c>
      <c r="AZ335" s="3">
        <f t="shared" si="330"/>
        <v>0</v>
      </c>
      <c r="BA335" s="3">
        <f t="shared" si="331"/>
        <v>0</v>
      </c>
    </row>
    <row r="336" spans="1:53">
      <c r="A336" s="2">
        <f>fokonyvi_kivonatot_ide_masolni!A333</f>
        <v>0</v>
      </c>
      <c r="B336" s="3">
        <f>fokonyvi_kivonatot_ide_masolni!I333</f>
        <v>0</v>
      </c>
      <c r="C336" s="3">
        <f>+fokonyvi_kivonatot_ide_masolni!J333</f>
        <v>0</v>
      </c>
      <c r="D336" s="2">
        <f t="shared" si="282"/>
        <v>1</v>
      </c>
      <c r="E336" s="2">
        <f t="shared" si="283"/>
        <v>0</v>
      </c>
      <c r="F336" s="3">
        <f t="shared" si="284"/>
        <v>0</v>
      </c>
      <c r="G336" s="3">
        <f t="shared" si="285"/>
        <v>0</v>
      </c>
      <c r="H336" s="3">
        <f t="shared" si="286"/>
        <v>0</v>
      </c>
      <c r="I336" s="3">
        <f t="shared" si="287"/>
        <v>0</v>
      </c>
      <c r="J336" s="3">
        <f t="shared" si="288"/>
        <v>0</v>
      </c>
      <c r="K336" s="3">
        <f t="shared" si="289"/>
        <v>0</v>
      </c>
      <c r="L336" s="3">
        <f t="shared" si="290"/>
        <v>0</v>
      </c>
      <c r="M336" s="3">
        <f t="shared" si="291"/>
        <v>0</v>
      </c>
      <c r="N336" s="3">
        <f t="shared" si="292"/>
        <v>0</v>
      </c>
      <c r="O336" s="3">
        <f t="shared" si="293"/>
        <v>0</v>
      </c>
      <c r="P336" s="3">
        <f t="shared" si="294"/>
        <v>0</v>
      </c>
      <c r="Q336" s="3">
        <f t="shared" si="295"/>
        <v>0</v>
      </c>
      <c r="R336" s="3">
        <f t="shared" si="296"/>
        <v>0</v>
      </c>
      <c r="S336" s="3">
        <f t="shared" si="297"/>
        <v>0</v>
      </c>
      <c r="T336" s="3">
        <f t="shared" si="298"/>
        <v>0</v>
      </c>
      <c r="U336" s="3">
        <f t="shared" si="299"/>
        <v>0</v>
      </c>
      <c r="V336" s="3">
        <f t="shared" si="300"/>
        <v>0</v>
      </c>
      <c r="W336" s="3">
        <f t="shared" si="301"/>
        <v>0</v>
      </c>
      <c r="X336" s="3">
        <f t="shared" si="302"/>
        <v>0</v>
      </c>
      <c r="Y336" s="3">
        <f t="shared" si="303"/>
        <v>0</v>
      </c>
      <c r="Z336" s="3">
        <f t="shared" si="304"/>
        <v>0</v>
      </c>
      <c r="AA336" s="3">
        <f t="shared" si="305"/>
        <v>0</v>
      </c>
      <c r="AB336" s="3">
        <f t="shared" si="306"/>
        <v>0</v>
      </c>
      <c r="AC336" s="3">
        <f t="shared" si="307"/>
        <v>0</v>
      </c>
      <c r="AD336" s="3">
        <f t="shared" si="308"/>
        <v>0</v>
      </c>
      <c r="AE336" s="3">
        <f t="shared" si="309"/>
        <v>0</v>
      </c>
      <c r="AF336" s="3">
        <f t="shared" si="310"/>
        <v>0</v>
      </c>
      <c r="AG336" s="3">
        <f t="shared" si="311"/>
        <v>0</v>
      </c>
      <c r="AH336" s="3">
        <f t="shared" si="312"/>
        <v>0</v>
      </c>
      <c r="AI336" s="3">
        <f t="shared" si="313"/>
        <v>0</v>
      </c>
      <c r="AJ336" s="3">
        <f t="shared" si="314"/>
        <v>0</v>
      </c>
      <c r="AK336" s="3">
        <f t="shared" si="315"/>
        <v>0</v>
      </c>
      <c r="AL336" s="3">
        <f t="shared" si="316"/>
        <v>0</v>
      </c>
      <c r="AM336" s="3">
        <f t="shared" si="317"/>
        <v>0</v>
      </c>
      <c r="AN336" s="3">
        <f t="shared" si="318"/>
        <v>0</v>
      </c>
      <c r="AO336" s="3">
        <f t="shared" si="319"/>
        <v>0</v>
      </c>
      <c r="AP336" s="3">
        <f t="shared" si="320"/>
        <v>0</v>
      </c>
      <c r="AQ336" s="3">
        <f t="shared" si="321"/>
        <v>0</v>
      </c>
      <c r="AR336" s="3">
        <f t="shared" si="322"/>
        <v>0</v>
      </c>
      <c r="AS336" s="3">
        <f t="shared" si="323"/>
        <v>0</v>
      </c>
      <c r="AT336" s="3">
        <f t="shared" si="324"/>
        <v>0</v>
      </c>
      <c r="AU336" s="3">
        <f t="shared" si="325"/>
        <v>0</v>
      </c>
      <c r="AV336" s="3">
        <f t="shared" si="326"/>
        <v>0</v>
      </c>
      <c r="AW336" s="3">
        <f t="shared" si="327"/>
        <v>0</v>
      </c>
      <c r="AX336" s="3">
        <f t="shared" si="328"/>
        <v>0</v>
      </c>
      <c r="AY336" s="3">
        <f t="shared" si="329"/>
        <v>0</v>
      </c>
      <c r="AZ336" s="3">
        <f t="shared" si="330"/>
        <v>0</v>
      </c>
      <c r="BA336" s="3">
        <f t="shared" si="331"/>
        <v>0</v>
      </c>
    </row>
    <row r="337" spans="1:53">
      <c r="A337" s="2">
        <f>fokonyvi_kivonatot_ide_masolni!A334</f>
        <v>0</v>
      </c>
      <c r="B337" s="3">
        <f>fokonyvi_kivonatot_ide_masolni!I334</f>
        <v>0</v>
      </c>
      <c r="C337" s="3">
        <f>+fokonyvi_kivonatot_ide_masolni!J334</f>
        <v>0</v>
      </c>
      <c r="D337" s="2">
        <f t="shared" si="282"/>
        <v>1</v>
      </c>
      <c r="E337" s="2">
        <f t="shared" si="283"/>
        <v>0</v>
      </c>
      <c r="F337" s="3">
        <f t="shared" si="284"/>
        <v>0</v>
      </c>
      <c r="G337" s="3">
        <f t="shared" si="285"/>
        <v>0</v>
      </c>
      <c r="H337" s="3">
        <f t="shared" si="286"/>
        <v>0</v>
      </c>
      <c r="I337" s="3">
        <f t="shared" si="287"/>
        <v>0</v>
      </c>
      <c r="J337" s="3">
        <f t="shared" si="288"/>
        <v>0</v>
      </c>
      <c r="K337" s="3">
        <f t="shared" si="289"/>
        <v>0</v>
      </c>
      <c r="L337" s="3">
        <f t="shared" si="290"/>
        <v>0</v>
      </c>
      <c r="M337" s="3">
        <f t="shared" si="291"/>
        <v>0</v>
      </c>
      <c r="N337" s="3">
        <f t="shared" si="292"/>
        <v>0</v>
      </c>
      <c r="O337" s="3">
        <f t="shared" si="293"/>
        <v>0</v>
      </c>
      <c r="P337" s="3">
        <f t="shared" si="294"/>
        <v>0</v>
      </c>
      <c r="Q337" s="3">
        <f t="shared" si="295"/>
        <v>0</v>
      </c>
      <c r="R337" s="3">
        <f t="shared" si="296"/>
        <v>0</v>
      </c>
      <c r="S337" s="3">
        <f t="shared" si="297"/>
        <v>0</v>
      </c>
      <c r="T337" s="3">
        <f t="shared" si="298"/>
        <v>0</v>
      </c>
      <c r="U337" s="3">
        <f t="shared" si="299"/>
        <v>0</v>
      </c>
      <c r="V337" s="3">
        <f t="shared" si="300"/>
        <v>0</v>
      </c>
      <c r="W337" s="3">
        <f t="shared" si="301"/>
        <v>0</v>
      </c>
      <c r="X337" s="3">
        <f t="shared" si="302"/>
        <v>0</v>
      </c>
      <c r="Y337" s="3">
        <f t="shared" si="303"/>
        <v>0</v>
      </c>
      <c r="Z337" s="3">
        <f t="shared" si="304"/>
        <v>0</v>
      </c>
      <c r="AA337" s="3">
        <f t="shared" si="305"/>
        <v>0</v>
      </c>
      <c r="AB337" s="3">
        <f t="shared" si="306"/>
        <v>0</v>
      </c>
      <c r="AC337" s="3">
        <f t="shared" si="307"/>
        <v>0</v>
      </c>
      <c r="AD337" s="3">
        <f t="shared" si="308"/>
        <v>0</v>
      </c>
      <c r="AE337" s="3">
        <f t="shared" si="309"/>
        <v>0</v>
      </c>
      <c r="AF337" s="3">
        <f t="shared" si="310"/>
        <v>0</v>
      </c>
      <c r="AG337" s="3">
        <f t="shared" si="311"/>
        <v>0</v>
      </c>
      <c r="AH337" s="3">
        <f t="shared" si="312"/>
        <v>0</v>
      </c>
      <c r="AI337" s="3">
        <f t="shared" si="313"/>
        <v>0</v>
      </c>
      <c r="AJ337" s="3">
        <f t="shared" si="314"/>
        <v>0</v>
      </c>
      <c r="AK337" s="3">
        <f t="shared" si="315"/>
        <v>0</v>
      </c>
      <c r="AL337" s="3">
        <f t="shared" si="316"/>
        <v>0</v>
      </c>
      <c r="AM337" s="3">
        <f t="shared" si="317"/>
        <v>0</v>
      </c>
      <c r="AN337" s="3">
        <f t="shared" si="318"/>
        <v>0</v>
      </c>
      <c r="AO337" s="3">
        <f t="shared" si="319"/>
        <v>0</v>
      </c>
      <c r="AP337" s="3">
        <f t="shared" si="320"/>
        <v>0</v>
      </c>
      <c r="AQ337" s="3">
        <f t="shared" si="321"/>
        <v>0</v>
      </c>
      <c r="AR337" s="3">
        <f t="shared" si="322"/>
        <v>0</v>
      </c>
      <c r="AS337" s="3">
        <f t="shared" si="323"/>
        <v>0</v>
      </c>
      <c r="AT337" s="3">
        <f t="shared" si="324"/>
        <v>0</v>
      </c>
      <c r="AU337" s="3">
        <f t="shared" si="325"/>
        <v>0</v>
      </c>
      <c r="AV337" s="3">
        <f t="shared" si="326"/>
        <v>0</v>
      </c>
      <c r="AW337" s="3">
        <f t="shared" si="327"/>
        <v>0</v>
      </c>
      <c r="AX337" s="3">
        <f t="shared" si="328"/>
        <v>0</v>
      </c>
      <c r="AY337" s="3">
        <f t="shared" si="329"/>
        <v>0</v>
      </c>
      <c r="AZ337" s="3">
        <f t="shared" si="330"/>
        <v>0</v>
      </c>
      <c r="BA337" s="3">
        <f t="shared" si="331"/>
        <v>0</v>
      </c>
    </row>
    <row r="338" spans="1:53">
      <c r="A338" s="2">
        <f>fokonyvi_kivonatot_ide_masolni!A335</f>
        <v>0</v>
      </c>
      <c r="B338" s="3">
        <f>fokonyvi_kivonatot_ide_masolni!I335</f>
        <v>0</v>
      </c>
      <c r="C338" s="3">
        <f>+fokonyvi_kivonatot_ide_masolni!J335</f>
        <v>0</v>
      </c>
      <c r="D338" s="2">
        <f t="shared" si="282"/>
        <v>1</v>
      </c>
      <c r="E338" s="2">
        <f t="shared" si="283"/>
        <v>0</v>
      </c>
      <c r="F338" s="3">
        <f t="shared" si="284"/>
        <v>0</v>
      </c>
      <c r="G338" s="3">
        <f t="shared" si="285"/>
        <v>0</v>
      </c>
      <c r="H338" s="3">
        <f t="shared" si="286"/>
        <v>0</v>
      </c>
      <c r="I338" s="3">
        <f t="shared" si="287"/>
        <v>0</v>
      </c>
      <c r="J338" s="3">
        <f t="shared" si="288"/>
        <v>0</v>
      </c>
      <c r="K338" s="3">
        <f t="shared" si="289"/>
        <v>0</v>
      </c>
      <c r="L338" s="3">
        <f t="shared" si="290"/>
        <v>0</v>
      </c>
      <c r="M338" s="3">
        <f t="shared" si="291"/>
        <v>0</v>
      </c>
      <c r="N338" s="3">
        <f t="shared" si="292"/>
        <v>0</v>
      </c>
      <c r="O338" s="3">
        <f t="shared" si="293"/>
        <v>0</v>
      </c>
      <c r="P338" s="3">
        <f t="shared" si="294"/>
        <v>0</v>
      </c>
      <c r="Q338" s="3">
        <f t="shared" si="295"/>
        <v>0</v>
      </c>
      <c r="R338" s="3">
        <f t="shared" si="296"/>
        <v>0</v>
      </c>
      <c r="S338" s="3">
        <f t="shared" si="297"/>
        <v>0</v>
      </c>
      <c r="T338" s="3">
        <f t="shared" si="298"/>
        <v>0</v>
      </c>
      <c r="U338" s="3">
        <f t="shared" si="299"/>
        <v>0</v>
      </c>
      <c r="V338" s="3">
        <f t="shared" si="300"/>
        <v>0</v>
      </c>
      <c r="W338" s="3">
        <f t="shared" si="301"/>
        <v>0</v>
      </c>
      <c r="X338" s="3">
        <f t="shared" si="302"/>
        <v>0</v>
      </c>
      <c r="Y338" s="3">
        <f t="shared" si="303"/>
        <v>0</v>
      </c>
      <c r="Z338" s="3">
        <f t="shared" si="304"/>
        <v>0</v>
      </c>
      <c r="AA338" s="3">
        <f t="shared" si="305"/>
        <v>0</v>
      </c>
      <c r="AB338" s="3">
        <f t="shared" si="306"/>
        <v>0</v>
      </c>
      <c r="AC338" s="3">
        <f t="shared" si="307"/>
        <v>0</v>
      </c>
      <c r="AD338" s="3">
        <f t="shared" si="308"/>
        <v>0</v>
      </c>
      <c r="AE338" s="3">
        <f t="shared" si="309"/>
        <v>0</v>
      </c>
      <c r="AF338" s="3">
        <f t="shared" si="310"/>
        <v>0</v>
      </c>
      <c r="AG338" s="3">
        <f t="shared" si="311"/>
        <v>0</v>
      </c>
      <c r="AH338" s="3">
        <f t="shared" si="312"/>
        <v>0</v>
      </c>
      <c r="AI338" s="3">
        <f t="shared" si="313"/>
        <v>0</v>
      </c>
      <c r="AJ338" s="3">
        <f t="shared" si="314"/>
        <v>0</v>
      </c>
      <c r="AK338" s="3">
        <f t="shared" si="315"/>
        <v>0</v>
      </c>
      <c r="AL338" s="3">
        <f t="shared" si="316"/>
        <v>0</v>
      </c>
      <c r="AM338" s="3">
        <f t="shared" si="317"/>
        <v>0</v>
      </c>
      <c r="AN338" s="3">
        <f t="shared" si="318"/>
        <v>0</v>
      </c>
      <c r="AO338" s="3">
        <f t="shared" si="319"/>
        <v>0</v>
      </c>
      <c r="AP338" s="3">
        <f t="shared" si="320"/>
        <v>0</v>
      </c>
      <c r="AQ338" s="3">
        <f t="shared" si="321"/>
        <v>0</v>
      </c>
      <c r="AR338" s="3">
        <f t="shared" si="322"/>
        <v>0</v>
      </c>
      <c r="AS338" s="3">
        <f t="shared" si="323"/>
        <v>0</v>
      </c>
      <c r="AT338" s="3">
        <f t="shared" si="324"/>
        <v>0</v>
      </c>
      <c r="AU338" s="3">
        <f t="shared" si="325"/>
        <v>0</v>
      </c>
      <c r="AV338" s="3">
        <f t="shared" si="326"/>
        <v>0</v>
      </c>
      <c r="AW338" s="3">
        <f t="shared" si="327"/>
        <v>0</v>
      </c>
      <c r="AX338" s="3">
        <f t="shared" si="328"/>
        <v>0</v>
      </c>
      <c r="AY338" s="3">
        <f t="shared" si="329"/>
        <v>0</v>
      </c>
      <c r="AZ338" s="3">
        <f t="shared" si="330"/>
        <v>0</v>
      </c>
      <c r="BA338" s="3">
        <f t="shared" si="331"/>
        <v>0</v>
      </c>
    </row>
    <row r="339" spans="1:53">
      <c r="A339" s="2">
        <f>fokonyvi_kivonatot_ide_masolni!A336</f>
        <v>0</v>
      </c>
      <c r="B339" s="3">
        <f>fokonyvi_kivonatot_ide_masolni!I336</f>
        <v>0</v>
      </c>
      <c r="C339" s="3">
        <f>+fokonyvi_kivonatot_ide_masolni!J336</f>
        <v>0</v>
      </c>
      <c r="D339" s="2">
        <f t="shared" si="282"/>
        <v>1</v>
      </c>
      <c r="E339" s="2">
        <f t="shared" si="283"/>
        <v>0</v>
      </c>
      <c r="F339" s="3">
        <f t="shared" si="284"/>
        <v>0</v>
      </c>
      <c r="G339" s="3">
        <f t="shared" si="285"/>
        <v>0</v>
      </c>
      <c r="H339" s="3">
        <f t="shared" si="286"/>
        <v>0</v>
      </c>
      <c r="I339" s="3">
        <f t="shared" si="287"/>
        <v>0</v>
      </c>
      <c r="J339" s="3">
        <f t="shared" si="288"/>
        <v>0</v>
      </c>
      <c r="K339" s="3">
        <f t="shared" si="289"/>
        <v>0</v>
      </c>
      <c r="L339" s="3">
        <f t="shared" si="290"/>
        <v>0</v>
      </c>
      <c r="M339" s="3">
        <f t="shared" si="291"/>
        <v>0</v>
      </c>
      <c r="N339" s="3">
        <f t="shared" si="292"/>
        <v>0</v>
      </c>
      <c r="O339" s="3">
        <f t="shared" si="293"/>
        <v>0</v>
      </c>
      <c r="P339" s="3">
        <f t="shared" si="294"/>
        <v>0</v>
      </c>
      <c r="Q339" s="3">
        <f t="shared" si="295"/>
        <v>0</v>
      </c>
      <c r="R339" s="3">
        <f t="shared" si="296"/>
        <v>0</v>
      </c>
      <c r="S339" s="3">
        <f t="shared" si="297"/>
        <v>0</v>
      </c>
      <c r="T339" s="3">
        <f t="shared" si="298"/>
        <v>0</v>
      </c>
      <c r="U339" s="3">
        <f t="shared" si="299"/>
        <v>0</v>
      </c>
      <c r="V339" s="3">
        <f t="shared" si="300"/>
        <v>0</v>
      </c>
      <c r="W339" s="3">
        <f t="shared" si="301"/>
        <v>0</v>
      </c>
      <c r="X339" s="3">
        <f t="shared" si="302"/>
        <v>0</v>
      </c>
      <c r="Y339" s="3">
        <f t="shared" si="303"/>
        <v>0</v>
      </c>
      <c r="Z339" s="3">
        <f t="shared" si="304"/>
        <v>0</v>
      </c>
      <c r="AA339" s="3">
        <f t="shared" si="305"/>
        <v>0</v>
      </c>
      <c r="AB339" s="3">
        <f t="shared" si="306"/>
        <v>0</v>
      </c>
      <c r="AC339" s="3">
        <f t="shared" si="307"/>
        <v>0</v>
      </c>
      <c r="AD339" s="3">
        <f t="shared" si="308"/>
        <v>0</v>
      </c>
      <c r="AE339" s="3">
        <f t="shared" si="309"/>
        <v>0</v>
      </c>
      <c r="AF339" s="3">
        <f t="shared" si="310"/>
        <v>0</v>
      </c>
      <c r="AG339" s="3">
        <f t="shared" si="311"/>
        <v>0</v>
      </c>
      <c r="AH339" s="3">
        <f t="shared" si="312"/>
        <v>0</v>
      </c>
      <c r="AI339" s="3">
        <f t="shared" si="313"/>
        <v>0</v>
      </c>
      <c r="AJ339" s="3">
        <f t="shared" si="314"/>
        <v>0</v>
      </c>
      <c r="AK339" s="3">
        <f t="shared" si="315"/>
        <v>0</v>
      </c>
      <c r="AL339" s="3">
        <f t="shared" si="316"/>
        <v>0</v>
      </c>
      <c r="AM339" s="3">
        <f t="shared" si="317"/>
        <v>0</v>
      </c>
      <c r="AN339" s="3">
        <f t="shared" si="318"/>
        <v>0</v>
      </c>
      <c r="AO339" s="3">
        <f t="shared" si="319"/>
        <v>0</v>
      </c>
      <c r="AP339" s="3">
        <f t="shared" si="320"/>
        <v>0</v>
      </c>
      <c r="AQ339" s="3">
        <f t="shared" si="321"/>
        <v>0</v>
      </c>
      <c r="AR339" s="3">
        <f t="shared" si="322"/>
        <v>0</v>
      </c>
      <c r="AS339" s="3">
        <f t="shared" si="323"/>
        <v>0</v>
      </c>
      <c r="AT339" s="3">
        <f t="shared" si="324"/>
        <v>0</v>
      </c>
      <c r="AU339" s="3">
        <f t="shared" si="325"/>
        <v>0</v>
      </c>
      <c r="AV339" s="3">
        <f t="shared" si="326"/>
        <v>0</v>
      </c>
      <c r="AW339" s="3">
        <f t="shared" si="327"/>
        <v>0</v>
      </c>
      <c r="AX339" s="3">
        <f t="shared" si="328"/>
        <v>0</v>
      </c>
      <c r="AY339" s="3">
        <f t="shared" si="329"/>
        <v>0</v>
      </c>
      <c r="AZ339" s="3">
        <f t="shared" si="330"/>
        <v>0</v>
      </c>
      <c r="BA339" s="3">
        <f t="shared" si="331"/>
        <v>0</v>
      </c>
    </row>
    <row r="340" spans="1:53">
      <c r="A340" s="2">
        <f>fokonyvi_kivonatot_ide_masolni!A337</f>
        <v>0</v>
      </c>
      <c r="B340" s="3">
        <f>fokonyvi_kivonatot_ide_masolni!I337</f>
        <v>0</v>
      </c>
      <c r="C340" s="3">
        <f>+fokonyvi_kivonatot_ide_masolni!J337</f>
        <v>0</v>
      </c>
      <c r="D340" s="2">
        <f t="shared" si="282"/>
        <v>1</v>
      </c>
      <c r="E340" s="2">
        <f t="shared" si="283"/>
        <v>0</v>
      </c>
      <c r="F340" s="3">
        <f t="shared" si="284"/>
        <v>0</v>
      </c>
      <c r="G340" s="3">
        <f t="shared" si="285"/>
        <v>0</v>
      </c>
      <c r="H340" s="3">
        <f t="shared" si="286"/>
        <v>0</v>
      </c>
      <c r="I340" s="3">
        <f t="shared" si="287"/>
        <v>0</v>
      </c>
      <c r="J340" s="3">
        <f t="shared" si="288"/>
        <v>0</v>
      </c>
      <c r="K340" s="3">
        <f t="shared" si="289"/>
        <v>0</v>
      </c>
      <c r="L340" s="3">
        <f t="shared" si="290"/>
        <v>0</v>
      </c>
      <c r="M340" s="3">
        <f t="shared" si="291"/>
        <v>0</v>
      </c>
      <c r="N340" s="3">
        <f t="shared" si="292"/>
        <v>0</v>
      </c>
      <c r="O340" s="3">
        <f t="shared" si="293"/>
        <v>0</v>
      </c>
      <c r="P340" s="3">
        <f t="shared" si="294"/>
        <v>0</v>
      </c>
      <c r="Q340" s="3">
        <f t="shared" si="295"/>
        <v>0</v>
      </c>
      <c r="R340" s="3">
        <f t="shared" si="296"/>
        <v>0</v>
      </c>
      <c r="S340" s="3">
        <f t="shared" si="297"/>
        <v>0</v>
      </c>
      <c r="T340" s="3">
        <f t="shared" si="298"/>
        <v>0</v>
      </c>
      <c r="U340" s="3">
        <f t="shared" si="299"/>
        <v>0</v>
      </c>
      <c r="V340" s="3">
        <f t="shared" si="300"/>
        <v>0</v>
      </c>
      <c r="W340" s="3">
        <f t="shared" si="301"/>
        <v>0</v>
      </c>
      <c r="X340" s="3">
        <f t="shared" si="302"/>
        <v>0</v>
      </c>
      <c r="Y340" s="3">
        <f t="shared" si="303"/>
        <v>0</v>
      </c>
      <c r="Z340" s="3">
        <f t="shared" si="304"/>
        <v>0</v>
      </c>
      <c r="AA340" s="3">
        <f t="shared" si="305"/>
        <v>0</v>
      </c>
      <c r="AB340" s="3">
        <f t="shared" si="306"/>
        <v>0</v>
      </c>
      <c r="AC340" s="3">
        <f t="shared" si="307"/>
        <v>0</v>
      </c>
      <c r="AD340" s="3">
        <f t="shared" si="308"/>
        <v>0</v>
      </c>
      <c r="AE340" s="3">
        <f t="shared" si="309"/>
        <v>0</v>
      </c>
      <c r="AF340" s="3">
        <f t="shared" si="310"/>
        <v>0</v>
      </c>
      <c r="AG340" s="3">
        <f t="shared" si="311"/>
        <v>0</v>
      </c>
      <c r="AH340" s="3">
        <f t="shared" si="312"/>
        <v>0</v>
      </c>
      <c r="AI340" s="3">
        <f t="shared" si="313"/>
        <v>0</v>
      </c>
      <c r="AJ340" s="3">
        <f t="shared" si="314"/>
        <v>0</v>
      </c>
      <c r="AK340" s="3">
        <f t="shared" si="315"/>
        <v>0</v>
      </c>
      <c r="AL340" s="3">
        <f t="shared" si="316"/>
        <v>0</v>
      </c>
      <c r="AM340" s="3">
        <f t="shared" si="317"/>
        <v>0</v>
      </c>
      <c r="AN340" s="3">
        <f t="shared" si="318"/>
        <v>0</v>
      </c>
      <c r="AO340" s="3">
        <f t="shared" si="319"/>
        <v>0</v>
      </c>
      <c r="AP340" s="3">
        <f t="shared" si="320"/>
        <v>0</v>
      </c>
      <c r="AQ340" s="3">
        <f t="shared" si="321"/>
        <v>0</v>
      </c>
      <c r="AR340" s="3">
        <f t="shared" si="322"/>
        <v>0</v>
      </c>
      <c r="AS340" s="3">
        <f t="shared" si="323"/>
        <v>0</v>
      </c>
      <c r="AT340" s="3">
        <f t="shared" si="324"/>
        <v>0</v>
      </c>
      <c r="AU340" s="3">
        <f t="shared" si="325"/>
        <v>0</v>
      </c>
      <c r="AV340" s="3">
        <f t="shared" si="326"/>
        <v>0</v>
      </c>
      <c r="AW340" s="3">
        <f t="shared" si="327"/>
        <v>0</v>
      </c>
      <c r="AX340" s="3">
        <f t="shared" si="328"/>
        <v>0</v>
      </c>
      <c r="AY340" s="3">
        <f t="shared" si="329"/>
        <v>0</v>
      </c>
      <c r="AZ340" s="3">
        <f t="shared" si="330"/>
        <v>0</v>
      </c>
      <c r="BA340" s="3">
        <f t="shared" si="331"/>
        <v>0</v>
      </c>
    </row>
    <row r="341" spans="1:53">
      <c r="A341" s="2">
        <f>fokonyvi_kivonatot_ide_masolni!A338</f>
        <v>0</v>
      </c>
      <c r="B341" s="3">
        <f>fokonyvi_kivonatot_ide_masolni!I338</f>
        <v>0</v>
      </c>
      <c r="C341" s="3">
        <f>+fokonyvi_kivonatot_ide_masolni!J338</f>
        <v>0</v>
      </c>
      <c r="D341" s="2">
        <f t="shared" si="282"/>
        <v>1</v>
      </c>
      <c r="E341" s="2">
        <f t="shared" si="283"/>
        <v>0</v>
      </c>
      <c r="F341" s="3">
        <f t="shared" si="284"/>
        <v>0</v>
      </c>
      <c r="G341" s="3">
        <f t="shared" si="285"/>
        <v>0</v>
      </c>
      <c r="H341" s="3">
        <f t="shared" si="286"/>
        <v>0</v>
      </c>
      <c r="I341" s="3">
        <f t="shared" si="287"/>
        <v>0</v>
      </c>
      <c r="J341" s="3">
        <f t="shared" si="288"/>
        <v>0</v>
      </c>
      <c r="K341" s="3">
        <f t="shared" si="289"/>
        <v>0</v>
      </c>
      <c r="L341" s="3">
        <f t="shared" si="290"/>
        <v>0</v>
      </c>
      <c r="M341" s="3">
        <f t="shared" si="291"/>
        <v>0</v>
      </c>
      <c r="N341" s="3">
        <f t="shared" si="292"/>
        <v>0</v>
      </c>
      <c r="O341" s="3">
        <f t="shared" si="293"/>
        <v>0</v>
      </c>
      <c r="P341" s="3">
        <f t="shared" si="294"/>
        <v>0</v>
      </c>
      <c r="Q341" s="3">
        <f t="shared" si="295"/>
        <v>0</v>
      </c>
      <c r="R341" s="3">
        <f t="shared" si="296"/>
        <v>0</v>
      </c>
      <c r="S341" s="3">
        <f t="shared" si="297"/>
        <v>0</v>
      </c>
      <c r="T341" s="3">
        <f t="shared" si="298"/>
        <v>0</v>
      </c>
      <c r="U341" s="3">
        <f t="shared" si="299"/>
        <v>0</v>
      </c>
      <c r="V341" s="3">
        <f t="shared" si="300"/>
        <v>0</v>
      </c>
      <c r="W341" s="3">
        <f t="shared" si="301"/>
        <v>0</v>
      </c>
      <c r="X341" s="3">
        <f t="shared" si="302"/>
        <v>0</v>
      </c>
      <c r="Y341" s="3">
        <f t="shared" si="303"/>
        <v>0</v>
      </c>
      <c r="Z341" s="3">
        <f t="shared" si="304"/>
        <v>0</v>
      </c>
      <c r="AA341" s="3">
        <f t="shared" si="305"/>
        <v>0</v>
      </c>
      <c r="AB341" s="3">
        <f t="shared" si="306"/>
        <v>0</v>
      </c>
      <c r="AC341" s="3">
        <f t="shared" si="307"/>
        <v>0</v>
      </c>
      <c r="AD341" s="3">
        <f t="shared" si="308"/>
        <v>0</v>
      </c>
      <c r="AE341" s="3">
        <f t="shared" si="309"/>
        <v>0</v>
      </c>
      <c r="AF341" s="3">
        <f t="shared" si="310"/>
        <v>0</v>
      </c>
      <c r="AG341" s="3">
        <f t="shared" si="311"/>
        <v>0</v>
      </c>
      <c r="AH341" s="3">
        <f t="shared" si="312"/>
        <v>0</v>
      </c>
      <c r="AI341" s="3">
        <f t="shared" si="313"/>
        <v>0</v>
      </c>
      <c r="AJ341" s="3">
        <f t="shared" si="314"/>
        <v>0</v>
      </c>
      <c r="AK341" s="3">
        <f t="shared" si="315"/>
        <v>0</v>
      </c>
      <c r="AL341" s="3">
        <f t="shared" si="316"/>
        <v>0</v>
      </c>
      <c r="AM341" s="3">
        <f t="shared" si="317"/>
        <v>0</v>
      </c>
      <c r="AN341" s="3">
        <f t="shared" si="318"/>
        <v>0</v>
      </c>
      <c r="AO341" s="3">
        <f t="shared" si="319"/>
        <v>0</v>
      </c>
      <c r="AP341" s="3">
        <f t="shared" si="320"/>
        <v>0</v>
      </c>
      <c r="AQ341" s="3">
        <f t="shared" si="321"/>
        <v>0</v>
      </c>
      <c r="AR341" s="3">
        <f t="shared" si="322"/>
        <v>0</v>
      </c>
      <c r="AS341" s="3">
        <f t="shared" si="323"/>
        <v>0</v>
      </c>
      <c r="AT341" s="3">
        <f t="shared" si="324"/>
        <v>0</v>
      </c>
      <c r="AU341" s="3">
        <f t="shared" si="325"/>
        <v>0</v>
      </c>
      <c r="AV341" s="3">
        <f t="shared" si="326"/>
        <v>0</v>
      </c>
      <c r="AW341" s="3">
        <f t="shared" si="327"/>
        <v>0</v>
      </c>
      <c r="AX341" s="3">
        <f t="shared" si="328"/>
        <v>0</v>
      </c>
      <c r="AY341" s="3">
        <f t="shared" si="329"/>
        <v>0</v>
      </c>
      <c r="AZ341" s="3">
        <f t="shared" si="330"/>
        <v>0</v>
      </c>
      <c r="BA341" s="3">
        <f t="shared" si="331"/>
        <v>0</v>
      </c>
    </row>
    <row r="342" spans="1:53">
      <c r="A342" s="2">
        <f>fokonyvi_kivonatot_ide_masolni!A339</f>
        <v>0</v>
      </c>
      <c r="B342" s="3">
        <f>fokonyvi_kivonatot_ide_masolni!I339</f>
        <v>0</v>
      </c>
      <c r="C342" s="3">
        <f>+fokonyvi_kivonatot_ide_masolni!J339</f>
        <v>0</v>
      </c>
      <c r="D342" s="2">
        <f t="shared" si="282"/>
        <v>1</v>
      </c>
      <c r="E342" s="2">
        <f t="shared" si="283"/>
        <v>0</v>
      </c>
      <c r="F342" s="3">
        <f t="shared" si="284"/>
        <v>0</v>
      </c>
      <c r="G342" s="3">
        <f t="shared" si="285"/>
        <v>0</v>
      </c>
      <c r="H342" s="3">
        <f t="shared" si="286"/>
        <v>0</v>
      </c>
      <c r="I342" s="3">
        <f t="shared" si="287"/>
        <v>0</v>
      </c>
      <c r="J342" s="3">
        <f t="shared" si="288"/>
        <v>0</v>
      </c>
      <c r="K342" s="3">
        <f t="shared" si="289"/>
        <v>0</v>
      </c>
      <c r="L342" s="3">
        <f t="shared" si="290"/>
        <v>0</v>
      </c>
      <c r="M342" s="3">
        <f t="shared" si="291"/>
        <v>0</v>
      </c>
      <c r="N342" s="3">
        <f t="shared" si="292"/>
        <v>0</v>
      </c>
      <c r="O342" s="3">
        <f t="shared" si="293"/>
        <v>0</v>
      </c>
      <c r="P342" s="3">
        <f t="shared" si="294"/>
        <v>0</v>
      </c>
      <c r="Q342" s="3">
        <f t="shared" si="295"/>
        <v>0</v>
      </c>
      <c r="R342" s="3">
        <f t="shared" si="296"/>
        <v>0</v>
      </c>
      <c r="S342" s="3">
        <f t="shared" si="297"/>
        <v>0</v>
      </c>
      <c r="T342" s="3">
        <f t="shared" si="298"/>
        <v>0</v>
      </c>
      <c r="U342" s="3">
        <f t="shared" si="299"/>
        <v>0</v>
      </c>
      <c r="V342" s="3">
        <f t="shared" si="300"/>
        <v>0</v>
      </c>
      <c r="W342" s="3">
        <f t="shared" si="301"/>
        <v>0</v>
      </c>
      <c r="X342" s="3">
        <f t="shared" si="302"/>
        <v>0</v>
      </c>
      <c r="Y342" s="3">
        <f t="shared" si="303"/>
        <v>0</v>
      </c>
      <c r="Z342" s="3">
        <f t="shared" si="304"/>
        <v>0</v>
      </c>
      <c r="AA342" s="3">
        <f t="shared" si="305"/>
        <v>0</v>
      </c>
      <c r="AB342" s="3">
        <f t="shared" si="306"/>
        <v>0</v>
      </c>
      <c r="AC342" s="3">
        <f t="shared" si="307"/>
        <v>0</v>
      </c>
      <c r="AD342" s="3">
        <f t="shared" si="308"/>
        <v>0</v>
      </c>
      <c r="AE342" s="3">
        <f t="shared" si="309"/>
        <v>0</v>
      </c>
      <c r="AF342" s="3">
        <f t="shared" si="310"/>
        <v>0</v>
      </c>
      <c r="AG342" s="3">
        <f t="shared" si="311"/>
        <v>0</v>
      </c>
      <c r="AH342" s="3">
        <f t="shared" si="312"/>
        <v>0</v>
      </c>
      <c r="AI342" s="3">
        <f t="shared" si="313"/>
        <v>0</v>
      </c>
      <c r="AJ342" s="3">
        <f t="shared" si="314"/>
        <v>0</v>
      </c>
      <c r="AK342" s="3">
        <f t="shared" si="315"/>
        <v>0</v>
      </c>
      <c r="AL342" s="3">
        <f t="shared" si="316"/>
        <v>0</v>
      </c>
      <c r="AM342" s="3">
        <f t="shared" si="317"/>
        <v>0</v>
      </c>
      <c r="AN342" s="3">
        <f t="shared" si="318"/>
        <v>0</v>
      </c>
      <c r="AO342" s="3">
        <f t="shared" si="319"/>
        <v>0</v>
      </c>
      <c r="AP342" s="3">
        <f t="shared" si="320"/>
        <v>0</v>
      </c>
      <c r="AQ342" s="3">
        <f t="shared" si="321"/>
        <v>0</v>
      </c>
      <c r="AR342" s="3">
        <f t="shared" si="322"/>
        <v>0</v>
      </c>
      <c r="AS342" s="3">
        <f t="shared" si="323"/>
        <v>0</v>
      </c>
      <c r="AT342" s="3">
        <f t="shared" si="324"/>
        <v>0</v>
      </c>
      <c r="AU342" s="3">
        <f t="shared" si="325"/>
        <v>0</v>
      </c>
      <c r="AV342" s="3">
        <f t="shared" si="326"/>
        <v>0</v>
      </c>
      <c r="AW342" s="3">
        <f t="shared" si="327"/>
        <v>0</v>
      </c>
      <c r="AX342" s="3">
        <f t="shared" si="328"/>
        <v>0</v>
      </c>
      <c r="AY342" s="3">
        <f t="shared" si="329"/>
        <v>0</v>
      </c>
      <c r="AZ342" s="3">
        <f t="shared" si="330"/>
        <v>0</v>
      </c>
      <c r="BA342" s="3">
        <f t="shared" si="331"/>
        <v>0</v>
      </c>
    </row>
    <row r="343" spans="1:53">
      <c r="A343" s="2">
        <f>fokonyvi_kivonatot_ide_masolni!A340</f>
        <v>0</v>
      </c>
      <c r="B343" s="3">
        <f>fokonyvi_kivonatot_ide_masolni!I340</f>
        <v>0</v>
      </c>
      <c r="C343" s="3">
        <f>+fokonyvi_kivonatot_ide_masolni!J340</f>
        <v>0</v>
      </c>
      <c r="D343" s="2">
        <f t="shared" si="282"/>
        <v>1</v>
      </c>
      <c r="E343" s="2">
        <f t="shared" si="283"/>
        <v>0</v>
      </c>
      <c r="F343" s="3">
        <f t="shared" si="284"/>
        <v>0</v>
      </c>
      <c r="G343" s="3">
        <f t="shared" si="285"/>
        <v>0</v>
      </c>
      <c r="H343" s="3">
        <f t="shared" si="286"/>
        <v>0</v>
      </c>
      <c r="I343" s="3">
        <f t="shared" si="287"/>
        <v>0</v>
      </c>
      <c r="J343" s="3">
        <f t="shared" si="288"/>
        <v>0</v>
      </c>
      <c r="K343" s="3">
        <f t="shared" si="289"/>
        <v>0</v>
      </c>
      <c r="L343" s="3">
        <f t="shared" si="290"/>
        <v>0</v>
      </c>
      <c r="M343" s="3">
        <f t="shared" si="291"/>
        <v>0</v>
      </c>
      <c r="N343" s="3">
        <f t="shared" si="292"/>
        <v>0</v>
      </c>
      <c r="O343" s="3">
        <f t="shared" si="293"/>
        <v>0</v>
      </c>
      <c r="P343" s="3">
        <f t="shared" si="294"/>
        <v>0</v>
      </c>
      <c r="Q343" s="3">
        <f t="shared" si="295"/>
        <v>0</v>
      </c>
      <c r="R343" s="3">
        <f t="shared" si="296"/>
        <v>0</v>
      </c>
      <c r="S343" s="3">
        <f t="shared" si="297"/>
        <v>0</v>
      </c>
      <c r="T343" s="3">
        <f t="shared" si="298"/>
        <v>0</v>
      </c>
      <c r="U343" s="3">
        <f t="shared" si="299"/>
        <v>0</v>
      </c>
      <c r="V343" s="3">
        <f t="shared" si="300"/>
        <v>0</v>
      </c>
      <c r="W343" s="3">
        <f t="shared" si="301"/>
        <v>0</v>
      </c>
      <c r="X343" s="3">
        <f t="shared" si="302"/>
        <v>0</v>
      </c>
      <c r="Y343" s="3">
        <f t="shared" si="303"/>
        <v>0</v>
      </c>
      <c r="Z343" s="3">
        <f t="shared" si="304"/>
        <v>0</v>
      </c>
      <c r="AA343" s="3">
        <f t="shared" si="305"/>
        <v>0</v>
      </c>
      <c r="AB343" s="3">
        <f t="shared" si="306"/>
        <v>0</v>
      </c>
      <c r="AC343" s="3">
        <f t="shared" si="307"/>
        <v>0</v>
      </c>
      <c r="AD343" s="3">
        <f t="shared" si="308"/>
        <v>0</v>
      </c>
      <c r="AE343" s="3">
        <f t="shared" si="309"/>
        <v>0</v>
      </c>
      <c r="AF343" s="3">
        <f t="shared" si="310"/>
        <v>0</v>
      </c>
      <c r="AG343" s="3">
        <f t="shared" si="311"/>
        <v>0</v>
      </c>
      <c r="AH343" s="3">
        <f t="shared" si="312"/>
        <v>0</v>
      </c>
      <c r="AI343" s="3">
        <f t="shared" si="313"/>
        <v>0</v>
      </c>
      <c r="AJ343" s="3">
        <f t="shared" si="314"/>
        <v>0</v>
      </c>
      <c r="AK343" s="3">
        <f t="shared" si="315"/>
        <v>0</v>
      </c>
      <c r="AL343" s="3">
        <f t="shared" si="316"/>
        <v>0</v>
      </c>
      <c r="AM343" s="3">
        <f t="shared" si="317"/>
        <v>0</v>
      </c>
      <c r="AN343" s="3">
        <f t="shared" si="318"/>
        <v>0</v>
      </c>
      <c r="AO343" s="3">
        <f t="shared" si="319"/>
        <v>0</v>
      </c>
      <c r="AP343" s="3">
        <f t="shared" si="320"/>
        <v>0</v>
      </c>
      <c r="AQ343" s="3">
        <f t="shared" si="321"/>
        <v>0</v>
      </c>
      <c r="AR343" s="3">
        <f t="shared" si="322"/>
        <v>0</v>
      </c>
      <c r="AS343" s="3">
        <f t="shared" si="323"/>
        <v>0</v>
      </c>
      <c r="AT343" s="3">
        <f t="shared" si="324"/>
        <v>0</v>
      </c>
      <c r="AU343" s="3">
        <f t="shared" si="325"/>
        <v>0</v>
      </c>
      <c r="AV343" s="3">
        <f t="shared" si="326"/>
        <v>0</v>
      </c>
      <c r="AW343" s="3">
        <f t="shared" si="327"/>
        <v>0</v>
      </c>
      <c r="AX343" s="3">
        <f t="shared" si="328"/>
        <v>0</v>
      </c>
      <c r="AY343" s="3">
        <f t="shared" si="329"/>
        <v>0</v>
      </c>
      <c r="AZ343" s="3">
        <f t="shared" si="330"/>
        <v>0</v>
      </c>
      <c r="BA343" s="3">
        <f t="shared" si="331"/>
        <v>0</v>
      </c>
    </row>
    <row r="344" spans="1:53">
      <c r="A344" s="2">
        <f>fokonyvi_kivonatot_ide_masolni!A341</f>
        <v>0</v>
      </c>
      <c r="B344" s="3">
        <f>fokonyvi_kivonatot_ide_masolni!I341</f>
        <v>0</v>
      </c>
      <c r="C344" s="3">
        <f>+fokonyvi_kivonatot_ide_masolni!J341</f>
        <v>0</v>
      </c>
      <c r="D344" s="2">
        <f t="shared" si="282"/>
        <v>1</v>
      </c>
      <c r="E344" s="2">
        <f t="shared" si="283"/>
        <v>0</v>
      </c>
      <c r="F344" s="3">
        <f t="shared" si="284"/>
        <v>0</v>
      </c>
      <c r="G344" s="3">
        <f t="shared" si="285"/>
        <v>0</v>
      </c>
      <c r="H344" s="3">
        <f t="shared" si="286"/>
        <v>0</v>
      </c>
      <c r="I344" s="3">
        <f t="shared" si="287"/>
        <v>0</v>
      </c>
      <c r="J344" s="3">
        <f t="shared" si="288"/>
        <v>0</v>
      </c>
      <c r="K344" s="3">
        <f t="shared" si="289"/>
        <v>0</v>
      </c>
      <c r="L344" s="3">
        <f t="shared" si="290"/>
        <v>0</v>
      </c>
      <c r="M344" s="3">
        <f t="shared" si="291"/>
        <v>0</v>
      </c>
      <c r="N344" s="3">
        <f t="shared" si="292"/>
        <v>0</v>
      </c>
      <c r="O344" s="3">
        <f t="shared" si="293"/>
        <v>0</v>
      </c>
      <c r="P344" s="3">
        <f t="shared" si="294"/>
        <v>0</v>
      </c>
      <c r="Q344" s="3">
        <f t="shared" si="295"/>
        <v>0</v>
      </c>
      <c r="R344" s="3">
        <f t="shared" si="296"/>
        <v>0</v>
      </c>
      <c r="S344" s="3">
        <f t="shared" si="297"/>
        <v>0</v>
      </c>
      <c r="T344" s="3">
        <f t="shared" si="298"/>
        <v>0</v>
      </c>
      <c r="U344" s="3">
        <f t="shared" si="299"/>
        <v>0</v>
      </c>
      <c r="V344" s="3">
        <f t="shared" si="300"/>
        <v>0</v>
      </c>
      <c r="W344" s="3">
        <f t="shared" si="301"/>
        <v>0</v>
      </c>
      <c r="X344" s="3">
        <f t="shared" si="302"/>
        <v>0</v>
      </c>
      <c r="Y344" s="3">
        <f t="shared" si="303"/>
        <v>0</v>
      </c>
      <c r="Z344" s="3">
        <f t="shared" si="304"/>
        <v>0</v>
      </c>
      <c r="AA344" s="3">
        <f t="shared" si="305"/>
        <v>0</v>
      </c>
      <c r="AB344" s="3">
        <f t="shared" si="306"/>
        <v>0</v>
      </c>
      <c r="AC344" s="3">
        <f t="shared" si="307"/>
        <v>0</v>
      </c>
      <c r="AD344" s="3">
        <f t="shared" si="308"/>
        <v>0</v>
      </c>
      <c r="AE344" s="3">
        <f t="shared" si="309"/>
        <v>0</v>
      </c>
      <c r="AF344" s="3">
        <f t="shared" si="310"/>
        <v>0</v>
      </c>
      <c r="AG344" s="3">
        <f t="shared" si="311"/>
        <v>0</v>
      </c>
      <c r="AH344" s="3">
        <f t="shared" si="312"/>
        <v>0</v>
      </c>
      <c r="AI344" s="3">
        <f t="shared" si="313"/>
        <v>0</v>
      </c>
      <c r="AJ344" s="3">
        <f t="shared" si="314"/>
        <v>0</v>
      </c>
      <c r="AK344" s="3">
        <f t="shared" si="315"/>
        <v>0</v>
      </c>
      <c r="AL344" s="3">
        <f t="shared" si="316"/>
        <v>0</v>
      </c>
      <c r="AM344" s="3">
        <f t="shared" si="317"/>
        <v>0</v>
      </c>
      <c r="AN344" s="3">
        <f t="shared" si="318"/>
        <v>0</v>
      </c>
      <c r="AO344" s="3">
        <f t="shared" si="319"/>
        <v>0</v>
      </c>
      <c r="AP344" s="3">
        <f t="shared" si="320"/>
        <v>0</v>
      </c>
      <c r="AQ344" s="3">
        <f t="shared" si="321"/>
        <v>0</v>
      </c>
      <c r="AR344" s="3">
        <f t="shared" si="322"/>
        <v>0</v>
      </c>
      <c r="AS344" s="3">
        <f t="shared" si="323"/>
        <v>0</v>
      </c>
      <c r="AT344" s="3">
        <f t="shared" si="324"/>
        <v>0</v>
      </c>
      <c r="AU344" s="3">
        <f t="shared" si="325"/>
        <v>0</v>
      </c>
      <c r="AV344" s="3">
        <f t="shared" si="326"/>
        <v>0</v>
      </c>
      <c r="AW344" s="3">
        <f t="shared" si="327"/>
        <v>0</v>
      </c>
      <c r="AX344" s="3">
        <f t="shared" si="328"/>
        <v>0</v>
      </c>
      <c r="AY344" s="3">
        <f t="shared" si="329"/>
        <v>0</v>
      </c>
      <c r="AZ344" s="3">
        <f t="shared" si="330"/>
        <v>0</v>
      </c>
      <c r="BA344" s="3">
        <f t="shared" si="331"/>
        <v>0</v>
      </c>
    </row>
    <row r="345" spans="1:53">
      <c r="A345" s="2">
        <f>fokonyvi_kivonatot_ide_masolni!A342</f>
        <v>0</v>
      </c>
      <c r="B345" s="3">
        <f>fokonyvi_kivonatot_ide_masolni!I342</f>
        <v>0</v>
      </c>
      <c r="C345" s="3">
        <f>+fokonyvi_kivonatot_ide_masolni!J342</f>
        <v>0</v>
      </c>
      <c r="D345" s="2">
        <f t="shared" si="282"/>
        <v>1</v>
      </c>
      <c r="E345" s="2">
        <f t="shared" si="283"/>
        <v>0</v>
      </c>
      <c r="F345" s="3">
        <f t="shared" si="284"/>
        <v>0</v>
      </c>
      <c r="G345" s="3">
        <f t="shared" si="285"/>
        <v>0</v>
      </c>
      <c r="H345" s="3">
        <f t="shared" si="286"/>
        <v>0</v>
      </c>
      <c r="I345" s="3">
        <f t="shared" si="287"/>
        <v>0</v>
      </c>
      <c r="J345" s="3">
        <f t="shared" si="288"/>
        <v>0</v>
      </c>
      <c r="K345" s="3">
        <f t="shared" si="289"/>
        <v>0</v>
      </c>
      <c r="L345" s="3">
        <f t="shared" si="290"/>
        <v>0</v>
      </c>
      <c r="M345" s="3">
        <f t="shared" si="291"/>
        <v>0</v>
      </c>
      <c r="N345" s="3">
        <f t="shared" si="292"/>
        <v>0</v>
      </c>
      <c r="O345" s="3">
        <f t="shared" si="293"/>
        <v>0</v>
      </c>
      <c r="P345" s="3">
        <f t="shared" si="294"/>
        <v>0</v>
      </c>
      <c r="Q345" s="3">
        <f t="shared" si="295"/>
        <v>0</v>
      </c>
      <c r="R345" s="3">
        <f t="shared" si="296"/>
        <v>0</v>
      </c>
      <c r="S345" s="3">
        <f t="shared" si="297"/>
        <v>0</v>
      </c>
      <c r="T345" s="3">
        <f t="shared" si="298"/>
        <v>0</v>
      </c>
      <c r="U345" s="3">
        <f t="shared" si="299"/>
        <v>0</v>
      </c>
      <c r="V345" s="3">
        <f t="shared" si="300"/>
        <v>0</v>
      </c>
      <c r="W345" s="3">
        <f t="shared" si="301"/>
        <v>0</v>
      </c>
      <c r="X345" s="3">
        <f t="shared" si="302"/>
        <v>0</v>
      </c>
      <c r="Y345" s="3">
        <f t="shared" si="303"/>
        <v>0</v>
      </c>
      <c r="Z345" s="3">
        <f t="shared" si="304"/>
        <v>0</v>
      </c>
      <c r="AA345" s="3">
        <f t="shared" si="305"/>
        <v>0</v>
      </c>
      <c r="AB345" s="3">
        <f t="shared" si="306"/>
        <v>0</v>
      </c>
      <c r="AC345" s="3">
        <f t="shared" si="307"/>
        <v>0</v>
      </c>
      <c r="AD345" s="3">
        <f t="shared" si="308"/>
        <v>0</v>
      </c>
      <c r="AE345" s="3">
        <f t="shared" si="309"/>
        <v>0</v>
      </c>
      <c r="AF345" s="3">
        <f t="shared" si="310"/>
        <v>0</v>
      </c>
      <c r="AG345" s="3">
        <f t="shared" si="311"/>
        <v>0</v>
      </c>
      <c r="AH345" s="3">
        <f t="shared" si="312"/>
        <v>0</v>
      </c>
      <c r="AI345" s="3">
        <f t="shared" si="313"/>
        <v>0</v>
      </c>
      <c r="AJ345" s="3">
        <f t="shared" si="314"/>
        <v>0</v>
      </c>
      <c r="AK345" s="3">
        <f t="shared" si="315"/>
        <v>0</v>
      </c>
      <c r="AL345" s="3">
        <f t="shared" si="316"/>
        <v>0</v>
      </c>
      <c r="AM345" s="3">
        <f t="shared" si="317"/>
        <v>0</v>
      </c>
      <c r="AN345" s="3">
        <f t="shared" si="318"/>
        <v>0</v>
      </c>
      <c r="AO345" s="3">
        <f t="shared" si="319"/>
        <v>0</v>
      </c>
      <c r="AP345" s="3">
        <f t="shared" si="320"/>
        <v>0</v>
      </c>
      <c r="AQ345" s="3">
        <f t="shared" si="321"/>
        <v>0</v>
      </c>
      <c r="AR345" s="3">
        <f t="shared" si="322"/>
        <v>0</v>
      </c>
      <c r="AS345" s="3">
        <f t="shared" si="323"/>
        <v>0</v>
      </c>
      <c r="AT345" s="3">
        <f t="shared" si="324"/>
        <v>0</v>
      </c>
      <c r="AU345" s="3">
        <f t="shared" si="325"/>
        <v>0</v>
      </c>
      <c r="AV345" s="3">
        <f t="shared" si="326"/>
        <v>0</v>
      </c>
      <c r="AW345" s="3">
        <f t="shared" si="327"/>
        <v>0</v>
      </c>
      <c r="AX345" s="3">
        <f t="shared" si="328"/>
        <v>0</v>
      </c>
      <c r="AY345" s="3">
        <f t="shared" si="329"/>
        <v>0</v>
      </c>
      <c r="AZ345" s="3">
        <f t="shared" si="330"/>
        <v>0</v>
      </c>
      <c r="BA345" s="3">
        <f t="shared" si="331"/>
        <v>0</v>
      </c>
    </row>
    <row r="346" spans="1:53">
      <c r="A346" s="2">
        <f>fokonyvi_kivonatot_ide_masolni!A343</f>
        <v>0</v>
      </c>
      <c r="B346" s="3">
        <f>fokonyvi_kivonatot_ide_masolni!I343</f>
        <v>0</v>
      </c>
      <c r="C346" s="3">
        <f>+fokonyvi_kivonatot_ide_masolni!J343</f>
        <v>0</v>
      </c>
      <c r="D346" s="2">
        <f t="shared" si="282"/>
        <v>1</v>
      </c>
      <c r="E346" s="2">
        <f t="shared" si="283"/>
        <v>0</v>
      </c>
      <c r="F346" s="3">
        <f t="shared" si="284"/>
        <v>0</v>
      </c>
      <c r="G346" s="3">
        <f t="shared" si="285"/>
        <v>0</v>
      </c>
      <c r="H346" s="3">
        <f t="shared" si="286"/>
        <v>0</v>
      </c>
      <c r="I346" s="3">
        <f t="shared" si="287"/>
        <v>0</v>
      </c>
      <c r="J346" s="3">
        <f t="shared" si="288"/>
        <v>0</v>
      </c>
      <c r="K346" s="3">
        <f t="shared" si="289"/>
        <v>0</v>
      </c>
      <c r="L346" s="3">
        <f t="shared" si="290"/>
        <v>0</v>
      </c>
      <c r="M346" s="3">
        <f t="shared" si="291"/>
        <v>0</v>
      </c>
      <c r="N346" s="3">
        <f t="shared" si="292"/>
        <v>0</v>
      </c>
      <c r="O346" s="3">
        <f t="shared" si="293"/>
        <v>0</v>
      </c>
      <c r="P346" s="3">
        <f t="shared" si="294"/>
        <v>0</v>
      </c>
      <c r="Q346" s="3">
        <f t="shared" si="295"/>
        <v>0</v>
      </c>
      <c r="R346" s="3">
        <f t="shared" si="296"/>
        <v>0</v>
      </c>
      <c r="S346" s="3">
        <f t="shared" si="297"/>
        <v>0</v>
      </c>
      <c r="T346" s="3">
        <f t="shared" si="298"/>
        <v>0</v>
      </c>
      <c r="U346" s="3">
        <f t="shared" si="299"/>
        <v>0</v>
      </c>
      <c r="V346" s="3">
        <f t="shared" si="300"/>
        <v>0</v>
      </c>
      <c r="W346" s="3">
        <f t="shared" si="301"/>
        <v>0</v>
      </c>
      <c r="X346" s="3">
        <f t="shared" si="302"/>
        <v>0</v>
      </c>
      <c r="Y346" s="3">
        <f t="shared" si="303"/>
        <v>0</v>
      </c>
      <c r="Z346" s="3">
        <f t="shared" si="304"/>
        <v>0</v>
      </c>
      <c r="AA346" s="3">
        <f t="shared" si="305"/>
        <v>0</v>
      </c>
      <c r="AB346" s="3">
        <f t="shared" si="306"/>
        <v>0</v>
      </c>
      <c r="AC346" s="3">
        <f t="shared" si="307"/>
        <v>0</v>
      </c>
      <c r="AD346" s="3">
        <f t="shared" si="308"/>
        <v>0</v>
      </c>
      <c r="AE346" s="3">
        <f t="shared" si="309"/>
        <v>0</v>
      </c>
      <c r="AF346" s="3">
        <f t="shared" si="310"/>
        <v>0</v>
      </c>
      <c r="AG346" s="3">
        <f t="shared" si="311"/>
        <v>0</v>
      </c>
      <c r="AH346" s="3">
        <f t="shared" si="312"/>
        <v>0</v>
      </c>
      <c r="AI346" s="3">
        <f t="shared" si="313"/>
        <v>0</v>
      </c>
      <c r="AJ346" s="3">
        <f t="shared" si="314"/>
        <v>0</v>
      </c>
      <c r="AK346" s="3">
        <f t="shared" si="315"/>
        <v>0</v>
      </c>
      <c r="AL346" s="3">
        <f t="shared" si="316"/>
        <v>0</v>
      </c>
      <c r="AM346" s="3">
        <f t="shared" si="317"/>
        <v>0</v>
      </c>
      <c r="AN346" s="3">
        <f t="shared" si="318"/>
        <v>0</v>
      </c>
      <c r="AO346" s="3">
        <f t="shared" si="319"/>
        <v>0</v>
      </c>
      <c r="AP346" s="3">
        <f t="shared" si="320"/>
        <v>0</v>
      </c>
      <c r="AQ346" s="3">
        <f t="shared" si="321"/>
        <v>0</v>
      </c>
      <c r="AR346" s="3">
        <f t="shared" si="322"/>
        <v>0</v>
      </c>
      <c r="AS346" s="3">
        <f t="shared" si="323"/>
        <v>0</v>
      </c>
      <c r="AT346" s="3">
        <f t="shared" si="324"/>
        <v>0</v>
      </c>
      <c r="AU346" s="3">
        <f t="shared" si="325"/>
        <v>0</v>
      </c>
      <c r="AV346" s="3">
        <f t="shared" si="326"/>
        <v>0</v>
      </c>
      <c r="AW346" s="3">
        <f t="shared" si="327"/>
        <v>0</v>
      </c>
      <c r="AX346" s="3">
        <f t="shared" si="328"/>
        <v>0</v>
      </c>
      <c r="AY346" s="3">
        <f t="shared" si="329"/>
        <v>0</v>
      </c>
      <c r="AZ346" s="3">
        <f t="shared" si="330"/>
        <v>0</v>
      </c>
      <c r="BA346" s="3">
        <f t="shared" si="331"/>
        <v>0</v>
      </c>
    </row>
    <row r="347" spans="1:53">
      <c r="A347" s="2">
        <f>fokonyvi_kivonatot_ide_masolni!A344</f>
        <v>0</v>
      </c>
      <c r="B347" s="3">
        <f>fokonyvi_kivonatot_ide_masolni!I344</f>
        <v>0</v>
      </c>
      <c r="C347" s="3">
        <f>+fokonyvi_kivonatot_ide_masolni!J344</f>
        <v>0</v>
      </c>
      <c r="D347" s="2">
        <f t="shared" si="282"/>
        <v>1</v>
      </c>
      <c r="E347" s="2">
        <f t="shared" si="283"/>
        <v>0</v>
      </c>
      <c r="F347" s="3">
        <f t="shared" si="284"/>
        <v>0</v>
      </c>
      <c r="G347" s="3">
        <f t="shared" si="285"/>
        <v>0</v>
      </c>
      <c r="H347" s="3">
        <f t="shared" si="286"/>
        <v>0</v>
      </c>
      <c r="I347" s="3">
        <f t="shared" si="287"/>
        <v>0</v>
      </c>
      <c r="J347" s="3">
        <f t="shared" si="288"/>
        <v>0</v>
      </c>
      <c r="K347" s="3">
        <f t="shared" si="289"/>
        <v>0</v>
      </c>
      <c r="L347" s="3">
        <f t="shared" si="290"/>
        <v>0</v>
      </c>
      <c r="M347" s="3">
        <f t="shared" si="291"/>
        <v>0</v>
      </c>
      <c r="N347" s="3">
        <f t="shared" si="292"/>
        <v>0</v>
      </c>
      <c r="O347" s="3">
        <f t="shared" si="293"/>
        <v>0</v>
      </c>
      <c r="P347" s="3">
        <f t="shared" si="294"/>
        <v>0</v>
      </c>
      <c r="Q347" s="3">
        <f t="shared" si="295"/>
        <v>0</v>
      </c>
      <c r="R347" s="3">
        <f t="shared" si="296"/>
        <v>0</v>
      </c>
      <c r="S347" s="3">
        <f t="shared" si="297"/>
        <v>0</v>
      </c>
      <c r="T347" s="3">
        <f t="shared" si="298"/>
        <v>0</v>
      </c>
      <c r="U347" s="3">
        <f t="shared" si="299"/>
        <v>0</v>
      </c>
      <c r="V347" s="3">
        <f t="shared" si="300"/>
        <v>0</v>
      </c>
      <c r="W347" s="3">
        <f t="shared" si="301"/>
        <v>0</v>
      </c>
      <c r="X347" s="3">
        <f t="shared" si="302"/>
        <v>0</v>
      </c>
      <c r="Y347" s="3">
        <f t="shared" si="303"/>
        <v>0</v>
      </c>
      <c r="Z347" s="3">
        <f t="shared" si="304"/>
        <v>0</v>
      </c>
      <c r="AA347" s="3">
        <f t="shared" si="305"/>
        <v>0</v>
      </c>
      <c r="AB347" s="3">
        <f t="shared" si="306"/>
        <v>0</v>
      </c>
      <c r="AC347" s="3">
        <f t="shared" si="307"/>
        <v>0</v>
      </c>
      <c r="AD347" s="3">
        <f t="shared" si="308"/>
        <v>0</v>
      </c>
      <c r="AE347" s="3">
        <f t="shared" si="309"/>
        <v>0</v>
      </c>
      <c r="AF347" s="3">
        <f t="shared" si="310"/>
        <v>0</v>
      </c>
      <c r="AG347" s="3">
        <f t="shared" si="311"/>
        <v>0</v>
      </c>
      <c r="AH347" s="3">
        <f t="shared" si="312"/>
        <v>0</v>
      </c>
      <c r="AI347" s="3">
        <f t="shared" si="313"/>
        <v>0</v>
      </c>
      <c r="AJ347" s="3">
        <f t="shared" si="314"/>
        <v>0</v>
      </c>
      <c r="AK347" s="3">
        <f t="shared" si="315"/>
        <v>0</v>
      </c>
      <c r="AL347" s="3">
        <f t="shared" si="316"/>
        <v>0</v>
      </c>
      <c r="AM347" s="3">
        <f t="shared" si="317"/>
        <v>0</v>
      </c>
      <c r="AN347" s="3">
        <f t="shared" si="318"/>
        <v>0</v>
      </c>
      <c r="AO347" s="3">
        <f t="shared" si="319"/>
        <v>0</v>
      </c>
      <c r="AP347" s="3">
        <f t="shared" si="320"/>
        <v>0</v>
      </c>
      <c r="AQ347" s="3">
        <f t="shared" si="321"/>
        <v>0</v>
      </c>
      <c r="AR347" s="3">
        <f t="shared" si="322"/>
        <v>0</v>
      </c>
      <c r="AS347" s="3">
        <f t="shared" si="323"/>
        <v>0</v>
      </c>
      <c r="AT347" s="3">
        <f t="shared" si="324"/>
        <v>0</v>
      </c>
      <c r="AU347" s="3">
        <f t="shared" si="325"/>
        <v>0</v>
      </c>
      <c r="AV347" s="3">
        <f t="shared" si="326"/>
        <v>0</v>
      </c>
      <c r="AW347" s="3">
        <f t="shared" si="327"/>
        <v>0</v>
      </c>
      <c r="AX347" s="3">
        <f t="shared" si="328"/>
        <v>0</v>
      </c>
      <c r="AY347" s="3">
        <f t="shared" si="329"/>
        <v>0</v>
      </c>
      <c r="AZ347" s="3">
        <f t="shared" si="330"/>
        <v>0</v>
      </c>
      <c r="BA347" s="3">
        <f t="shared" si="331"/>
        <v>0</v>
      </c>
    </row>
    <row r="348" spans="1:53">
      <c r="A348" s="2">
        <f>fokonyvi_kivonatot_ide_masolni!A345</f>
        <v>0</v>
      </c>
      <c r="B348" s="3">
        <f>fokonyvi_kivonatot_ide_masolni!I345</f>
        <v>0</v>
      </c>
      <c r="C348" s="3">
        <f>+fokonyvi_kivonatot_ide_masolni!J345</f>
        <v>0</v>
      </c>
      <c r="D348" s="2">
        <f t="shared" si="282"/>
        <v>1</v>
      </c>
      <c r="E348" s="2">
        <f t="shared" si="283"/>
        <v>0</v>
      </c>
      <c r="F348" s="3">
        <f t="shared" si="284"/>
        <v>0</v>
      </c>
      <c r="G348" s="3">
        <f t="shared" si="285"/>
        <v>0</v>
      </c>
      <c r="H348" s="3">
        <f t="shared" si="286"/>
        <v>0</v>
      </c>
      <c r="I348" s="3">
        <f t="shared" si="287"/>
        <v>0</v>
      </c>
      <c r="J348" s="3">
        <f t="shared" si="288"/>
        <v>0</v>
      </c>
      <c r="K348" s="3">
        <f t="shared" si="289"/>
        <v>0</v>
      </c>
      <c r="L348" s="3">
        <f t="shared" si="290"/>
        <v>0</v>
      </c>
      <c r="M348" s="3">
        <f t="shared" si="291"/>
        <v>0</v>
      </c>
      <c r="N348" s="3">
        <f t="shared" si="292"/>
        <v>0</v>
      </c>
      <c r="O348" s="3">
        <f t="shared" si="293"/>
        <v>0</v>
      </c>
      <c r="P348" s="3">
        <f t="shared" si="294"/>
        <v>0</v>
      </c>
      <c r="Q348" s="3">
        <f t="shared" si="295"/>
        <v>0</v>
      </c>
      <c r="R348" s="3">
        <f t="shared" si="296"/>
        <v>0</v>
      </c>
      <c r="S348" s="3">
        <f t="shared" si="297"/>
        <v>0</v>
      </c>
      <c r="T348" s="3">
        <f t="shared" si="298"/>
        <v>0</v>
      </c>
      <c r="U348" s="3">
        <f t="shared" si="299"/>
        <v>0</v>
      </c>
      <c r="V348" s="3">
        <f t="shared" si="300"/>
        <v>0</v>
      </c>
      <c r="W348" s="3">
        <f t="shared" si="301"/>
        <v>0</v>
      </c>
      <c r="X348" s="3">
        <f t="shared" si="302"/>
        <v>0</v>
      </c>
      <c r="Y348" s="3">
        <f t="shared" si="303"/>
        <v>0</v>
      </c>
      <c r="Z348" s="3">
        <f t="shared" si="304"/>
        <v>0</v>
      </c>
      <c r="AA348" s="3">
        <f t="shared" si="305"/>
        <v>0</v>
      </c>
      <c r="AB348" s="3">
        <f t="shared" si="306"/>
        <v>0</v>
      </c>
      <c r="AC348" s="3">
        <f t="shared" si="307"/>
        <v>0</v>
      </c>
      <c r="AD348" s="3">
        <f t="shared" si="308"/>
        <v>0</v>
      </c>
      <c r="AE348" s="3">
        <f t="shared" si="309"/>
        <v>0</v>
      </c>
      <c r="AF348" s="3">
        <f t="shared" si="310"/>
        <v>0</v>
      </c>
      <c r="AG348" s="3">
        <f t="shared" si="311"/>
        <v>0</v>
      </c>
      <c r="AH348" s="3">
        <f t="shared" si="312"/>
        <v>0</v>
      </c>
      <c r="AI348" s="3">
        <f t="shared" si="313"/>
        <v>0</v>
      </c>
      <c r="AJ348" s="3">
        <f t="shared" si="314"/>
        <v>0</v>
      </c>
      <c r="AK348" s="3">
        <f t="shared" si="315"/>
        <v>0</v>
      </c>
      <c r="AL348" s="3">
        <f t="shared" si="316"/>
        <v>0</v>
      </c>
      <c r="AM348" s="3">
        <f t="shared" si="317"/>
        <v>0</v>
      </c>
      <c r="AN348" s="3">
        <f t="shared" si="318"/>
        <v>0</v>
      </c>
      <c r="AO348" s="3">
        <f t="shared" si="319"/>
        <v>0</v>
      </c>
      <c r="AP348" s="3">
        <f t="shared" si="320"/>
        <v>0</v>
      </c>
      <c r="AQ348" s="3">
        <f t="shared" si="321"/>
        <v>0</v>
      </c>
      <c r="AR348" s="3">
        <f t="shared" si="322"/>
        <v>0</v>
      </c>
      <c r="AS348" s="3">
        <f t="shared" si="323"/>
        <v>0</v>
      </c>
      <c r="AT348" s="3">
        <f t="shared" si="324"/>
        <v>0</v>
      </c>
      <c r="AU348" s="3">
        <f t="shared" si="325"/>
        <v>0</v>
      </c>
      <c r="AV348" s="3">
        <f t="shared" si="326"/>
        <v>0</v>
      </c>
      <c r="AW348" s="3">
        <f t="shared" si="327"/>
        <v>0</v>
      </c>
      <c r="AX348" s="3">
        <f t="shared" si="328"/>
        <v>0</v>
      </c>
      <c r="AY348" s="3">
        <f t="shared" si="329"/>
        <v>0</v>
      </c>
      <c r="AZ348" s="3">
        <f t="shared" si="330"/>
        <v>0</v>
      </c>
      <c r="BA348" s="3">
        <f t="shared" si="331"/>
        <v>0</v>
      </c>
    </row>
    <row r="349" spans="1:53">
      <c r="A349" s="2">
        <f>fokonyvi_kivonatot_ide_masolni!A346</f>
        <v>0</v>
      </c>
      <c r="B349" s="3">
        <f>fokonyvi_kivonatot_ide_masolni!I346</f>
        <v>0</v>
      </c>
      <c r="C349" s="3">
        <f>+fokonyvi_kivonatot_ide_masolni!J346</f>
        <v>0</v>
      </c>
      <c r="D349" s="2">
        <f t="shared" si="282"/>
        <v>1</v>
      </c>
      <c r="E349" s="2">
        <f t="shared" si="283"/>
        <v>0</v>
      </c>
      <c r="F349" s="3">
        <f t="shared" si="284"/>
        <v>0</v>
      </c>
      <c r="G349" s="3">
        <f t="shared" si="285"/>
        <v>0</v>
      </c>
      <c r="H349" s="3">
        <f t="shared" si="286"/>
        <v>0</v>
      </c>
      <c r="I349" s="3">
        <f t="shared" si="287"/>
        <v>0</v>
      </c>
      <c r="J349" s="3">
        <f t="shared" si="288"/>
        <v>0</v>
      </c>
      <c r="K349" s="3">
        <f t="shared" si="289"/>
        <v>0</v>
      </c>
      <c r="L349" s="3">
        <f t="shared" si="290"/>
        <v>0</v>
      </c>
      <c r="M349" s="3">
        <f t="shared" si="291"/>
        <v>0</v>
      </c>
      <c r="N349" s="3">
        <f t="shared" si="292"/>
        <v>0</v>
      </c>
      <c r="O349" s="3">
        <f t="shared" si="293"/>
        <v>0</v>
      </c>
      <c r="P349" s="3">
        <f t="shared" si="294"/>
        <v>0</v>
      </c>
      <c r="Q349" s="3">
        <f t="shared" si="295"/>
        <v>0</v>
      </c>
      <c r="R349" s="3">
        <f t="shared" si="296"/>
        <v>0</v>
      </c>
      <c r="S349" s="3">
        <f t="shared" si="297"/>
        <v>0</v>
      </c>
      <c r="T349" s="3">
        <f t="shared" si="298"/>
        <v>0</v>
      </c>
      <c r="U349" s="3">
        <f t="shared" si="299"/>
        <v>0</v>
      </c>
      <c r="V349" s="3">
        <f t="shared" si="300"/>
        <v>0</v>
      </c>
      <c r="W349" s="3">
        <f t="shared" si="301"/>
        <v>0</v>
      </c>
      <c r="X349" s="3">
        <f t="shared" si="302"/>
        <v>0</v>
      </c>
      <c r="Y349" s="3">
        <f t="shared" si="303"/>
        <v>0</v>
      </c>
      <c r="Z349" s="3">
        <f t="shared" si="304"/>
        <v>0</v>
      </c>
      <c r="AA349" s="3">
        <f t="shared" si="305"/>
        <v>0</v>
      </c>
      <c r="AB349" s="3">
        <f t="shared" si="306"/>
        <v>0</v>
      </c>
      <c r="AC349" s="3">
        <f t="shared" si="307"/>
        <v>0</v>
      </c>
      <c r="AD349" s="3">
        <f t="shared" si="308"/>
        <v>0</v>
      </c>
      <c r="AE349" s="3">
        <f t="shared" si="309"/>
        <v>0</v>
      </c>
      <c r="AF349" s="3">
        <f t="shared" si="310"/>
        <v>0</v>
      </c>
      <c r="AG349" s="3">
        <f t="shared" si="311"/>
        <v>0</v>
      </c>
      <c r="AH349" s="3">
        <f t="shared" si="312"/>
        <v>0</v>
      </c>
      <c r="AI349" s="3">
        <f t="shared" si="313"/>
        <v>0</v>
      </c>
      <c r="AJ349" s="3">
        <f t="shared" si="314"/>
        <v>0</v>
      </c>
      <c r="AK349" s="3">
        <f t="shared" si="315"/>
        <v>0</v>
      </c>
      <c r="AL349" s="3">
        <f t="shared" si="316"/>
        <v>0</v>
      </c>
      <c r="AM349" s="3">
        <f t="shared" si="317"/>
        <v>0</v>
      </c>
      <c r="AN349" s="3">
        <f t="shared" si="318"/>
        <v>0</v>
      </c>
      <c r="AO349" s="3">
        <f t="shared" si="319"/>
        <v>0</v>
      </c>
      <c r="AP349" s="3">
        <f t="shared" si="320"/>
        <v>0</v>
      </c>
      <c r="AQ349" s="3">
        <f t="shared" si="321"/>
        <v>0</v>
      </c>
      <c r="AR349" s="3">
        <f t="shared" si="322"/>
        <v>0</v>
      </c>
      <c r="AS349" s="3">
        <f t="shared" si="323"/>
        <v>0</v>
      </c>
      <c r="AT349" s="3">
        <f t="shared" si="324"/>
        <v>0</v>
      </c>
      <c r="AU349" s="3">
        <f t="shared" si="325"/>
        <v>0</v>
      </c>
      <c r="AV349" s="3">
        <f t="shared" si="326"/>
        <v>0</v>
      </c>
      <c r="AW349" s="3">
        <f t="shared" si="327"/>
        <v>0</v>
      </c>
      <c r="AX349" s="3">
        <f t="shared" si="328"/>
        <v>0</v>
      </c>
      <c r="AY349" s="3">
        <f t="shared" si="329"/>
        <v>0</v>
      </c>
      <c r="AZ349" s="3">
        <f t="shared" si="330"/>
        <v>0</v>
      </c>
      <c r="BA349" s="3">
        <f t="shared" si="331"/>
        <v>0</v>
      </c>
    </row>
    <row r="350" spans="1:53">
      <c r="A350" s="2">
        <f>fokonyvi_kivonatot_ide_masolni!A347</f>
        <v>0</v>
      </c>
      <c r="B350" s="3">
        <f>fokonyvi_kivonatot_ide_masolni!I347</f>
        <v>0</v>
      </c>
      <c r="C350" s="3">
        <f>+fokonyvi_kivonatot_ide_masolni!J347</f>
        <v>0</v>
      </c>
      <c r="D350" s="2">
        <f t="shared" si="282"/>
        <v>1</v>
      </c>
      <c r="E350" s="2">
        <f t="shared" si="283"/>
        <v>0</v>
      </c>
      <c r="F350" s="3">
        <f t="shared" si="284"/>
        <v>0</v>
      </c>
      <c r="G350" s="3">
        <f t="shared" si="285"/>
        <v>0</v>
      </c>
      <c r="H350" s="3">
        <f t="shared" si="286"/>
        <v>0</v>
      </c>
      <c r="I350" s="3">
        <f t="shared" si="287"/>
        <v>0</v>
      </c>
      <c r="J350" s="3">
        <f t="shared" si="288"/>
        <v>0</v>
      </c>
      <c r="K350" s="3">
        <f t="shared" si="289"/>
        <v>0</v>
      </c>
      <c r="L350" s="3">
        <f t="shared" si="290"/>
        <v>0</v>
      </c>
      <c r="M350" s="3">
        <f t="shared" si="291"/>
        <v>0</v>
      </c>
      <c r="N350" s="3">
        <f t="shared" si="292"/>
        <v>0</v>
      </c>
      <c r="O350" s="3">
        <f t="shared" si="293"/>
        <v>0</v>
      </c>
      <c r="P350" s="3">
        <f t="shared" si="294"/>
        <v>0</v>
      </c>
      <c r="Q350" s="3">
        <f t="shared" si="295"/>
        <v>0</v>
      </c>
      <c r="R350" s="3">
        <f t="shared" si="296"/>
        <v>0</v>
      </c>
      <c r="S350" s="3">
        <f t="shared" si="297"/>
        <v>0</v>
      </c>
      <c r="T350" s="3">
        <f t="shared" si="298"/>
        <v>0</v>
      </c>
      <c r="U350" s="3">
        <f t="shared" si="299"/>
        <v>0</v>
      </c>
      <c r="V350" s="3">
        <f t="shared" si="300"/>
        <v>0</v>
      </c>
      <c r="W350" s="3">
        <f t="shared" si="301"/>
        <v>0</v>
      </c>
      <c r="X350" s="3">
        <f t="shared" si="302"/>
        <v>0</v>
      </c>
      <c r="Y350" s="3">
        <f t="shared" si="303"/>
        <v>0</v>
      </c>
      <c r="Z350" s="3">
        <f t="shared" si="304"/>
        <v>0</v>
      </c>
      <c r="AA350" s="3">
        <f t="shared" si="305"/>
        <v>0</v>
      </c>
      <c r="AB350" s="3">
        <f t="shared" si="306"/>
        <v>0</v>
      </c>
      <c r="AC350" s="3">
        <f t="shared" si="307"/>
        <v>0</v>
      </c>
      <c r="AD350" s="3">
        <f t="shared" si="308"/>
        <v>0</v>
      </c>
      <c r="AE350" s="3">
        <f t="shared" si="309"/>
        <v>0</v>
      </c>
      <c r="AF350" s="3">
        <f t="shared" si="310"/>
        <v>0</v>
      </c>
      <c r="AG350" s="3">
        <f t="shared" si="311"/>
        <v>0</v>
      </c>
      <c r="AH350" s="3">
        <f t="shared" si="312"/>
        <v>0</v>
      </c>
      <c r="AI350" s="3">
        <f t="shared" si="313"/>
        <v>0</v>
      </c>
      <c r="AJ350" s="3">
        <f t="shared" si="314"/>
        <v>0</v>
      </c>
      <c r="AK350" s="3">
        <f t="shared" si="315"/>
        <v>0</v>
      </c>
      <c r="AL350" s="3">
        <f t="shared" si="316"/>
        <v>0</v>
      </c>
      <c r="AM350" s="3">
        <f t="shared" si="317"/>
        <v>0</v>
      </c>
      <c r="AN350" s="3">
        <f t="shared" si="318"/>
        <v>0</v>
      </c>
      <c r="AO350" s="3">
        <f t="shared" si="319"/>
        <v>0</v>
      </c>
      <c r="AP350" s="3">
        <f t="shared" si="320"/>
        <v>0</v>
      </c>
      <c r="AQ350" s="3">
        <f t="shared" si="321"/>
        <v>0</v>
      </c>
      <c r="AR350" s="3">
        <f t="shared" si="322"/>
        <v>0</v>
      </c>
      <c r="AS350" s="3">
        <f t="shared" si="323"/>
        <v>0</v>
      </c>
      <c r="AT350" s="3">
        <f t="shared" si="324"/>
        <v>0</v>
      </c>
      <c r="AU350" s="3">
        <f t="shared" si="325"/>
        <v>0</v>
      </c>
      <c r="AV350" s="3">
        <f t="shared" si="326"/>
        <v>0</v>
      </c>
      <c r="AW350" s="3">
        <f t="shared" si="327"/>
        <v>0</v>
      </c>
      <c r="AX350" s="3">
        <f t="shared" si="328"/>
        <v>0</v>
      </c>
      <c r="AY350" s="3">
        <f t="shared" si="329"/>
        <v>0</v>
      </c>
      <c r="AZ350" s="3">
        <f t="shared" si="330"/>
        <v>0</v>
      </c>
      <c r="BA350" s="3">
        <f t="shared" si="331"/>
        <v>0</v>
      </c>
    </row>
    <row r="351" spans="1:53">
      <c r="A351" s="2">
        <f>fokonyvi_kivonatot_ide_masolni!A348</f>
        <v>0</v>
      </c>
      <c r="B351" s="3">
        <f>fokonyvi_kivonatot_ide_masolni!I348</f>
        <v>0</v>
      </c>
      <c r="C351" s="3">
        <f>+fokonyvi_kivonatot_ide_masolni!J348</f>
        <v>0</v>
      </c>
      <c r="D351" s="2">
        <f t="shared" si="282"/>
        <v>1</v>
      </c>
      <c r="E351" s="2">
        <f t="shared" si="283"/>
        <v>0</v>
      </c>
      <c r="F351" s="3">
        <f t="shared" si="284"/>
        <v>0</v>
      </c>
      <c r="G351" s="3">
        <f t="shared" si="285"/>
        <v>0</v>
      </c>
      <c r="H351" s="3">
        <f t="shared" si="286"/>
        <v>0</v>
      </c>
      <c r="I351" s="3">
        <f t="shared" si="287"/>
        <v>0</v>
      </c>
      <c r="J351" s="3">
        <f t="shared" si="288"/>
        <v>0</v>
      </c>
      <c r="K351" s="3">
        <f t="shared" si="289"/>
        <v>0</v>
      </c>
      <c r="L351" s="3">
        <f t="shared" si="290"/>
        <v>0</v>
      </c>
      <c r="M351" s="3">
        <f t="shared" si="291"/>
        <v>0</v>
      </c>
      <c r="N351" s="3">
        <f t="shared" si="292"/>
        <v>0</v>
      </c>
      <c r="O351" s="3">
        <f t="shared" si="293"/>
        <v>0</v>
      </c>
      <c r="P351" s="3">
        <f t="shared" si="294"/>
        <v>0</v>
      </c>
      <c r="Q351" s="3">
        <f t="shared" si="295"/>
        <v>0</v>
      </c>
      <c r="R351" s="3">
        <f t="shared" si="296"/>
        <v>0</v>
      </c>
      <c r="S351" s="3">
        <f t="shared" si="297"/>
        <v>0</v>
      </c>
      <c r="T351" s="3">
        <f t="shared" si="298"/>
        <v>0</v>
      </c>
      <c r="U351" s="3">
        <f t="shared" si="299"/>
        <v>0</v>
      </c>
      <c r="V351" s="3">
        <f t="shared" si="300"/>
        <v>0</v>
      </c>
      <c r="W351" s="3">
        <f t="shared" si="301"/>
        <v>0</v>
      </c>
      <c r="X351" s="3">
        <f t="shared" si="302"/>
        <v>0</v>
      </c>
      <c r="Y351" s="3">
        <f t="shared" si="303"/>
        <v>0</v>
      </c>
      <c r="Z351" s="3">
        <f t="shared" si="304"/>
        <v>0</v>
      </c>
      <c r="AA351" s="3">
        <f t="shared" si="305"/>
        <v>0</v>
      </c>
      <c r="AB351" s="3">
        <f t="shared" si="306"/>
        <v>0</v>
      </c>
      <c r="AC351" s="3">
        <f t="shared" si="307"/>
        <v>0</v>
      </c>
      <c r="AD351" s="3">
        <f t="shared" si="308"/>
        <v>0</v>
      </c>
      <c r="AE351" s="3">
        <f t="shared" si="309"/>
        <v>0</v>
      </c>
      <c r="AF351" s="3">
        <f t="shared" si="310"/>
        <v>0</v>
      </c>
      <c r="AG351" s="3">
        <f t="shared" si="311"/>
        <v>0</v>
      </c>
      <c r="AH351" s="3">
        <f t="shared" si="312"/>
        <v>0</v>
      </c>
      <c r="AI351" s="3">
        <f t="shared" si="313"/>
        <v>0</v>
      </c>
      <c r="AJ351" s="3">
        <f t="shared" si="314"/>
        <v>0</v>
      </c>
      <c r="AK351" s="3">
        <f t="shared" si="315"/>
        <v>0</v>
      </c>
      <c r="AL351" s="3">
        <f t="shared" si="316"/>
        <v>0</v>
      </c>
      <c r="AM351" s="3">
        <f t="shared" si="317"/>
        <v>0</v>
      </c>
      <c r="AN351" s="3">
        <f t="shared" si="318"/>
        <v>0</v>
      </c>
      <c r="AO351" s="3">
        <f t="shared" si="319"/>
        <v>0</v>
      </c>
      <c r="AP351" s="3">
        <f t="shared" si="320"/>
        <v>0</v>
      </c>
      <c r="AQ351" s="3">
        <f t="shared" si="321"/>
        <v>0</v>
      </c>
      <c r="AR351" s="3">
        <f t="shared" si="322"/>
        <v>0</v>
      </c>
      <c r="AS351" s="3">
        <f t="shared" si="323"/>
        <v>0</v>
      </c>
      <c r="AT351" s="3">
        <f t="shared" si="324"/>
        <v>0</v>
      </c>
      <c r="AU351" s="3">
        <f t="shared" si="325"/>
        <v>0</v>
      </c>
      <c r="AV351" s="3">
        <f t="shared" si="326"/>
        <v>0</v>
      </c>
      <c r="AW351" s="3">
        <f t="shared" si="327"/>
        <v>0</v>
      </c>
      <c r="AX351" s="3">
        <f t="shared" si="328"/>
        <v>0</v>
      </c>
      <c r="AY351" s="3">
        <f t="shared" si="329"/>
        <v>0</v>
      </c>
      <c r="AZ351" s="3">
        <f t="shared" si="330"/>
        <v>0</v>
      </c>
      <c r="BA351" s="3">
        <f t="shared" si="331"/>
        <v>0</v>
      </c>
    </row>
    <row r="352" spans="1:53">
      <c r="A352" s="2">
        <f>fokonyvi_kivonatot_ide_masolni!A349</f>
        <v>0</v>
      </c>
      <c r="B352" s="3">
        <f>fokonyvi_kivonatot_ide_masolni!I349</f>
        <v>0</v>
      </c>
      <c r="C352" s="3">
        <f>+fokonyvi_kivonatot_ide_masolni!J349</f>
        <v>0</v>
      </c>
      <c r="D352" s="2">
        <f t="shared" si="282"/>
        <v>1</v>
      </c>
      <c r="E352" s="2">
        <f t="shared" si="283"/>
        <v>0</v>
      </c>
      <c r="F352" s="3">
        <f t="shared" si="284"/>
        <v>0</v>
      </c>
      <c r="G352" s="3">
        <f t="shared" si="285"/>
        <v>0</v>
      </c>
      <c r="H352" s="3">
        <f t="shared" si="286"/>
        <v>0</v>
      </c>
      <c r="I352" s="3">
        <f t="shared" si="287"/>
        <v>0</v>
      </c>
      <c r="J352" s="3">
        <f t="shared" si="288"/>
        <v>0</v>
      </c>
      <c r="K352" s="3">
        <f t="shared" si="289"/>
        <v>0</v>
      </c>
      <c r="L352" s="3">
        <f t="shared" si="290"/>
        <v>0</v>
      </c>
      <c r="M352" s="3">
        <f t="shared" si="291"/>
        <v>0</v>
      </c>
      <c r="N352" s="3">
        <f t="shared" si="292"/>
        <v>0</v>
      </c>
      <c r="O352" s="3">
        <f t="shared" si="293"/>
        <v>0</v>
      </c>
      <c r="P352" s="3">
        <f t="shared" si="294"/>
        <v>0</v>
      </c>
      <c r="Q352" s="3">
        <f t="shared" si="295"/>
        <v>0</v>
      </c>
      <c r="R352" s="3">
        <f t="shared" si="296"/>
        <v>0</v>
      </c>
      <c r="S352" s="3">
        <f t="shared" si="297"/>
        <v>0</v>
      </c>
      <c r="T352" s="3">
        <f t="shared" si="298"/>
        <v>0</v>
      </c>
      <c r="U352" s="3">
        <f t="shared" si="299"/>
        <v>0</v>
      </c>
      <c r="V352" s="3">
        <f t="shared" si="300"/>
        <v>0</v>
      </c>
      <c r="W352" s="3">
        <f t="shared" si="301"/>
        <v>0</v>
      </c>
      <c r="X352" s="3">
        <f t="shared" si="302"/>
        <v>0</v>
      </c>
      <c r="Y352" s="3">
        <f t="shared" si="303"/>
        <v>0</v>
      </c>
      <c r="Z352" s="3">
        <f t="shared" si="304"/>
        <v>0</v>
      </c>
      <c r="AA352" s="3">
        <f t="shared" si="305"/>
        <v>0</v>
      </c>
      <c r="AB352" s="3">
        <f t="shared" si="306"/>
        <v>0</v>
      </c>
      <c r="AC352" s="3">
        <f t="shared" si="307"/>
        <v>0</v>
      </c>
      <c r="AD352" s="3">
        <f t="shared" si="308"/>
        <v>0</v>
      </c>
      <c r="AE352" s="3">
        <f t="shared" si="309"/>
        <v>0</v>
      </c>
      <c r="AF352" s="3">
        <f t="shared" si="310"/>
        <v>0</v>
      </c>
      <c r="AG352" s="3">
        <f t="shared" si="311"/>
        <v>0</v>
      </c>
      <c r="AH352" s="3">
        <f t="shared" si="312"/>
        <v>0</v>
      </c>
      <c r="AI352" s="3">
        <f t="shared" si="313"/>
        <v>0</v>
      </c>
      <c r="AJ352" s="3">
        <f t="shared" si="314"/>
        <v>0</v>
      </c>
      <c r="AK352" s="3">
        <f t="shared" si="315"/>
        <v>0</v>
      </c>
      <c r="AL352" s="3">
        <f t="shared" si="316"/>
        <v>0</v>
      </c>
      <c r="AM352" s="3">
        <f t="shared" si="317"/>
        <v>0</v>
      </c>
      <c r="AN352" s="3">
        <f t="shared" si="318"/>
        <v>0</v>
      </c>
      <c r="AO352" s="3">
        <f t="shared" si="319"/>
        <v>0</v>
      </c>
      <c r="AP352" s="3">
        <f t="shared" si="320"/>
        <v>0</v>
      </c>
      <c r="AQ352" s="3">
        <f t="shared" si="321"/>
        <v>0</v>
      </c>
      <c r="AR352" s="3">
        <f t="shared" si="322"/>
        <v>0</v>
      </c>
      <c r="AS352" s="3">
        <f t="shared" si="323"/>
        <v>0</v>
      </c>
      <c r="AT352" s="3">
        <f t="shared" si="324"/>
        <v>0</v>
      </c>
      <c r="AU352" s="3">
        <f t="shared" si="325"/>
        <v>0</v>
      </c>
      <c r="AV352" s="3">
        <f t="shared" si="326"/>
        <v>0</v>
      </c>
      <c r="AW352" s="3">
        <f t="shared" si="327"/>
        <v>0</v>
      </c>
      <c r="AX352" s="3">
        <f t="shared" si="328"/>
        <v>0</v>
      </c>
      <c r="AY352" s="3">
        <f t="shared" si="329"/>
        <v>0</v>
      </c>
      <c r="AZ352" s="3">
        <f t="shared" si="330"/>
        <v>0</v>
      </c>
      <c r="BA352" s="3">
        <f t="shared" si="331"/>
        <v>0</v>
      </c>
    </row>
    <row r="353" spans="1:53">
      <c r="A353" s="2">
        <f>fokonyvi_kivonatot_ide_masolni!A350</f>
        <v>0</v>
      </c>
      <c r="B353" s="3">
        <f>fokonyvi_kivonatot_ide_masolni!I350</f>
        <v>0</v>
      </c>
      <c r="C353" s="3">
        <f>+fokonyvi_kivonatot_ide_masolni!J350</f>
        <v>0</v>
      </c>
      <c r="D353" s="2">
        <f t="shared" si="282"/>
        <v>1</v>
      </c>
      <c r="E353" s="2">
        <f t="shared" si="283"/>
        <v>0</v>
      </c>
      <c r="F353" s="3">
        <f t="shared" si="284"/>
        <v>0</v>
      </c>
      <c r="G353" s="3">
        <f t="shared" si="285"/>
        <v>0</v>
      </c>
      <c r="H353" s="3">
        <f t="shared" si="286"/>
        <v>0</v>
      </c>
      <c r="I353" s="3">
        <f t="shared" si="287"/>
        <v>0</v>
      </c>
      <c r="J353" s="3">
        <f t="shared" si="288"/>
        <v>0</v>
      </c>
      <c r="K353" s="3">
        <f t="shared" si="289"/>
        <v>0</v>
      </c>
      <c r="L353" s="3">
        <f t="shared" si="290"/>
        <v>0</v>
      </c>
      <c r="M353" s="3">
        <f t="shared" si="291"/>
        <v>0</v>
      </c>
      <c r="N353" s="3">
        <f t="shared" si="292"/>
        <v>0</v>
      </c>
      <c r="O353" s="3">
        <f t="shared" si="293"/>
        <v>0</v>
      </c>
      <c r="P353" s="3">
        <f t="shared" si="294"/>
        <v>0</v>
      </c>
      <c r="Q353" s="3">
        <f t="shared" si="295"/>
        <v>0</v>
      </c>
      <c r="R353" s="3">
        <f t="shared" si="296"/>
        <v>0</v>
      </c>
      <c r="S353" s="3">
        <f t="shared" si="297"/>
        <v>0</v>
      </c>
      <c r="T353" s="3">
        <f t="shared" si="298"/>
        <v>0</v>
      </c>
      <c r="U353" s="3">
        <f t="shared" si="299"/>
        <v>0</v>
      </c>
      <c r="V353" s="3">
        <f t="shared" si="300"/>
        <v>0</v>
      </c>
      <c r="W353" s="3">
        <f t="shared" si="301"/>
        <v>0</v>
      </c>
      <c r="X353" s="3">
        <f t="shared" si="302"/>
        <v>0</v>
      </c>
      <c r="Y353" s="3">
        <f t="shared" si="303"/>
        <v>0</v>
      </c>
      <c r="Z353" s="3">
        <f t="shared" si="304"/>
        <v>0</v>
      </c>
      <c r="AA353" s="3">
        <f t="shared" si="305"/>
        <v>0</v>
      </c>
      <c r="AB353" s="3">
        <f t="shared" si="306"/>
        <v>0</v>
      </c>
      <c r="AC353" s="3">
        <f t="shared" si="307"/>
        <v>0</v>
      </c>
      <c r="AD353" s="3">
        <f t="shared" si="308"/>
        <v>0</v>
      </c>
      <c r="AE353" s="3">
        <f t="shared" si="309"/>
        <v>0</v>
      </c>
      <c r="AF353" s="3">
        <f t="shared" si="310"/>
        <v>0</v>
      </c>
      <c r="AG353" s="3">
        <f t="shared" si="311"/>
        <v>0</v>
      </c>
      <c r="AH353" s="3">
        <f t="shared" si="312"/>
        <v>0</v>
      </c>
      <c r="AI353" s="3">
        <f t="shared" si="313"/>
        <v>0</v>
      </c>
      <c r="AJ353" s="3">
        <f t="shared" si="314"/>
        <v>0</v>
      </c>
      <c r="AK353" s="3">
        <f t="shared" si="315"/>
        <v>0</v>
      </c>
      <c r="AL353" s="3">
        <f t="shared" si="316"/>
        <v>0</v>
      </c>
      <c r="AM353" s="3">
        <f t="shared" si="317"/>
        <v>0</v>
      </c>
      <c r="AN353" s="3">
        <f t="shared" si="318"/>
        <v>0</v>
      </c>
      <c r="AO353" s="3">
        <f t="shared" si="319"/>
        <v>0</v>
      </c>
      <c r="AP353" s="3">
        <f t="shared" si="320"/>
        <v>0</v>
      </c>
      <c r="AQ353" s="3">
        <f t="shared" si="321"/>
        <v>0</v>
      </c>
      <c r="AR353" s="3">
        <f t="shared" si="322"/>
        <v>0</v>
      </c>
      <c r="AS353" s="3">
        <f t="shared" si="323"/>
        <v>0</v>
      </c>
      <c r="AT353" s="3">
        <f t="shared" si="324"/>
        <v>0</v>
      </c>
      <c r="AU353" s="3">
        <f t="shared" si="325"/>
        <v>0</v>
      </c>
      <c r="AV353" s="3">
        <f t="shared" si="326"/>
        <v>0</v>
      </c>
      <c r="AW353" s="3">
        <f t="shared" si="327"/>
        <v>0</v>
      </c>
      <c r="AX353" s="3">
        <f t="shared" si="328"/>
        <v>0</v>
      </c>
      <c r="AY353" s="3">
        <f t="shared" si="329"/>
        <v>0</v>
      </c>
      <c r="AZ353" s="3">
        <f t="shared" si="330"/>
        <v>0</v>
      </c>
      <c r="BA353" s="3">
        <f t="shared" si="331"/>
        <v>0</v>
      </c>
    </row>
    <row r="354" spans="1:53">
      <c r="A354" s="2">
        <f>fokonyvi_kivonatot_ide_masolni!A351</f>
        <v>0</v>
      </c>
      <c r="B354" s="3">
        <f>fokonyvi_kivonatot_ide_masolni!I351</f>
        <v>0</v>
      </c>
      <c r="C354" s="3">
        <f>+fokonyvi_kivonatot_ide_masolni!J351</f>
        <v>0</v>
      </c>
      <c r="D354" s="2">
        <f t="shared" si="282"/>
        <v>1</v>
      </c>
      <c r="E354" s="2">
        <f t="shared" si="283"/>
        <v>0</v>
      </c>
      <c r="F354" s="3">
        <f t="shared" si="284"/>
        <v>0</v>
      </c>
      <c r="G354" s="3">
        <f t="shared" si="285"/>
        <v>0</v>
      </c>
      <c r="H354" s="3">
        <f t="shared" si="286"/>
        <v>0</v>
      </c>
      <c r="I354" s="3">
        <f t="shared" si="287"/>
        <v>0</v>
      </c>
      <c r="J354" s="3">
        <f t="shared" si="288"/>
        <v>0</v>
      </c>
      <c r="K354" s="3">
        <f t="shared" si="289"/>
        <v>0</v>
      </c>
      <c r="L354" s="3">
        <f t="shared" si="290"/>
        <v>0</v>
      </c>
      <c r="M354" s="3">
        <f t="shared" si="291"/>
        <v>0</v>
      </c>
      <c r="N354" s="3">
        <f t="shared" si="292"/>
        <v>0</v>
      </c>
      <c r="O354" s="3">
        <f t="shared" si="293"/>
        <v>0</v>
      </c>
      <c r="P354" s="3">
        <f t="shared" si="294"/>
        <v>0</v>
      </c>
      <c r="Q354" s="3">
        <f t="shared" si="295"/>
        <v>0</v>
      </c>
      <c r="R354" s="3">
        <f t="shared" si="296"/>
        <v>0</v>
      </c>
      <c r="S354" s="3">
        <f t="shared" si="297"/>
        <v>0</v>
      </c>
      <c r="T354" s="3">
        <f t="shared" si="298"/>
        <v>0</v>
      </c>
      <c r="U354" s="3">
        <f t="shared" si="299"/>
        <v>0</v>
      </c>
      <c r="V354" s="3">
        <f t="shared" si="300"/>
        <v>0</v>
      </c>
      <c r="W354" s="3">
        <f t="shared" si="301"/>
        <v>0</v>
      </c>
      <c r="X354" s="3">
        <f t="shared" si="302"/>
        <v>0</v>
      </c>
      <c r="Y354" s="3">
        <f t="shared" si="303"/>
        <v>0</v>
      </c>
      <c r="Z354" s="3">
        <f t="shared" si="304"/>
        <v>0</v>
      </c>
      <c r="AA354" s="3">
        <f t="shared" si="305"/>
        <v>0</v>
      </c>
      <c r="AB354" s="3">
        <f t="shared" si="306"/>
        <v>0</v>
      </c>
      <c r="AC354" s="3">
        <f t="shared" si="307"/>
        <v>0</v>
      </c>
      <c r="AD354" s="3">
        <f t="shared" si="308"/>
        <v>0</v>
      </c>
      <c r="AE354" s="3">
        <f t="shared" si="309"/>
        <v>0</v>
      </c>
      <c r="AF354" s="3">
        <f t="shared" si="310"/>
        <v>0</v>
      </c>
      <c r="AG354" s="3">
        <f t="shared" si="311"/>
        <v>0</v>
      </c>
      <c r="AH354" s="3">
        <f t="shared" si="312"/>
        <v>0</v>
      </c>
      <c r="AI354" s="3">
        <f t="shared" si="313"/>
        <v>0</v>
      </c>
      <c r="AJ354" s="3">
        <f t="shared" si="314"/>
        <v>0</v>
      </c>
      <c r="AK354" s="3">
        <f t="shared" si="315"/>
        <v>0</v>
      </c>
      <c r="AL354" s="3">
        <f t="shared" si="316"/>
        <v>0</v>
      </c>
      <c r="AM354" s="3">
        <f t="shared" si="317"/>
        <v>0</v>
      </c>
      <c r="AN354" s="3">
        <f t="shared" si="318"/>
        <v>0</v>
      </c>
      <c r="AO354" s="3">
        <f t="shared" si="319"/>
        <v>0</v>
      </c>
      <c r="AP354" s="3">
        <f t="shared" si="320"/>
        <v>0</v>
      </c>
      <c r="AQ354" s="3">
        <f t="shared" si="321"/>
        <v>0</v>
      </c>
      <c r="AR354" s="3">
        <f t="shared" si="322"/>
        <v>0</v>
      </c>
      <c r="AS354" s="3">
        <f t="shared" si="323"/>
        <v>0</v>
      </c>
      <c r="AT354" s="3">
        <f t="shared" si="324"/>
        <v>0</v>
      </c>
      <c r="AU354" s="3">
        <f t="shared" si="325"/>
        <v>0</v>
      </c>
      <c r="AV354" s="3">
        <f t="shared" si="326"/>
        <v>0</v>
      </c>
      <c r="AW354" s="3">
        <f t="shared" si="327"/>
        <v>0</v>
      </c>
      <c r="AX354" s="3">
        <f t="shared" si="328"/>
        <v>0</v>
      </c>
      <c r="AY354" s="3">
        <f t="shared" si="329"/>
        <v>0</v>
      </c>
      <c r="AZ354" s="3">
        <f t="shared" si="330"/>
        <v>0</v>
      </c>
      <c r="BA354" s="3">
        <f t="shared" si="331"/>
        <v>0</v>
      </c>
    </row>
    <row r="355" spans="1:53">
      <c r="A355" s="2">
        <f>fokonyvi_kivonatot_ide_masolni!A352</f>
        <v>0</v>
      </c>
      <c r="B355" s="3">
        <f>fokonyvi_kivonatot_ide_masolni!I352</f>
        <v>0</v>
      </c>
      <c r="C355" s="3">
        <f>+fokonyvi_kivonatot_ide_masolni!J352</f>
        <v>0</v>
      </c>
      <c r="D355" s="2">
        <f t="shared" si="282"/>
        <v>1</v>
      </c>
      <c r="E355" s="2">
        <f t="shared" si="283"/>
        <v>0</v>
      </c>
      <c r="F355" s="3">
        <f t="shared" si="284"/>
        <v>0</v>
      </c>
      <c r="G355" s="3">
        <f t="shared" si="285"/>
        <v>0</v>
      </c>
      <c r="H355" s="3">
        <f t="shared" si="286"/>
        <v>0</v>
      </c>
      <c r="I355" s="3">
        <f t="shared" si="287"/>
        <v>0</v>
      </c>
      <c r="J355" s="3">
        <f t="shared" si="288"/>
        <v>0</v>
      </c>
      <c r="K355" s="3">
        <f t="shared" si="289"/>
        <v>0</v>
      </c>
      <c r="L355" s="3">
        <f t="shared" si="290"/>
        <v>0</v>
      </c>
      <c r="M355" s="3">
        <f t="shared" si="291"/>
        <v>0</v>
      </c>
      <c r="N355" s="3">
        <f t="shared" si="292"/>
        <v>0</v>
      </c>
      <c r="O355" s="3">
        <f t="shared" si="293"/>
        <v>0</v>
      </c>
      <c r="P355" s="3">
        <f t="shared" si="294"/>
        <v>0</v>
      </c>
      <c r="Q355" s="3">
        <f t="shared" si="295"/>
        <v>0</v>
      </c>
      <c r="R355" s="3">
        <f t="shared" si="296"/>
        <v>0</v>
      </c>
      <c r="S355" s="3">
        <f t="shared" si="297"/>
        <v>0</v>
      </c>
      <c r="T355" s="3">
        <f t="shared" si="298"/>
        <v>0</v>
      </c>
      <c r="U355" s="3">
        <f t="shared" si="299"/>
        <v>0</v>
      </c>
      <c r="V355" s="3">
        <f t="shared" si="300"/>
        <v>0</v>
      </c>
      <c r="W355" s="3">
        <f t="shared" si="301"/>
        <v>0</v>
      </c>
      <c r="X355" s="3">
        <f t="shared" si="302"/>
        <v>0</v>
      </c>
      <c r="Y355" s="3">
        <f t="shared" si="303"/>
        <v>0</v>
      </c>
      <c r="Z355" s="3">
        <f t="shared" si="304"/>
        <v>0</v>
      </c>
      <c r="AA355" s="3">
        <f t="shared" si="305"/>
        <v>0</v>
      </c>
      <c r="AB355" s="3">
        <f t="shared" si="306"/>
        <v>0</v>
      </c>
      <c r="AC355" s="3">
        <f t="shared" si="307"/>
        <v>0</v>
      </c>
      <c r="AD355" s="3">
        <f t="shared" si="308"/>
        <v>0</v>
      </c>
      <c r="AE355" s="3">
        <f t="shared" si="309"/>
        <v>0</v>
      </c>
      <c r="AF355" s="3">
        <f t="shared" si="310"/>
        <v>0</v>
      </c>
      <c r="AG355" s="3">
        <f t="shared" si="311"/>
        <v>0</v>
      </c>
      <c r="AH355" s="3">
        <f t="shared" si="312"/>
        <v>0</v>
      </c>
      <c r="AI355" s="3">
        <f t="shared" si="313"/>
        <v>0</v>
      </c>
      <c r="AJ355" s="3">
        <f t="shared" si="314"/>
        <v>0</v>
      </c>
      <c r="AK355" s="3">
        <f t="shared" si="315"/>
        <v>0</v>
      </c>
      <c r="AL355" s="3">
        <f t="shared" si="316"/>
        <v>0</v>
      </c>
      <c r="AM355" s="3">
        <f t="shared" si="317"/>
        <v>0</v>
      </c>
      <c r="AN355" s="3">
        <f t="shared" si="318"/>
        <v>0</v>
      </c>
      <c r="AO355" s="3">
        <f t="shared" si="319"/>
        <v>0</v>
      </c>
      <c r="AP355" s="3">
        <f t="shared" si="320"/>
        <v>0</v>
      </c>
      <c r="AQ355" s="3">
        <f t="shared" si="321"/>
        <v>0</v>
      </c>
      <c r="AR355" s="3">
        <f t="shared" si="322"/>
        <v>0</v>
      </c>
      <c r="AS355" s="3">
        <f t="shared" si="323"/>
        <v>0</v>
      </c>
      <c r="AT355" s="3">
        <f t="shared" si="324"/>
        <v>0</v>
      </c>
      <c r="AU355" s="3">
        <f t="shared" si="325"/>
        <v>0</v>
      </c>
      <c r="AV355" s="3">
        <f t="shared" si="326"/>
        <v>0</v>
      </c>
      <c r="AW355" s="3">
        <f t="shared" si="327"/>
        <v>0</v>
      </c>
      <c r="AX355" s="3">
        <f t="shared" si="328"/>
        <v>0</v>
      </c>
      <c r="AY355" s="3">
        <f t="shared" si="329"/>
        <v>0</v>
      </c>
      <c r="AZ355" s="3">
        <f t="shared" si="330"/>
        <v>0</v>
      </c>
      <c r="BA355" s="3">
        <f t="shared" si="331"/>
        <v>0</v>
      </c>
    </row>
    <row r="356" spans="1:53">
      <c r="A356" s="2">
        <f>fokonyvi_kivonatot_ide_masolni!A353</f>
        <v>0</v>
      </c>
      <c r="B356" s="3">
        <f>fokonyvi_kivonatot_ide_masolni!I353</f>
        <v>0</v>
      </c>
      <c r="C356" s="3">
        <f>+fokonyvi_kivonatot_ide_masolni!J353</f>
        <v>0</v>
      </c>
      <c r="D356" s="2">
        <f t="shared" si="282"/>
        <v>1</v>
      </c>
      <c r="E356" s="2">
        <f t="shared" si="283"/>
        <v>0</v>
      </c>
      <c r="F356" s="3">
        <f t="shared" si="284"/>
        <v>0</v>
      </c>
      <c r="G356" s="3">
        <f t="shared" si="285"/>
        <v>0</v>
      </c>
      <c r="H356" s="3">
        <f t="shared" si="286"/>
        <v>0</v>
      </c>
      <c r="I356" s="3">
        <f t="shared" si="287"/>
        <v>0</v>
      </c>
      <c r="J356" s="3">
        <f t="shared" si="288"/>
        <v>0</v>
      </c>
      <c r="K356" s="3">
        <f t="shared" si="289"/>
        <v>0</v>
      </c>
      <c r="L356" s="3">
        <f t="shared" si="290"/>
        <v>0</v>
      </c>
      <c r="M356" s="3">
        <f t="shared" si="291"/>
        <v>0</v>
      </c>
      <c r="N356" s="3">
        <f t="shared" si="292"/>
        <v>0</v>
      </c>
      <c r="O356" s="3">
        <f t="shared" si="293"/>
        <v>0</v>
      </c>
      <c r="P356" s="3">
        <f t="shared" si="294"/>
        <v>0</v>
      </c>
      <c r="Q356" s="3">
        <f t="shared" si="295"/>
        <v>0</v>
      </c>
      <c r="R356" s="3">
        <f t="shared" si="296"/>
        <v>0</v>
      </c>
      <c r="S356" s="3">
        <f t="shared" si="297"/>
        <v>0</v>
      </c>
      <c r="T356" s="3">
        <f t="shared" si="298"/>
        <v>0</v>
      </c>
      <c r="U356" s="3">
        <f t="shared" si="299"/>
        <v>0</v>
      </c>
      <c r="V356" s="3">
        <f t="shared" si="300"/>
        <v>0</v>
      </c>
      <c r="W356" s="3">
        <f t="shared" si="301"/>
        <v>0</v>
      </c>
      <c r="X356" s="3">
        <f t="shared" si="302"/>
        <v>0</v>
      </c>
      <c r="Y356" s="3">
        <f t="shared" si="303"/>
        <v>0</v>
      </c>
      <c r="Z356" s="3">
        <f t="shared" si="304"/>
        <v>0</v>
      </c>
      <c r="AA356" s="3">
        <f t="shared" si="305"/>
        <v>0</v>
      </c>
      <c r="AB356" s="3">
        <f t="shared" si="306"/>
        <v>0</v>
      </c>
      <c r="AC356" s="3">
        <f t="shared" si="307"/>
        <v>0</v>
      </c>
      <c r="AD356" s="3">
        <f t="shared" si="308"/>
        <v>0</v>
      </c>
      <c r="AE356" s="3">
        <f t="shared" si="309"/>
        <v>0</v>
      </c>
      <c r="AF356" s="3">
        <f t="shared" si="310"/>
        <v>0</v>
      </c>
      <c r="AG356" s="3">
        <f t="shared" si="311"/>
        <v>0</v>
      </c>
      <c r="AH356" s="3">
        <f t="shared" si="312"/>
        <v>0</v>
      </c>
      <c r="AI356" s="3">
        <f t="shared" si="313"/>
        <v>0</v>
      </c>
      <c r="AJ356" s="3">
        <f t="shared" si="314"/>
        <v>0</v>
      </c>
      <c r="AK356" s="3">
        <f t="shared" si="315"/>
        <v>0</v>
      </c>
      <c r="AL356" s="3">
        <f t="shared" si="316"/>
        <v>0</v>
      </c>
      <c r="AM356" s="3">
        <f t="shared" si="317"/>
        <v>0</v>
      </c>
      <c r="AN356" s="3">
        <f t="shared" si="318"/>
        <v>0</v>
      </c>
      <c r="AO356" s="3">
        <f t="shared" si="319"/>
        <v>0</v>
      </c>
      <c r="AP356" s="3">
        <f t="shared" si="320"/>
        <v>0</v>
      </c>
      <c r="AQ356" s="3">
        <f t="shared" si="321"/>
        <v>0</v>
      </c>
      <c r="AR356" s="3">
        <f t="shared" si="322"/>
        <v>0</v>
      </c>
      <c r="AS356" s="3">
        <f t="shared" si="323"/>
        <v>0</v>
      </c>
      <c r="AT356" s="3">
        <f t="shared" si="324"/>
        <v>0</v>
      </c>
      <c r="AU356" s="3">
        <f t="shared" si="325"/>
        <v>0</v>
      </c>
      <c r="AV356" s="3">
        <f t="shared" si="326"/>
        <v>0</v>
      </c>
      <c r="AW356" s="3">
        <f t="shared" si="327"/>
        <v>0</v>
      </c>
      <c r="AX356" s="3">
        <f t="shared" si="328"/>
        <v>0</v>
      </c>
      <c r="AY356" s="3">
        <f t="shared" si="329"/>
        <v>0</v>
      </c>
      <c r="AZ356" s="3">
        <f t="shared" si="330"/>
        <v>0</v>
      </c>
      <c r="BA356" s="3">
        <f t="shared" si="331"/>
        <v>0</v>
      </c>
    </row>
    <row r="357" spans="1:53">
      <c r="A357" s="2">
        <f>fokonyvi_kivonatot_ide_masolni!A354</f>
        <v>0</v>
      </c>
      <c r="B357" s="3">
        <f>fokonyvi_kivonatot_ide_masolni!I354</f>
        <v>0</v>
      </c>
      <c r="C357" s="3">
        <f>+fokonyvi_kivonatot_ide_masolni!J354</f>
        <v>0</v>
      </c>
      <c r="D357" s="2">
        <f t="shared" si="282"/>
        <v>1</v>
      </c>
      <c r="E357" s="2">
        <f t="shared" si="283"/>
        <v>0</v>
      </c>
      <c r="F357" s="3">
        <f t="shared" si="284"/>
        <v>0</v>
      </c>
      <c r="G357" s="3">
        <f t="shared" si="285"/>
        <v>0</v>
      </c>
      <c r="H357" s="3">
        <f t="shared" si="286"/>
        <v>0</v>
      </c>
      <c r="I357" s="3">
        <f t="shared" si="287"/>
        <v>0</v>
      </c>
      <c r="J357" s="3">
        <f t="shared" si="288"/>
        <v>0</v>
      </c>
      <c r="K357" s="3">
        <f t="shared" si="289"/>
        <v>0</v>
      </c>
      <c r="L357" s="3">
        <f t="shared" si="290"/>
        <v>0</v>
      </c>
      <c r="M357" s="3">
        <f t="shared" si="291"/>
        <v>0</v>
      </c>
      <c r="N357" s="3">
        <f t="shared" si="292"/>
        <v>0</v>
      </c>
      <c r="O357" s="3">
        <f t="shared" si="293"/>
        <v>0</v>
      </c>
      <c r="P357" s="3">
        <f t="shared" si="294"/>
        <v>0</v>
      </c>
      <c r="Q357" s="3">
        <f t="shared" si="295"/>
        <v>0</v>
      </c>
      <c r="R357" s="3">
        <f t="shared" si="296"/>
        <v>0</v>
      </c>
      <c r="S357" s="3">
        <f t="shared" si="297"/>
        <v>0</v>
      </c>
      <c r="T357" s="3">
        <f t="shared" si="298"/>
        <v>0</v>
      </c>
      <c r="U357" s="3">
        <f t="shared" si="299"/>
        <v>0</v>
      </c>
      <c r="V357" s="3">
        <f t="shared" si="300"/>
        <v>0</v>
      </c>
      <c r="W357" s="3">
        <f t="shared" si="301"/>
        <v>0</v>
      </c>
      <c r="X357" s="3">
        <f t="shared" si="302"/>
        <v>0</v>
      </c>
      <c r="Y357" s="3">
        <f t="shared" si="303"/>
        <v>0</v>
      </c>
      <c r="Z357" s="3">
        <f t="shared" si="304"/>
        <v>0</v>
      </c>
      <c r="AA357" s="3">
        <f t="shared" si="305"/>
        <v>0</v>
      </c>
      <c r="AB357" s="3">
        <f t="shared" si="306"/>
        <v>0</v>
      </c>
      <c r="AC357" s="3">
        <f t="shared" si="307"/>
        <v>0</v>
      </c>
      <c r="AD357" s="3">
        <f t="shared" si="308"/>
        <v>0</v>
      </c>
      <c r="AE357" s="3">
        <f t="shared" si="309"/>
        <v>0</v>
      </c>
      <c r="AF357" s="3">
        <f t="shared" si="310"/>
        <v>0</v>
      </c>
      <c r="AG357" s="3">
        <f t="shared" si="311"/>
        <v>0</v>
      </c>
      <c r="AH357" s="3">
        <f t="shared" si="312"/>
        <v>0</v>
      </c>
      <c r="AI357" s="3">
        <f t="shared" si="313"/>
        <v>0</v>
      </c>
      <c r="AJ357" s="3">
        <f t="shared" si="314"/>
        <v>0</v>
      </c>
      <c r="AK357" s="3">
        <f t="shared" si="315"/>
        <v>0</v>
      </c>
      <c r="AL357" s="3">
        <f t="shared" si="316"/>
        <v>0</v>
      </c>
      <c r="AM357" s="3">
        <f t="shared" si="317"/>
        <v>0</v>
      </c>
      <c r="AN357" s="3">
        <f t="shared" si="318"/>
        <v>0</v>
      </c>
      <c r="AO357" s="3">
        <f t="shared" si="319"/>
        <v>0</v>
      </c>
      <c r="AP357" s="3">
        <f t="shared" si="320"/>
        <v>0</v>
      </c>
      <c r="AQ357" s="3">
        <f t="shared" si="321"/>
        <v>0</v>
      </c>
      <c r="AR357" s="3">
        <f t="shared" si="322"/>
        <v>0</v>
      </c>
      <c r="AS357" s="3">
        <f t="shared" si="323"/>
        <v>0</v>
      </c>
      <c r="AT357" s="3">
        <f t="shared" si="324"/>
        <v>0</v>
      </c>
      <c r="AU357" s="3">
        <f t="shared" si="325"/>
        <v>0</v>
      </c>
      <c r="AV357" s="3">
        <f t="shared" si="326"/>
        <v>0</v>
      </c>
      <c r="AW357" s="3">
        <f t="shared" si="327"/>
        <v>0</v>
      </c>
      <c r="AX357" s="3">
        <f t="shared" si="328"/>
        <v>0</v>
      </c>
      <c r="AY357" s="3">
        <f t="shared" si="329"/>
        <v>0</v>
      </c>
      <c r="AZ357" s="3">
        <f t="shared" si="330"/>
        <v>0</v>
      </c>
      <c r="BA357" s="3">
        <f t="shared" si="331"/>
        <v>0</v>
      </c>
    </row>
    <row r="358" spans="1:53">
      <c r="A358" s="2">
        <f>fokonyvi_kivonatot_ide_masolni!A355</f>
        <v>0</v>
      </c>
      <c r="B358" s="3">
        <f>fokonyvi_kivonatot_ide_masolni!I355</f>
        <v>0</v>
      </c>
      <c r="C358" s="3">
        <f>+fokonyvi_kivonatot_ide_masolni!J355</f>
        <v>0</v>
      </c>
      <c r="D358" s="2">
        <f t="shared" si="282"/>
        <v>1</v>
      </c>
      <c r="E358" s="2">
        <f t="shared" si="283"/>
        <v>0</v>
      </c>
      <c r="F358" s="3">
        <f t="shared" si="284"/>
        <v>0</v>
      </c>
      <c r="G358" s="3">
        <f t="shared" si="285"/>
        <v>0</v>
      </c>
      <c r="H358" s="3">
        <f t="shared" si="286"/>
        <v>0</v>
      </c>
      <c r="I358" s="3">
        <f t="shared" si="287"/>
        <v>0</v>
      </c>
      <c r="J358" s="3">
        <f t="shared" si="288"/>
        <v>0</v>
      </c>
      <c r="K358" s="3">
        <f t="shared" si="289"/>
        <v>0</v>
      </c>
      <c r="L358" s="3">
        <f t="shared" si="290"/>
        <v>0</v>
      </c>
      <c r="M358" s="3">
        <f t="shared" si="291"/>
        <v>0</v>
      </c>
      <c r="N358" s="3">
        <f t="shared" si="292"/>
        <v>0</v>
      </c>
      <c r="O358" s="3">
        <f t="shared" si="293"/>
        <v>0</v>
      </c>
      <c r="P358" s="3">
        <f t="shared" si="294"/>
        <v>0</v>
      </c>
      <c r="Q358" s="3">
        <f t="shared" si="295"/>
        <v>0</v>
      </c>
      <c r="R358" s="3">
        <f t="shared" si="296"/>
        <v>0</v>
      </c>
      <c r="S358" s="3">
        <f t="shared" si="297"/>
        <v>0</v>
      </c>
      <c r="T358" s="3">
        <f t="shared" si="298"/>
        <v>0</v>
      </c>
      <c r="U358" s="3">
        <f t="shared" si="299"/>
        <v>0</v>
      </c>
      <c r="V358" s="3">
        <f t="shared" si="300"/>
        <v>0</v>
      </c>
      <c r="W358" s="3">
        <f t="shared" si="301"/>
        <v>0</v>
      </c>
      <c r="X358" s="3">
        <f t="shared" si="302"/>
        <v>0</v>
      </c>
      <c r="Y358" s="3">
        <f t="shared" si="303"/>
        <v>0</v>
      </c>
      <c r="Z358" s="3">
        <f t="shared" si="304"/>
        <v>0</v>
      </c>
      <c r="AA358" s="3">
        <f t="shared" si="305"/>
        <v>0</v>
      </c>
      <c r="AB358" s="3">
        <f t="shared" si="306"/>
        <v>0</v>
      </c>
      <c r="AC358" s="3">
        <f t="shared" si="307"/>
        <v>0</v>
      </c>
      <c r="AD358" s="3">
        <f t="shared" si="308"/>
        <v>0</v>
      </c>
      <c r="AE358" s="3">
        <f t="shared" si="309"/>
        <v>0</v>
      </c>
      <c r="AF358" s="3">
        <f t="shared" si="310"/>
        <v>0</v>
      </c>
      <c r="AG358" s="3">
        <f t="shared" si="311"/>
        <v>0</v>
      </c>
      <c r="AH358" s="3">
        <f t="shared" si="312"/>
        <v>0</v>
      </c>
      <c r="AI358" s="3">
        <f t="shared" si="313"/>
        <v>0</v>
      </c>
      <c r="AJ358" s="3">
        <f t="shared" si="314"/>
        <v>0</v>
      </c>
      <c r="AK358" s="3">
        <f t="shared" si="315"/>
        <v>0</v>
      </c>
      <c r="AL358" s="3">
        <f t="shared" si="316"/>
        <v>0</v>
      </c>
      <c r="AM358" s="3">
        <f t="shared" si="317"/>
        <v>0</v>
      </c>
      <c r="AN358" s="3">
        <f t="shared" si="318"/>
        <v>0</v>
      </c>
      <c r="AO358" s="3">
        <f t="shared" si="319"/>
        <v>0</v>
      </c>
      <c r="AP358" s="3">
        <f t="shared" si="320"/>
        <v>0</v>
      </c>
      <c r="AQ358" s="3">
        <f t="shared" si="321"/>
        <v>0</v>
      </c>
      <c r="AR358" s="3">
        <f t="shared" si="322"/>
        <v>0</v>
      </c>
      <c r="AS358" s="3">
        <f t="shared" si="323"/>
        <v>0</v>
      </c>
      <c r="AT358" s="3">
        <f t="shared" si="324"/>
        <v>0</v>
      </c>
      <c r="AU358" s="3">
        <f t="shared" si="325"/>
        <v>0</v>
      </c>
      <c r="AV358" s="3">
        <f t="shared" si="326"/>
        <v>0</v>
      </c>
      <c r="AW358" s="3">
        <f t="shared" si="327"/>
        <v>0</v>
      </c>
      <c r="AX358" s="3">
        <f t="shared" si="328"/>
        <v>0</v>
      </c>
      <c r="AY358" s="3">
        <f t="shared" si="329"/>
        <v>0</v>
      </c>
      <c r="AZ358" s="3">
        <f t="shared" si="330"/>
        <v>0</v>
      </c>
      <c r="BA358" s="3">
        <f t="shared" si="331"/>
        <v>0</v>
      </c>
    </row>
    <row r="359" spans="1:53">
      <c r="A359" s="2">
        <f>fokonyvi_kivonatot_ide_masolni!A356</f>
        <v>0</v>
      </c>
      <c r="B359" s="3">
        <f>fokonyvi_kivonatot_ide_masolni!I356</f>
        <v>0</v>
      </c>
      <c r="C359" s="3">
        <f>+fokonyvi_kivonatot_ide_masolni!J356</f>
        <v>0</v>
      </c>
      <c r="D359" s="2">
        <f t="shared" si="282"/>
        <v>1</v>
      </c>
      <c r="E359" s="2">
        <f t="shared" si="283"/>
        <v>0</v>
      </c>
      <c r="F359" s="3">
        <f t="shared" si="284"/>
        <v>0</v>
      </c>
      <c r="G359" s="3">
        <f t="shared" si="285"/>
        <v>0</v>
      </c>
      <c r="H359" s="3">
        <f t="shared" si="286"/>
        <v>0</v>
      </c>
      <c r="I359" s="3">
        <f t="shared" si="287"/>
        <v>0</v>
      </c>
      <c r="J359" s="3">
        <f t="shared" si="288"/>
        <v>0</v>
      </c>
      <c r="K359" s="3">
        <f t="shared" si="289"/>
        <v>0</v>
      </c>
      <c r="L359" s="3">
        <f t="shared" si="290"/>
        <v>0</v>
      </c>
      <c r="M359" s="3">
        <f t="shared" si="291"/>
        <v>0</v>
      </c>
      <c r="N359" s="3">
        <f t="shared" si="292"/>
        <v>0</v>
      </c>
      <c r="O359" s="3">
        <f t="shared" si="293"/>
        <v>0</v>
      </c>
      <c r="P359" s="3">
        <f t="shared" si="294"/>
        <v>0</v>
      </c>
      <c r="Q359" s="3">
        <f t="shared" si="295"/>
        <v>0</v>
      </c>
      <c r="R359" s="3">
        <f t="shared" si="296"/>
        <v>0</v>
      </c>
      <c r="S359" s="3">
        <f t="shared" si="297"/>
        <v>0</v>
      </c>
      <c r="T359" s="3">
        <f t="shared" si="298"/>
        <v>0</v>
      </c>
      <c r="U359" s="3">
        <f t="shared" si="299"/>
        <v>0</v>
      </c>
      <c r="V359" s="3">
        <f t="shared" si="300"/>
        <v>0</v>
      </c>
      <c r="W359" s="3">
        <f t="shared" si="301"/>
        <v>0</v>
      </c>
      <c r="X359" s="3">
        <f t="shared" si="302"/>
        <v>0</v>
      </c>
      <c r="Y359" s="3">
        <f t="shared" si="303"/>
        <v>0</v>
      </c>
      <c r="Z359" s="3">
        <f t="shared" si="304"/>
        <v>0</v>
      </c>
      <c r="AA359" s="3">
        <f t="shared" si="305"/>
        <v>0</v>
      </c>
      <c r="AB359" s="3">
        <f t="shared" si="306"/>
        <v>0</v>
      </c>
      <c r="AC359" s="3">
        <f t="shared" si="307"/>
        <v>0</v>
      </c>
      <c r="AD359" s="3">
        <f t="shared" si="308"/>
        <v>0</v>
      </c>
      <c r="AE359" s="3">
        <f t="shared" si="309"/>
        <v>0</v>
      </c>
      <c r="AF359" s="3">
        <f t="shared" si="310"/>
        <v>0</v>
      </c>
      <c r="AG359" s="3">
        <f t="shared" si="311"/>
        <v>0</v>
      </c>
      <c r="AH359" s="3">
        <f t="shared" si="312"/>
        <v>0</v>
      </c>
      <c r="AI359" s="3">
        <f t="shared" si="313"/>
        <v>0</v>
      </c>
      <c r="AJ359" s="3">
        <f t="shared" si="314"/>
        <v>0</v>
      </c>
      <c r="AK359" s="3">
        <f t="shared" si="315"/>
        <v>0</v>
      </c>
      <c r="AL359" s="3">
        <f t="shared" si="316"/>
        <v>0</v>
      </c>
      <c r="AM359" s="3">
        <f t="shared" si="317"/>
        <v>0</v>
      </c>
      <c r="AN359" s="3">
        <f t="shared" si="318"/>
        <v>0</v>
      </c>
      <c r="AO359" s="3">
        <f t="shared" si="319"/>
        <v>0</v>
      </c>
      <c r="AP359" s="3">
        <f t="shared" si="320"/>
        <v>0</v>
      </c>
      <c r="AQ359" s="3">
        <f t="shared" si="321"/>
        <v>0</v>
      </c>
      <c r="AR359" s="3">
        <f t="shared" si="322"/>
        <v>0</v>
      </c>
      <c r="AS359" s="3">
        <f t="shared" si="323"/>
        <v>0</v>
      </c>
      <c r="AT359" s="3">
        <f t="shared" si="324"/>
        <v>0</v>
      </c>
      <c r="AU359" s="3">
        <f t="shared" si="325"/>
        <v>0</v>
      </c>
      <c r="AV359" s="3">
        <f t="shared" si="326"/>
        <v>0</v>
      </c>
      <c r="AW359" s="3">
        <f t="shared" si="327"/>
        <v>0</v>
      </c>
      <c r="AX359" s="3">
        <f t="shared" si="328"/>
        <v>0</v>
      </c>
      <c r="AY359" s="3">
        <f t="shared" si="329"/>
        <v>0</v>
      </c>
      <c r="AZ359" s="3">
        <f t="shared" si="330"/>
        <v>0</v>
      </c>
      <c r="BA359" s="3">
        <f t="shared" si="331"/>
        <v>0</v>
      </c>
    </row>
    <row r="360" spans="1:53">
      <c r="A360" s="2">
        <f>fokonyvi_kivonatot_ide_masolni!A357</f>
        <v>0</v>
      </c>
      <c r="B360" s="3">
        <f>fokonyvi_kivonatot_ide_masolni!I357</f>
        <v>0</v>
      </c>
      <c r="C360" s="3">
        <f>+fokonyvi_kivonatot_ide_masolni!J357</f>
        <v>0</v>
      </c>
      <c r="D360" s="2">
        <f t="shared" si="282"/>
        <v>1</v>
      </c>
      <c r="E360" s="2">
        <f t="shared" si="283"/>
        <v>0</v>
      </c>
      <c r="F360" s="3">
        <f t="shared" si="284"/>
        <v>0</v>
      </c>
      <c r="G360" s="3">
        <f t="shared" si="285"/>
        <v>0</v>
      </c>
      <c r="H360" s="3">
        <f t="shared" si="286"/>
        <v>0</v>
      </c>
      <c r="I360" s="3">
        <f t="shared" si="287"/>
        <v>0</v>
      </c>
      <c r="J360" s="3">
        <f t="shared" si="288"/>
        <v>0</v>
      </c>
      <c r="K360" s="3">
        <f t="shared" si="289"/>
        <v>0</v>
      </c>
      <c r="L360" s="3">
        <f t="shared" si="290"/>
        <v>0</v>
      </c>
      <c r="M360" s="3">
        <f t="shared" si="291"/>
        <v>0</v>
      </c>
      <c r="N360" s="3">
        <f t="shared" si="292"/>
        <v>0</v>
      </c>
      <c r="O360" s="3">
        <f t="shared" si="293"/>
        <v>0</v>
      </c>
      <c r="P360" s="3">
        <f t="shared" si="294"/>
        <v>0</v>
      </c>
      <c r="Q360" s="3">
        <f t="shared" si="295"/>
        <v>0</v>
      </c>
      <c r="R360" s="3">
        <f t="shared" si="296"/>
        <v>0</v>
      </c>
      <c r="S360" s="3">
        <f t="shared" si="297"/>
        <v>0</v>
      </c>
      <c r="T360" s="3">
        <f t="shared" si="298"/>
        <v>0</v>
      </c>
      <c r="U360" s="3">
        <f t="shared" si="299"/>
        <v>0</v>
      </c>
      <c r="V360" s="3">
        <f t="shared" si="300"/>
        <v>0</v>
      </c>
      <c r="W360" s="3">
        <f t="shared" si="301"/>
        <v>0</v>
      </c>
      <c r="X360" s="3">
        <f t="shared" si="302"/>
        <v>0</v>
      </c>
      <c r="Y360" s="3">
        <f t="shared" si="303"/>
        <v>0</v>
      </c>
      <c r="Z360" s="3">
        <f t="shared" si="304"/>
        <v>0</v>
      </c>
      <c r="AA360" s="3">
        <f t="shared" si="305"/>
        <v>0</v>
      </c>
      <c r="AB360" s="3">
        <f t="shared" si="306"/>
        <v>0</v>
      </c>
      <c r="AC360" s="3">
        <f t="shared" si="307"/>
        <v>0</v>
      </c>
      <c r="AD360" s="3">
        <f t="shared" si="308"/>
        <v>0</v>
      </c>
      <c r="AE360" s="3">
        <f t="shared" si="309"/>
        <v>0</v>
      </c>
      <c r="AF360" s="3">
        <f t="shared" si="310"/>
        <v>0</v>
      </c>
      <c r="AG360" s="3">
        <f t="shared" si="311"/>
        <v>0</v>
      </c>
      <c r="AH360" s="3">
        <f t="shared" si="312"/>
        <v>0</v>
      </c>
      <c r="AI360" s="3">
        <f t="shared" si="313"/>
        <v>0</v>
      </c>
      <c r="AJ360" s="3">
        <f t="shared" si="314"/>
        <v>0</v>
      </c>
      <c r="AK360" s="3">
        <f t="shared" si="315"/>
        <v>0</v>
      </c>
      <c r="AL360" s="3">
        <f t="shared" si="316"/>
        <v>0</v>
      </c>
      <c r="AM360" s="3">
        <f t="shared" si="317"/>
        <v>0</v>
      </c>
      <c r="AN360" s="3">
        <f t="shared" si="318"/>
        <v>0</v>
      </c>
      <c r="AO360" s="3">
        <f t="shared" si="319"/>
        <v>0</v>
      </c>
      <c r="AP360" s="3">
        <f t="shared" si="320"/>
        <v>0</v>
      </c>
      <c r="AQ360" s="3">
        <f t="shared" si="321"/>
        <v>0</v>
      </c>
      <c r="AR360" s="3">
        <f t="shared" si="322"/>
        <v>0</v>
      </c>
      <c r="AS360" s="3">
        <f t="shared" si="323"/>
        <v>0</v>
      </c>
      <c r="AT360" s="3">
        <f t="shared" si="324"/>
        <v>0</v>
      </c>
      <c r="AU360" s="3">
        <f t="shared" si="325"/>
        <v>0</v>
      </c>
      <c r="AV360" s="3">
        <f t="shared" si="326"/>
        <v>0</v>
      </c>
      <c r="AW360" s="3">
        <f t="shared" si="327"/>
        <v>0</v>
      </c>
      <c r="AX360" s="3">
        <f t="shared" si="328"/>
        <v>0</v>
      </c>
      <c r="AY360" s="3">
        <f t="shared" si="329"/>
        <v>0</v>
      </c>
      <c r="AZ360" s="3">
        <f t="shared" si="330"/>
        <v>0</v>
      </c>
      <c r="BA360" s="3">
        <f t="shared" si="331"/>
        <v>0</v>
      </c>
    </row>
    <row r="361" spans="1:53">
      <c r="A361" s="2">
        <f>fokonyvi_kivonatot_ide_masolni!A358</f>
        <v>0</v>
      </c>
      <c r="B361" s="3">
        <f>fokonyvi_kivonatot_ide_masolni!I358</f>
        <v>0</v>
      </c>
      <c r="C361" s="3">
        <f>+fokonyvi_kivonatot_ide_masolni!J358</f>
        <v>0</v>
      </c>
      <c r="D361" s="2">
        <f t="shared" si="282"/>
        <v>1</v>
      </c>
      <c r="E361" s="2">
        <f t="shared" si="283"/>
        <v>0</v>
      </c>
      <c r="F361" s="3">
        <f t="shared" si="284"/>
        <v>0</v>
      </c>
      <c r="G361" s="3">
        <f t="shared" si="285"/>
        <v>0</v>
      </c>
      <c r="H361" s="3">
        <f t="shared" si="286"/>
        <v>0</v>
      </c>
      <c r="I361" s="3">
        <f t="shared" si="287"/>
        <v>0</v>
      </c>
      <c r="J361" s="3">
        <f t="shared" si="288"/>
        <v>0</v>
      </c>
      <c r="K361" s="3">
        <f t="shared" si="289"/>
        <v>0</v>
      </c>
      <c r="L361" s="3">
        <f t="shared" si="290"/>
        <v>0</v>
      </c>
      <c r="M361" s="3">
        <f t="shared" si="291"/>
        <v>0</v>
      </c>
      <c r="N361" s="3">
        <f t="shared" si="292"/>
        <v>0</v>
      </c>
      <c r="O361" s="3">
        <f t="shared" si="293"/>
        <v>0</v>
      </c>
      <c r="P361" s="3">
        <f t="shared" si="294"/>
        <v>0</v>
      </c>
      <c r="Q361" s="3">
        <f t="shared" si="295"/>
        <v>0</v>
      </c>
      <c r="R361" s="3">
        <f t="shared" si="296"/>
        <v>0</v>
      </c>
      <c r="S361" s="3">
        <f t="shared" si="297"/>
        <v>0</v>
      </c>
      <c r="T361" s="3">
        <f t="shared" si="298"/>
        <v>0</v>
      </c>
      <c r="U361" s="3">
        <f t="shared" si="299"/>
        <v>0</v>
      </c>
      <c r="V361" s="3">
        <f t="shared" si="300"/>
        <v>0</v>
      </c>
      <c r="W361" s="3">
        <f t="shared" si="301"/>
        <v>0</v>
      </c>
      <c r="X361" s="3">
        <f t="shared" si="302"/>
        <v>0</v>
      </c>
      <c r="Y361" s="3">
        <f t="shared" si="303"/>
        <v>0</v>
      </c>
      <c r="Z361" s="3">
        <f t="shared" si="304"/>
        <v>0</v>
      </c>
      <c r="AA361" s="3">
        <f t="shared" si="305"/>
        <v>0</v>
      </c>
      <c r="AB361" s="3">
        <f t="shared" si="306"/>
        <v>0</v>
      </c>
      <c r="AC361" s="3">
        <f t="shared" si="307"/>
        <v>0</v>
      </c>
      <c r="AD361" s="3">
        <f t="shared" si="308"/>
        <v>0</v>
      </c>
      <c r="AE361" s="3">
        <f t="shared" si="309"/>
        <v>0</v>
      </c>
      <c r="AF361" s="3">
        <f t="shared" si="310"/>
        <v>0</v>
      </c>
      <c r="AG361" s="3">
        <f t="shared" si="311"/>
        <v>0</v>
      </c>
      <c r="AH361" s="3">
        <f t="shared" si="312"/>
        <v>0</v>
      </c>
      <c r="AI361" s="3">
        <f t="shared" si="313"/>
        <v>0</v>
      </c>
      <c r="AJ361" s="3">
        <f t="shared" si="314"/>
        <v>0</v>
      </c>
      <c r="AK361" s="3">
        <f t="shared" si="315"/>
        <v>0</v>
      </c>
      <c r="AL361" s="3">
        <f t="shared" si="316"/>
        <v>0</v>
      </c>
      <c r="AM361" s="3">
        <f t="shared" si="317"/>
        <v>0</v>
      </c>
      <c r="AN361" s="3">
        <f t="shared" si="318"/>
        <v>0</v>
      </c>
      <c r="AO361" s="3">
        <f t="shared" si="319"/>
        <v>0</v>
      </c>
      <c r="AP361" s="3">
        <f t="shared" si="320"/>
        <v>0</v>
      </c>
      <c r="AQ361" s="3">
        <f t="shared" si="321"/>
        <v>0</v>
      </c>
      <c r="AR361" s="3">
        <f t="shared" si="322"/>
        <v>0</v>
      </c>
      <c r="AS361" s="3">
        <f t="shared" si="323"/>
        <v>0</v>
      </c>
      <c r="AT361" s="3">
        <f t="shared" si="324"/>
        <v>0</v>
      </c>
      <c r="AU361" s="3">
        <f t="shared" si="325"/>
        <v>0</v>
      </c>
      <c r="AV361" s="3">
        <f t="shared" si="326"/>
        <v>0</v>
      </c>
      <c r="AW361" s="3">
        <f t="shared" si="327"/>
        <v>0</v>
      </c>
      <c r="AX361" s="3">
        <f t="shared" si="328"/>
        <v>0</v>
      </c>
      <c r="AY361" s="3">
        <f t="shared" si="329"/>
        <v>0</v>
      </c>
      <c r="AZ361" s="3">
        <f t="shared" si="330"/>
        <v>0</v>
      </c>
      <c r="BA361" s="3">
        <f t="shared" si="331"/>
        <v>0</v>
      </c>
    </row>
    <row r="362" spans="1:53">
      <c r="A362" s="2">
        <f>fokonyvi_kivonatot_ide_masolni!A359</f>
        <v>0</v>
      </c>
      <c r="B362" s="3">
        <f>fokonyvi_kivonatot_ide_masolni!I359</f>
        <v>0</v>
      </c>
      <c r="C362" s="3">
        <f>+fokonyvi_kivonatot_ide_masolni!J359</f>
        <v>0</v>
      </c>
      <c r="D362" s="2">
        <f t="shared" si="282"/>
        <v>1</v>
      </c>
      <c r="E362" s="2">
        <f t="shared" si="283"/>
        <v>0</v>
      </c>
      <c r="F362" s="3">
        <f t="shared" si="284"/>
        <v>0</v>
      </c>
      <c r="G362" s="3">
        <f t="shared" si="285"/>
        <v>0</v>
      </c>
      <c r="H362" s="3">
        <f t="shared" si="286"/>
        <v>0</v>
      </c>
      <c r="I362" s="3">
        <f t="shared" si="287"/>
        <v>0</v>
      </c>
      <c r="J362" s="3">
        <f t="shared" si="288"/>
        <v>0</v>
      </c>
      <c r="K362" s="3">
        <f t="shared" si="289"/>
        <v>0</v>
      </c>
      <c r="L362" s="3">
        <f t="shared" si="290"/>
        <v>0</v>
      </c>
      <c r="M362" s="3">
        <f t="shared" si="291"/>
        <v>0</v>
      </c>
      <c r="N362" s="3">
        <f t="shared" si="292"/>
        <v>0</v>
      </c>
      <c r="O362" s="3">
        <f t="shared" si="293"/>
        <v>0</v>
      </c>
      <c r="P362" s="3">
        <f t="shared" si="294"/>
        <v>0</v>
      </c>
      <c r="Q362" s="3">
        <f t="shared" si="295"/>
        <v>0</v>
      </c>
      <c r="R362" s="3">
        <f t="shared" si="296"/>
        <v>0</v>
      </c>
      <c r="S362" s="3">
        <f t="shared" si="297"/>
        <v>0</v>
      </c>
      <c r="T362" s="3">
        <f t="shared" si="298"/>
        <v>0</v>
      </c>
      <c r="U362" s="3">
        <f t="shared" si="299"/>
        <v>0</v>
      </c>
      <c r="V362" s="3">
        <f t="shared" si="300"/>
        <v>0</v>
      </c>
      <c r="W362" s="3">
        <f t="shared" si="301"/>
        <v>0</v>
      </c>
      <c r="X362" s="3">
        <f t="shared" si="302"/>
        <v>0</v>
      </c>
      <c r="Y362" s="3">
        <f t="shared" si="303"/>
        <v>0</v>
      </c>
      <c r="Z362" s="3">
        <f t="shared" si="304"/>
        <v>0</v>
      </c>
      <c r="AA362" s="3">
        <f t="shared" si="305"/>
        <v>0</v>
      </c>
      <c r="AB362" s="3">
        <f t="shared" si="306"/>
        <v>0</v>
      </c>
      <c r="AC362" s="3">
        <f t="shared" si="307"/>
        <v>0</v>
      </c>
      <c r="AD362" s="3">
        <f t="shared" si="308"/>
        <v>0</v>
      </c>
      <c r="AE362" s="3">
        <f t="shared" si="309"/>
        <v>0</v>
      </c>
      <c r="AF362" s="3">
        <f t="shared" si="310"/>
        <v>0</v>
      </c>
      <c r="AG362" s="3">
        <f t="shared" si="311"/>
        <v>0</v>
      </c>
      <c r="AH362" s="3">
        <f t="shared" si="312"/>
        <v>0</v>
      </c>
      <c r="AI362" s="3">
        <f t="shared" si="313"/>
        <v>0</v>
      </c>
      <c r="AJ362" s="3">
        <f t="shared" si="314"/>
        <v>0</v>
      </c>
      <c r="AK362" s="3">
        <f t="shared" si="315"/>
        <v>0</v>
      </c>
      <c r="AL362" s="3">
        <f t="shared" si="316"/>
        <v>0</v>
      </c>
      <c r="AM362" s="3">
        <f t="shared" si="317"/>
        <v>0</v>
      </c>
      <c r="AN362" s="3">
        <f t="shared" si="318"/>
        <v>0</v>
      </c>
      <c r="AO362" s="3">
        <f t="shared" si="319"/>
        <v>0</v>
      </c>
      <c r="AP362" s="3">
        <f t="shared" si="320"/>
        <v>0</v>
      </c>
      <c r="AQ362" s="3">
        <f t="shared" si="321"/>
        <v>0</v>
      </c>
      <c r="AR362" s="3">
        <f t="shared" si="322"/>
        <v>0</v>
      </c>
      <c r="AS362" s="3">
        <f t="shared" si="323"/>
        <v>0</v>
      </c>
      <c r="AT362" s="3">
        <f t="shared" si="324"/>
        <v>0</v>
      </c>
      <c r="AU362" s="3">
        <f t="shared" si="325"/>
        <v>0</v>
      </c>
      <c r="AV362" s="3">
        <f t="shared" si="326"/>
        <v>0</v>
      </c>
      <c r="AW362" s="3">
        <f t="shared" si="327"/>
        <v>0</v>
      </c>
      <c r="AX362" s="3">
        <f t="shared" si="328"/>
        <v>0</v>
      </c>
      <c r="AY362" s="3">
        <f t="shared" si="329"/>
        <v>0</v>
      </c>
      <c r="AZ362" s="3">
        <f t="shared" si="330"/>
        <v>0</v>
      </c>
      <c r="BA362" s="3">
        <f t="shared" si="331"/>
        <v>0</v>
      </c>
    </row>
    <row r="363" spans="1:53">
      <c r="A363" s="2">
        <f>fokonyvi_kivonatot_ide_masolni!A360</f>
        <v>0</v>
      </c>
      <c r="B363" s="3">
        <f>fokonyvi_kivonatot_ide_masolni!I360</f>
        <v>0</v>
      </c>
      <c r="C363" s="3">
        <f>+fokonyvi_kivonatot_ide_masolni!J360</f>
        <v>0</v>
      </c>
      <c r="D363" s="2">
        <f t="shared" si="282"/>
        <v>1</v>
      </c>
      <c r="E363" s="2">
        <f t="shared" si="283"/>
        <v>0</v>
      </c>
      <c r="F363" s="3">
        <f t="shared" si="284"/>
        <v>0</v>
      </c>
      <c r="G363" s="3">
        <f t="shared" si="285"/>
        <v>0</v>
      </c>
      <c r="H363" s="3">
        <f t="shared" si="286"/>
        <v>0</v>
      </c>
      <c r="I363" s="3">
        <f t="shared" si="287"/>
        <v>0</v>
      </c>
      <c r="J363" s="3">
        <f t="shared" si="288"/>
        <v>0</v>
      </c>
      <c r="K363" s="3">
        <f t="shared" si="289"/>
        <v>0</v>
      </c>
      <c r="L363" s="3">
        <f t="shared" si="290"/>
        <v>0</v>
      </c>
      <c r="M363" s="3">
        <f t="shared" si="291"/>
        <v>0</v>
      </c>
      <c r="N363" s="3">
        <f t="shared" si="292"/>
        <v>0</v>
      </c>
      <c r="O363" s="3">
        <f t="shared" si="293"/>
        <v>0</v>
      </c>
      <c r="P363" s="3">
        <f t="shared" si="294"/>
        <v>0</v>
      </c>
      <c r="Q363" s="3">
        <f t="shared" si="295"/>
        <v>0</v>
      </c>
      <c r="R363" s="3">
        <f t="shared" si="296"/>
        <v>0</v>
      </c>
      <c r="S363" s="3">
        <f t="shared" si="297"/>
        <v>0</v>
      </c>
      <c r="T363" s="3">
        <f t="shared" si="298"/>
        <v>0</v>
      </c>
      <c r="U363" s="3">
        <f t="shared" si="299"/>
        <v>0</v>
      </c>
      <c r="V363" s="3">
        <f t="shared" si="300"/>
        <v>0</v>
      </c>
      <c r="W363" s="3">
        <f t="shared" si="301"/>
        <v>0</v>
      </c>
      <c r="X363" s="3">
        <f t="shared" si="302"/>
        <v>0</v>
      </c>
      <c r="Y363" s="3">
        <f t="shared" si="303"/>
        <v>0</v>
      </c>
      <c r="Z363" s="3">
        <f t="shared" si="304"/>
        <v>0</v>
      </c>
      <c r="AA363" s="3">
        <f t="shared" si="305"/>
        <v>0</v>
      </c>
      <c r="AB363" s="3">
        <f t="shared" si="306"/>
        <v>0</v>
      </c>
      <c r="AC363" s="3">
        <f t="shared" si="307"/>
        <v>0</v>
      </c>
      <c r="AD363" s="3">
        <f t="shared" si="308"/>
        <v>0</v>
      </c>
      <c r="AE363" s="3">
        <f t="shared" si="309"/>
        <v>0</v>
      </c>
      <c r="AF363" s="3">
        <f t="shared" si="310"/>
        <v>0</v>
      </c>
      <c r="AG363" s="3">
        <f t="shared" si="311"/>
        <v>0</v>
      </c>
      <c r="AH363" s="3">
        <f t="shared" si="312"/>
        <v>0</v>
      </c>
      <c r="AI363" s="3">
        <f t="shared" si="313"/>
        <v>0</v>
      </c>
      <c r="AJ363" s="3">
        <f t="shared" si="314"/>
        <v>0</v>
      </c>
      <c r="AK363" s="3">
        <f t="shared" si="315"/>
        <v>0</v>
      </c>
      <c r="AL363" s="3">
        <f t="shared" si="316"/>
        <v>0</v>
      </c>
      <c r="AM363" s="3">
        <f t="shared" si="317"/>
        <v>0</v>
      </c>
      <c r="AN363" s="3">
        <f t="shared" si="318"/>
        <v>0</v>
      </c>
      <c r="AO363" s="3">
        <f t="shared" si="319"/>
        <v>0</v>
      </c>
      <c r="AP363" s="3">
        <f t="shared" si="320"/>
        <v>0</v>
      </c>
      <c r="AQ363" s="3">
        <f t="shared" si="321"/>
        <v>0</v>
      </c>
      <c r="AR363" s="3">
        <f t="shared" si="322"/>
        <v>0</v>
      </c>
      <c r="AS363" s="3">
        <f t="shared" si="323"/>
        <v>0</v>
      </c>
      <c r="AT363" s="3">
        <f t="shared" si="324"/>
        <v>0</v>
      </c>
      <c r="AU363" s="3">
        <f t="shared" si="325"/>
        <v>0</v>
      </c>
      <c r="AV363" s="3">
        <f t="shared" si="326"/>
        <v>0</v>
      </c>
      <c r="AW363" s="3">
        <f t="shared" si="327"/>
        <v>0</v>
      </c>
      <c r="AX363" s="3">
        <f t="shared" si="328"/>
        <v>0</v>
      </c>
      <c r="AY363" s="3">
        <f t="shared" si="329"/>
        <v>0</v>
      </c>
      <c r="AZ363" s="3">
        <f t="shared" si="330"/>
        <v>0</v>
      </c>
      <c r="BA363" s="3">
        <f t="shared" si="331"/>
        <v>0</v>
      </c>
    </row>
    <row r="364" spans="1:53">
      <c r="A364" s="2">
        <f>fokonyvi_kivonatot_ide_masolni!A361</f>
        <v>0</v>
      </c>
      <c r="B364" s="3">
        <f>fokonyvi_kivonatot_ide_masolni!I361</f>
        <v>0</v>
      </c>
      <c r="C364" s="3">
        <f>+fokonyvi_kivonatot_ide_masolni!J361</f>
        <v>0</v>
      </c>
      <c r="D364" s="2">
        <f t="shared" si="282"/>
        <v>1</v>
      </c>
      <c r="E364" s="2">
        <f t="shared" si="283"/>
        <v>0</v>
      </c>
      <c r="F364" s="3">
        <f t="shared" si="284"/>
        <v>0</v>
      </c>
      <c r="G364" s="3">
        <f t="shared" si="285"/>
        <v>0</v>
      </c>
      <c r="H364" s="3">
        <f t="shared" si="286"/>
        <v>0</v>
      </c>
      <c r="I364" s="3">
        <f t="shared" si="287"/>
        <v>0</v>
      </c>
      <c r="J364" s="3">
        <f t="shared" si="288"/>
        <v>0</v>
      </c>
      <c r="K364" s="3">
        <f t="shared" si="289"/>
        <v>0</v>
      </c>
      <c r="L364" s="3">
        <f t="shared" si="290"/>
        <v>0</v>
      </c>
      <c r="M364" s="3">
        <f t="shared" si="291"/>
        <v>0</v>
      </c>
      <c r="N364" s="3">
        <f t="shared" si="292"/>
        <v>0</v>
      </c>
      <c r="O364" s="3">
        <f t="shared" si="293"/>
        <v>0</v>
      </c>
      <c r="P364" s="3">
        <f t="shared" si="294"/>
        <v>0</v>
      </c>
      <c r="Q364" s="3">
        <f t="shared" si="295"/>
        <v>0</v>
      </c>
      <c r="R364" s="3">
        <f t="shared" si="296"/>
        <v>0</v>
      </c>
      <c r="S364" s="3">
        <f t="shared" si="297"/>
        <v>0</v>
      </c>
      <c r="T364" s="3">
        <f t="shared" si="298"/>
        <v>0</v>
      </c>
      <c r="U364" s="3">
        <f t="shared" si="299"/>
        <v>0</v>
      </c>
      <c r="V364" s="3">
        <f t="shared" si="300"/>
        <v>0</v>
      </c>
      <c r="W364" s="3">
        <f t="shared" si="301"/>
        <v>0</v>
      </c>
      <c r="X364" s="3">
        <f t="shared" si="302"/>
        <v>0</v>
      </c>
      <c r="Y364" s="3">
        <f t="shared" si="303"/>
        <v>0</v>
      </c>
      <c r="Z364" s="3">
        <f t="shared" si="304"/>
        <v>0</v>
      </c>
      <c r="AA364" s="3">
        <f t="shared" si="305"/>
        <v>0</v>
      </c>
      <c r="AB364" s="3">
        <f t="shared" si="306"/>
        <v>0</v>
      </c>
      <c r="AC364" s="3">
        <f t="shared" si="307"/>
        <v>0</v>
      </c>
      <c r="AD364" s="3">
        <f t="shared" si="308"/>
        <v>0</v>
      </c>
      <c r="AE364" s="3">
        <f t="shared" si="309"/>
        <v>0</v>
      </c>
      <c r="AF364" s="3">
        <f t="shared" si="310"/>
        <v>0</v>
      </c>
      <c r="AG364" s="3">
        <f t="shared" si="311"/>
        <v>0</v>
      </c>
      <c r="AH364" s="3">
        <f t="shared" si="312"/>
        <v>0</v>
      </c>
      <c r="AI364" s="3">
        <f t="shared" si="313"/>
        <v>0</v>
      </c>
      <c r="AJ364" s="3">
        <f t="shared" si="314"/>
        <v>0</v>
      </c>
      <c r="AK364" s="3">
        <f t="shared" si="315"/>
        <v>0</v>
      </c>
      <c r="AL364" s="3">
        <f t="shared" si="316"/>
        <v>0</v>
      </c>
      <c r="AM364" s="3">
        <f t="shared" si="317"/>
        <v>0</v>
      </c>
      <c r="AN364" s="3">
        <f t="shared" si="318"/>
        <v>0</v>
      </c>
      <c r="AO364" s="3">
        <f t="shared" si="319"/>
        <v>0</v>
      </c>
      <c r="AP364" s="3">
        <f t="shared" si="320"/>
        <v>0</v>
      </c>
      <c r="AQ364" s="3">
        <f t="shared" si="321"/>
        <v>0</v>
      </c>
      <c r="AR364" s="3">
        <f t="shared" si="322"/>
        <v>0</v>
      </c>
      <c r="AS364" s="3">
        <f t="shared" si="323"/>
        <v>0</v>
      </c>
      <c r="AT364" s="3">
        <f t="shared" si="324"/>
        <v>0</v>
      </c>
      <c r="AU364" s="3">
        <f t="shared" si="325"/>
        <v>0</v>
      </c>
      <c r="AV364" s="3">
        <f t="shared" si="326"/>
        <v>0</v>
      </c>
      <c r="AW364" s="3">
        <f t="shared" si="327"/>
        <v>0</v>
      </c>
      <c r="AX364" s="3">
        <f t="shared" si="328"/>
        <v>0</v>
      </c>
      <c r="AY364" s="3">
        <f t="shared" si="329"/>
        <v>0</v>
      </c>
      <c r="AZ364" s="3">
        <f t="shared" si="330"/>
        <v>0</v>
      </c>
      <c r="BA364" s="3">
        <f t="shared" si="331"/>
        <v>0</v>
      </c>
    </row>
    <row r="365" spans="1:53">
      <c r="A365" s="2">
        <f>fokonyvi_kivonatot_ide_masolni!A362</f>
        <v>0</v>
      </c>
      <c r="B365" s="3">
        <f>fokonyvi_kivonatot_ide_masolni!I362</f>
        <v>0</v>
      </c>
      <c r="C365" s="3">
        <f>+fokonyvi_kivonatot_ide_masolni!J362</f>
        <v>0</v>
      </c>
      <c r="D365" s="2">
        <f t="shared" si="282"/>
        <v>1</v>
      </c>
      <c r="E365" s="2">
        <f t="shared" si="283"/>
        <v>0</v>
      </c>
      <c r="F365" s="3">
        <f t="shared" si="284"/>
        <v>0</v>
      </c>
      <c r="G365" s="3">
        <f t="shared" si="285"/>
        <v>0</v>
      </c>
      <c r="H365" s="3">
        <f t="shared" si="286"/>
        <v>0</v>
      </c>
      <c r="I365" s="3">
        <f t="shared" si="287"/>
        <v>0</v>
      </c>
      <c r="J365" s="3">
        <f t="shared" si="288"/>
        <v>0</v>
      </c>
      <c r="K365" s="3">
        <f t="shared" si="289"/>
        <v>0</v>
      </c>
      <c r="L365" s="3">
        <f t="shared" si="290"/>
        <v>0</v>
      </c>
      <c r="M365" s="3">
        <f t="shared" si="291"/>
        <v>0</v>
      </c>
      <c r="N365" s="3">
        <f t="shared" si="292"/>
        <v>0</v>
      </c>
      <c r="O365" s="3">
        <f t="shared" si="293"/>
        <v>0</v>
      </c>
      <c r="P365" s="3">
        <f t="shared" si="294"/>
        <v>0</v>
      </c>
      <c r="Q365" s="3">
        <f t="shared" si="295"/>
        <v>0</v>
      </c>
      <c r="R365" s="3">
        <f t="shared" si="296"/>
        <v>0</v>
      </c>
      <c r="S365" s="3">
        <f t="shared" si="297"/>
        <v>0</v>
      </c>
      <c r="T365" s="3">
        <f t="shared" si="298"/>
        <v>0</v>
      </c>
      <c r="U365" s="3">
        <f t="shared" si="299"/>
        <v>0</v>
      </c>
      <c r="V365" s="3">
        <f t="shared" si="300"/>
        <v>0</v>
      </c>
      <c r="W365" s="3">
        <f t="shared" si="301"/>
        <v>0</v>
      </c>
      <c r="X365" s="3">
        <f t="shared" si="302"/>
        <v>0</v>
      </c>
      <c r="Y365" s="3">
        <f t="shared" si="303"/>
        <v>0</v>
      </c>
      <c r="Z365" s="3">
        <f t="shared" si="304"/>
        <v>0</v>
      </c>
      <c r="AA365" s="3">
        <f t="shared" si="305"/>
        <v>0</v>
      </c>
      <c r="AB365" s="3">
        <f t="shared" si="306"/>
        <v>0</v>
      </c>
      <c r="AC365" s="3">
        <f t="shared" si="307"/>
        <v>0</v>
      </c>
      <c r="AD365" s="3">
        <f t="shared" si="308"/>
        <v>0</v>
      </c>
      <c r="AE365" s="3">
        <f t="shared" si="309"/>
        <v>0</v>
      </c>
      <c r="AF365" s="3">
        <f t="shared" si="310"/>
        <v>0</v>
      </c>
      <c r="AG365" s="3">
        <f t="shared" si="311"/>
        <v>0</v>
      </c>
      <c r="AH365" s="3">
        <f t="shared" si="312"/>
        <v>0</v>
      </c>
      <c r="AI365" s="3">
        <f t="shared" si="313"/>
        <v>0</v>
      </c>
      <c r="AJ365" s="3">
        <f t="shared" si="314"/>
        <v>0</v>
      </c>
      <c r="AK365" s="3">
        <f t="shared" si="315"/>
        <v>0</v>
      </c>
      <c r="AL365" s="3">
        <f t="shared" si="316"/>
        <v>0</v>
      </c>
      <c r="AM365" s="3">
        <f t="shared" si="317"/>
        <v>0</v>
      </c>
      <c r="AN365" s="3">
        <f t="shared" si="318"/>
        <v>0</v>
      </c>
      <c r="AO365" s="3">
        <f t="shared" si="319"/>
        <v>0</v>
      </c>
      <c r="AP365" s="3">
        <f t="shared" si="320"/>
        <v>0</v>
      </c>
      <c r="AQ365" s="3">
        <f t="shared" si="321"/>
        <v>0</v>
      </c>
      <c r="AR365" s="3">
        <f t="shared" si="322"/>
        <v>0</v>
      </c>
      <c r="AS365" s="3">
        <f t="shared" si="323"/>
        <v>0</v>
      </c>
      <c r="AT365" s="3">
        <f t="shared" si="324"/>
        <v>0</v>
      </c>
      <c r="AU365" s="3">
        <f t="shared" si="325"/>
        <v>0</v>
      </c>
      <c r="AV365" s="3">
        <f t="shared" si="326"/>
        <v>0</v>
      </c>
      <c r="AW365" s="3">
        <f t="shared" si="327"/>
        <v>0</v>
      </c>
      <c r="AX365" s="3">
        <f t="shared" si="328"/>
        <v>0</v>
      </c>
      <c r="AY365" s="3">
        <f t="shared" si="329"/>
        <v>0</v>
      </c>
      <c r="AZ365" s="3">
        <f t="shared" si="330"/>
        <v>0</v>
      </c>
      <c r="BA365" s="3">
        <f t="shared" si="331"/>
        <v>0</v>
      </c>
    </row>
    <row r="366" spans="1:53">
      <c r="A366" s="2">
        <f>fokonyvi_kivonatot_ide_masolni!A363</f>
        <v>0</v>
      </c>
      <c r="B366" s="3">
        <f>fokonyvi_kivonatot_ide_masolni!I363</f>
        <v>0</v>
      </c>
      <c r="C366" s="3">
        <f>+fokonyvi_kivonatot_ide_masolni!J363</f>
        <v>0</v>
      </c>
      <c r="D366" s="2">
        <f t="shared" si="282"/>
        <v>1</v>
      </c>
      <c r="E366" s="2">
        <f t="shared" si="283"/>
        <v>0</v>
      </c>
      <c r="F366" s="3">
        <f t="shared" si="284"/>
        <v>0</v>
      </c>
      <c r="G366" s="3">
        <f t="shared" si="285"/>
        <v>0</v>
      </c>
      <c r="H366" s="3">
        <f t="shared" si="286"/>
        <v>0</v>
      </c>
      <c r="I366" s="3">
        <f t="shared" si="287"/>
        <v>0</v>
      </c>
      <c r="J366" s="3">
        <f t="shared" si="288"/>
        <v>0</v>
      </c>
      <c r="K366" s="3">
        <f t="shared" si="289"/>
        <v>0</v>
      </c>
      <c r="L366" s="3">
        <f t="shared" si="290"/>
        <v>0</v>
      </c>
      <c r="M366" s="3">
        <f t="shared" si="291"/>
        <v>0</v>
      </c>
      <c r="N366" s="3">
        <f t="shared" si="292"/>
        <v>0</v>
      </c>
      <c r="O366" s="3">
        <f t="shared" si="293"/>
        <v>0</v>
      </c>
      <c r="P366" s="3">
        <f t="shared" si="294"/>
        <v>0</v>
      </c>
      <c r="Q366" s="3">
        <f t="shared" si="295"/>
        <v>0</v>
      </c>
      <c r="R366" s="3">
        <f t="shared" si="296"/>
        <v>0</v>
      </c>
      <c r="S366" s="3">
        <f t="shared" si="297"/>
        <v>0</v>
      </c>
      <c r="T366" s="3">
        <f t="shared" si="298"/>
        <v>0</v>
      </c>
      <c r="U366" s="3">
        <f t="shared" si="299"/>
        <v>0</v>
      </c>
      <c r="V366" s="3">
        <f t="shared" si="300"/>
        <v>0</v>
      </c>
      <c r="W366" s="3">
        <f t="shared" si="301"/>
        <v>0</v>
      </c>
      <c r="X366" s="3">
        <f t="shared" si="302"/>
        <v>0</v>
      </c>
      <c r="Y366" s="3">
        <f t="shared" si="303"/>
        <v>0</v>
      </c>
      <c r="Z366" s="3">
        <f t="shared" si="304"/>
        <v>0</v>
      </c>
      <c r="AA366" s="3">
        <f t="shared" si="305"/>
        <v>0</v>
      </c>
      <c r="AB366" s="3">
        <f t="shared" si="306"/>
        <v>0</v>
      </c>
      <c r="AC366" s="3">
        <f t="shared" si="307"/>
        <v>0</v>
      </c>
      <c r="AD366" s="3">
        <f t="shared" si="308"/>
        <v>0</v>
      </c>
      <c r="AE366" s="3">
        <f t="shared" si="309"/>
        <v>0</v>
      </c>
      <c r="AF366" s="3">
        <f t="shared" si="310"/>
        <v>0</v>
      </c>
      <c r="AG366" s="3">
        <f t="shared" si="311"/>
        <v>0</v>
      </c>
      <c r="AH366" s="3">
        <f t="shared" si="312"/>
        <v>0</v>
      </c>
      <c r="AI366" s="3">
        <f t="shared" si="313"/>
        <v>0</v>
      </c>
      <c r="AJ366" s="3">
        <f t="shared" si="314"/>
        <v>0</v>
      </c>
      <c r="AK366" s="3">
        <f t="shared" si="315"/>
        <v>0</v>
      </c>
      <c r="AL366" s="3">
        <f t="shared" si="316"/>
        <v>0</v>
      </c>
      <c r="AM366" s="3">
        <f t="shared" si="317"/>
        <v>0</v>
      </c>
      <c r="AN366" s="3">
        <f t="shared" si="318"/>
        <v>0</v>
      </c>
      <c r="AO366" s="3">
        <f t="shared" si="319"/>
        <v>0</v>
      </c>
      <c r="AP366" s="3">
        <f t="shared" si="320"/>
        <v>0</v>
      </c>
      <c r="AQ366" s="3">
        <f t="shared" si="321"/>
        <v>0</v>
      </c>
      <c r="AR366" s="3">
        <f t="shared" si="322"/>
        <v>0</v>
      </c>
      <c r="AS366" s="3">
        <f t="shared" si="323"/>
        <v>0</v>
      </c>
      <c r="AT366" s="3">
        <f t="shared" si="324"/>
        <v>0</v>
      </c>
      <c r="AU366" s="3">
        <f t="shared" si="325"/>
        <v>0</v>
      </c>
      <c r="AV366" s="3">
        <f t="shared" si="326"/>
        <v>0</v>
      </c>
      <c r="AW366" s="3">
        <f t="shared" si="327"/>
        <v>0</v>
      </c>
      <c r="AX366" s="3">
        <f t="shared" si="328"/>
        <v>0</v>
      </c>
      <c r="AY366" s="3">
        <f t="shared" si="329"/>
        <v>0</v>
      </c>
      <c r="AZ366" s="3">
        <f t="shared" si="330"/>
        <v>0</v>
      </c>
      <c r="BA366" s="3">
        <f t="shared" si="331"/>
        <v>0</v>
      </c>
    </row>
    <row r="367" spans="1:53">
      <c r="A367" s="2">
        <f>fokonyvi_kivonatot_ide_masolni!A364</f>
        <v>0</v>
      </c>
      <c r="B367" s="3">
        <f>fokonyvi_kivonatot_ide_masolni!I364</f>
        <v>0</v>
      </c>
      <c r="C367" s="3">
        <f>+fokonyvi_kivonatot_ide_masolni!J364</f>
        <v>0</v>
      </c>
      <c r="D367" s="2">
        <f t="shared" si="282"/>
        <v>1</v>
      </c>
      <c r="E367" s="2">
        <f t="shared" si="283"/>
        <v>0</v>
      </c>
      <c r="F367" s="3">
        <f t="shared" si="284"/>
        <v>0</v>
      </c>
      <c r="G367" s="3">
        <f t="shared" si="285"/>
        <v>0</v>
      </c>
      <c r="H367" s="3">
        <f t="shared" si="286"/>
        <v>0</v>
      </c>
      <c r="I367" s="3">
        <f t="shared" si="287"/>
        <v>0</v>
      </c>
      <c r="J367" s="3">
        <f t="shared" si="288"/>
        <v>0</v>
      </c>
      <c r="K367" s="3">
        <f t="shared" si="289"/>
        <v>0</v>
      </c>
      <c r="L367" s="3">
        <f t="shared" si="290"/>
        <v>0</v>
      </c>
      <c r="M367" s="3">
        <f t="shared" si="291"/>
        <v>0</v>
      </c>
      <c r="N367" s="3">
        <f t="shared" si="292"/>
        <v>0</v>
      </c>
      <c r="O367" s="3">
        <f t="shared" si="293"/>
        <v>0</v>
      </c>
      <c r="P367" s="3">
        <f t="shared" si="294"/>
        <v>0</v>
      </c>
      <c r="Q367" s="3">
        <f t="shared" si="295"/>
        <v>0</v>
      </c>
      <c r="R367" s="3">
        <f t="shared" si="296"/>
        <v>0</v>
      </c>
      <c r="S367" s="3">
        <f t="shared" si="297"/>
        <v>0</v>
      </c>
      <c r="T367" s="3">
        <f t="shared" si="298"/>
        <v>0</v>
      </c>
      <c r="U367" s="3">
        <f t="shared" si="299"/>
        <v>0</v>
      </c>
      <c r="V367" s="3">
        <f t="shared" si="300"/>
        <v>0</v>
      </c>
      <c r="W367" s="3">
        <f t="shared" si="301"/>
        <v>0</v>
      </c>
      <c r="X367" s="3">
        <f t="shared" si="302"/>
        <v>0</v>
      </c>
      <c r="Y367" s="3">
        <f t="shared" si="303"/>
        <v>0</v>
      </c>
      <c r="Z367" s="3">
        <f t="shared" si="304"/>
        <v>0</v>
      </c>
      <c r="AA367" s="3">
        <f t="shared" si="305"/>
        <v>0</v>
      </c>
      <c r="AB367" s="3">
        <f t="shared" si="306"/>
        <v>0</v>
      </c>
      <c r="AC367" s="3">
        <f t="shared" si="307"/>
        <v>0</v>
      </c>
      <c r="AD367" s="3">
        <f t="shared" si="308"/>
        <v>0</v>
      </c>
      <c r="AE367" s="3">
        <f t="shared" si="309"/>
        <v>0</v>
      </c>
      <c r="AF367" s="3">
        <f t="shared" si="310"/>
        <v>0</v>
      </c>
      <c r="AG367" s="3">
        <f t="shared" si="311"/>
        <v>0</v>
      </c>
      <c r="AH367" s="3">
        <f t="shared" si="312"/>
        <v>0</v>
      </c>
      <c r="AI367" s="3">
        <f t="shared" si="313"/>
        <v>0</v>
      </c>
      <c r="AJ367" s="3">
        <f t="shared" si="314"/>
        <v>0</v>
      </c>
      <c r="AK367" s="3">
        <f t="shared" si="315"/>
        <v>0</v>
      </c>
      <c r="AL367" s="3">
        <f t="shared" si="316"/>
        <v>0</v>
      </c>
      <c r="AM367" s="3">
        <f t="shared" si="317"/>
        <v>0</v>
      </c>
      <c r="AN367" s="3">
        <f t="shared" si="318"/>
        <v>0</v>
      </c>
      <c r="AO367" s="3">
        <f t="shared" si="319"/>
        <v>0</v>
      </c>
      <c r="AP367" s="3">
        <f t="shared" si="320"/>
        <v>0</v>
      </c>
      <c r="AQ367" s="3">
        <f t="shared" si="321"/>
        <v>0</v>
      </c>
      <c r="AR367" s="3">
        <f t="shared" si="322"/>
        <v>0</v>
      </c>
      <c r="AS367" s="3">
        <f t="shared" si="323"/>
        <v>0</v>
      </c>
      <c r="AT367" s="3">
        <f t="shared" si="324"/>
        <v>0</v>
      </c>
      <c r="AU367" s="3">
        <f t="shared" si="325"/>
        <v>0</v>
      </c>
      <c r="AV367" s="3">
        <f t="shared" si="326"/>
        <v>0</v>
      </c>
      <c r="AW367" s="3">
        <f t="shared" si="327"/>
        <v>0</v>
      </c>
      <c r="AX367" s="3">
        <f t="shared" si="328"/>
        <v>0</v>
      </c>
      <c r="AY367" s="3">
        <f t="shared" si="329"/>
        <v>0</v>
      </c>
      <c r="AZ367" s="3">
        <f t="shared" si="330"/>
        <v>0</v>
      </c>
      <c r="BA367" s="3">
        <f t="shared" si="331"/>
        <v>0</v>
      </c>
    </row>
    <row r="368" spans="1:53">
      <c r="A368" s="2">
        <f>fokonyvi_kivonatot_ide_masolni!A365</f>
        <v>0</v>
      </c>
      <c r="B368" s="3">
        <f>fokonyvi_kivonatot_ide_masolni!I365</f>
        <v>0</v>
      </c>
      <c r="C368" s="3">
        <f>+fokonyvi_kivonatot_ide_masolni!J365</f>
        <v>0</v>
      </c>
      <c r="D368" s="2">
        <f t="shared" si="282"/>
        <v>1</v>
      </c>
      <c r="E368" s="2">
        <f t="shared" si="283"/>
        <v>0</v>
      </c>
      <c r="F368" s="3">
        <f t="shared" si="284"/>
        <v>0</v>
      </c>
      <c r="G368" s="3">
        <f t="shared" si="285"/>
        <v>0</v>
      </c>
      <c r="H368" s="3">
        <f t="shared" si="286"/>
        <v>0</v>
      </c>
      <c r="I368" s="3">
        <f t="shared" si="287"/>
        <v>0</v>
      </c>
      <c r="J368" s="3">
        <f t="shared" si="288"/>
        <v>0</v>
      </c>
      <c r="K368" s="3">
        <f t="shared" si="289"/>
        <v>0</v>
      </c>
      <c r="L368" s="3">
        <f t="shared" si="290"/>
        <v>0</v>
      </c>
      <c r="M368" s="3">
        <f t="shared" si="291"/>
        <v>0</v>
      </c>
      <c r="N368" s="3">
        <f t="shared" si="292"/>
        <v>0</v>
      </c>
      <c r="O368" s="3">
        <f t="shared" si="293"/>
        <v>0</v>
      </c>
      <c r="P368" s="3">
        <f t="shared" si="294"/>
        <v>0</v>
      </c>
      <c r="Q368" s="3">
        <f t="shared" si="295"/>
        <v>0</v>
      </c>
      <c r="R368" s="3">
        <f t="shared" si="296"/>
        <v>0</v>
      </c>
      <c r="S368" s="3">
        <f t="shared" si="297"/>
        <v>0</v>
      </c>
      <c r="T368" s="3">
        <f t="shared" si="298"/>
        <v>0</v>
      </c>
      <c r="U368" s="3">
        <f t="shared" si="299"/>
        <v>0</v>
      </c>
      <c r="V368" s="3">
        <f t="shared" si="300"/>
        <v>0</v>
      </c>
      <c r="W368" s="3">
        <f t="shared" si="301"/>
        <v>0</v>
      </c>
      <c r="X368" s="3">
        <f t="shared" si="302"/>
        <v>0</v>
      </c>
      <c r="Y368" s="3">
        <f t="shared" si="303"/>
        <v>0</v>
      </c>
      <c r="Z368" s="3">
        <f t="shared" si="304"/>
        <v>0</v>
      </c>
      <c r="AA368" s="3">
        <f t="shared" si="305"/>
        <v>0</v>
      </c>
      <c r="AB368" s="3">
        <f t="shared" si="306"/>
        <v>0</v>
      </c>
      <c r="AC368" s="3">
        <f t="shared" si="307"/>
        <v>0</v>
      </c>
      <c r="AD368" s="3">
        <f t="shared" si="308"/>
        <v>0</v>
      </c>
      <c r="AE368" s="3">
        <f t="shared" si="309"/>
        <v>0</v>
      </c>
      <c r="AF368" s="3">
        <f t="shared" si="310"/>
        <v>0</v>
      </c>
      <c r="AG368" s="3">
        <f t="shared" si="311"/>
        <v>0</v>
      </c>
      <c r="AH368" s="3">
        <f t="shared" si="312"/>
        <v>0</v>
      </c>
      <c r="AI368" s="3">
        <f t="shared" si="313"/>
        <v>0</v>
      </c>
      <c r="AJ368" s="3">
        <f t="shared" si="314"/>
        <v>0</v>
      </c>
      <c r="AK368" s="3">
        <f t="shared" si="315"/>
        <v>0</v>
      </c>
      <c r="AL368" s="3">
        <f t="shared" si="316"/>
        <v>0</v>
      </c>
      <c r="AM368" s="3">
        <f t="shared" si="317"/>
        <v>0</v>
      </c>
      <c r="AN368" s="3">
        <f t="shared" si="318"/>
        <v>0</v>
      </c>
      <c r="AO368" s="3">
        <f t="shared" si="319"/>
        <v>0</v>
      </c>
      <c r="AP368" s="3">
        <f t="shared" si="320"/>
        <v>0</v>
      </c>
      <c r="AQ368" s="3">
        <f t="shared" si="321"/>
        <v>0</v>
      </c>
      <c r="AR368" s="3">
        <f t="shared" si="322"/>
        <v>0</v>
      </c>
      <c r="AS368" s="3">
        <f t="shared" si="323"/>
        <v>0</v>
      </c>
      <c r="AT368" s="3">
        <f t="shared" si="324"/>
        <v>0</v>
      </c>
      <c r="AU368" s="3">
        <f t="shared" si="325"/>
        <v>0</v>
      </c>
      <c r="AV368" s="3">
        <f t="shared" si="326"/>
        <v>0</v>
      </c>
      <c r="AW368" s="3">
        <f t="shared" si="327"/>
        <v>0</v>
      </c>
      <c r="AX368" s="3">
        <f t="shared" si="328"/>
        <v>0</v>
      </c>
      <c r="AY368" s="3">
        <f t="shared" si="329"/>
        <v>0</v>
      </c>
      <c r="AZ368" s="3">
        <f t="shared" si="330"/>
        <v>0</v>
      </c>
      <c r="BA368" s="3">
        <f t="shared" si="331"/>
        <v>0</v>
      </c>
    </row>
    <row r="369" spans="1:53">
      <c r="A369" s="2">
        <f>fokonyvi_kivonatot_ide_masolni!A366</f>
        <v>0</v>
      </c>
      <c r="B369" s="3">
        <f>fokonyvi_kivonatot_ide_masolni!I366</f>
        <v>0</v>
      </c>
      <c r="C369" s="3">
        <f>+fokonyvi_kivonatot_ide_masolni!J366</f>
        <v>0</v>
      </c>
      <c r="D369" s="2">
        <f t="shared" si="282"/>
        <v>1</v>
      </c>
      <c r="E369" s="2">
        <f t="shared" si="283"/>
        <v>0</v>
      </c>
      <c r="F369" s="3">
        <f t="shared" si="284"/>
        <v>0</v>
      </c>
      <c r="G369" s="3">
        <f t="shared" si="285"/>
        <v>0</v>
      </c>
      <c r="H369" s="3">
        <f t="shared" si="286"/>
        <v>0</v>
      </c>
      <c r="I369" s="3">
        <f t="shared" si="287"/>
        <v>0</v>
      </c>
      <c r="J369" s="3">
        <f t="shared" si="288"/>
        <v>0</v>
      </c>
      <c r="K369" s="3">
        <f t="shared" si="289"/>
        <v>0</v>
      </c>
      <c r="L369" s="3">
        <f t="shared" si="290"/>
        <v>0</v>
      </c>
      <c r="M369" s="3">
        <f t="shared" si="291"/>
        <v>0</v>
      </c>
      <c r="N369" s="3">
        <f t="shared" si="292"/>
        <v>0</v>
      </c>
      <c r="O369" s="3">
        <f t="shared" si="293"/>
        <v>0</v>
      </c>
      <c r="P369" s="3">
        <f t="shared" si="294"/>
        <v>0</v>
      </c>
      <c r="Q369" s="3">
        <f t="shared" si="295"/>
        <v>0</v>
      </c>
      <c r="R369" s="3">
        <f t="shared" si="296"/>
        <v>0</v>
      </c>
      <c r="S369" s="3">
        <f t="shared" si="297"/>
        <v>0</v>
      </c>
      <c r="T369" s="3">
        <f t="shared" si="298"/>
        <v>0</v>
      </c>
      <c r="U369" s="3">
        <f t="shared" si="299"/>
        <v>0</v>
      </c>
      <c r="V369" s="3">
        <f t="shared" si="300"/>
        <v>0</v>
      </c>
      <c r="W369" s="3">
        <f t="shared" si="301"/>
        <v>0</v>
      </c>
      <c r="X369" s="3">
        <f t="shared" si="302"/>
        <v>0</v>
      </c>
      <c r="Y369" s="3">
        <f t="shared" si="303"/>
        <v>0</v>
      </c>
      <c r="Z369" s="3">
        <f t="shared" si="304"/>
        <v>0</v>
      </c>
      <c r="AA369" s="3">
        <f t="shared" si="305"/>
        <v>0</v>
      </c>
      <c r="AB369" s="3">
        <f t="shared" si="306"/>
        <v>0</v>
      </c>
      <c r="AC369" s="3">
        <f t="shared" si="307"/>
        <v>0</v>
      </c>
      <c r="AD369" s="3">
        <f t="shared" si="308"/>
        <v>0</v>
      </c>
      <c r="AE369" s="3">
        <f t="shared" si="309"/>
        <v>0</v>
      </c>
      <c r="AF369" s="3">
        <f t="shared" si="310"/>
        <v>0</v>
      </c>
      <c r="AG369" s="3">
        <f t="shared" si="311"/>
        <v>0</v>
      </c>
      <c r="AH369" s="3">
        <f t="shared" si="312"/>
        <v>0</v>
      </c>
      <c r="AI369" s="3">
        <f t="shared" si="313"/>
        <v>0</v>
      </c>
      <c r="AJ369" s="3">
        <f t="shared" si="314"/>
        <v>0</v>
      </c>
      <c r="AK369" s="3">
        <f t="shared" si="315"/>
        <v>0</v>
      </c>
      <c r="AL369" s="3">
        <f t="shared" si="316"/>
        <v>0</v>
      </c>
      <c r="AM369" s="3">
        <f t="shared" si="317"/>
        <v>0</v>
      </c>
      <c r="AN369" s="3">
        <f t="shared" si="318"/>
        <v>0</v>
      </c>
      <c r="AO369" s="3">
        <f t="shared" si="319"/>
        <v>0</v>
      </c>
      <c r="AP369" s="3">
        <f t="shared" si="320"/>
        <v>0</v>
      </c>
      <c r="AQ369" s="3">
        <f t="shared" si="321"/>
        <v>0</v>
      </c>
      <c r="AR369" s="3">
        <f t="shared" si="322"/>
        <v>0</v>
      </c>
      <c r="AS369" s="3">
        <f t="shared" si="323"/>
        <v>0</v>
      </c>
      <c r="AT369" s="3">
        <f t="shared" si="324"/>
        <v>0</v>
      </c>
      <c r="AU369" s="3">
        <f t="shared" si="325"/>
        <v>0</v>
      </c>
      <c r="AV369" s="3">
        <f t="shared" si="326"/>
        <v>0</v>
      </c>
      <c r="AW369" s="3">
        <f t="shared" si="327"/>
        <v>0</v>
      </c>
      <c r="AX369" s="3">
        <f t="shared" si="328"/>
        <v>0</v>
      </c>
      <c r="AY369" s="3">
        <f t="shared" si="329"/>
        <v>0</v>
      </c>
      <c r="AZ369" s="3">
        <f t="shared" si="330"/>
        <v>0</v>
      </c>
      <c r="BA369" s="3">
        <f t="shared" si="331"/>
        <v>0</v>
      </c>
    </row>
    <row r="370" spans="1:53">
      <c r="A370" s="2">
        <f>fokonyvi_kivonatot_ide_masolni!A367</f>
        <v>0</v>
      </c>
      <c r="B370" s="3">
        <f>fokonyvi_kivonatot_ide_masolni!I367</f>
        <v>0</v>
      </c>
      <c r="C370" s="3">
        <f>+fokonyvi_kivonatot_ide_masolni!J367</f>
        <v>0</v>
      </c>
      <c r="D370" s="2">
        <f t="shared" si="282"/>
        <v>1</v>
      </c>
      <c r="E370" s="2">
        <f t="shared" si="283"/>
        <v>0</v>
      </c>
      <c r="F370" s="3">
        <f t="shared" si="284"/>
        <v>0</v>
      </c>
      <c r="G370" s="3">
        <f t="shared" si="285"/>
        <v>0</v>
      </c>
      <c r="H370" s="3">
        <f t="shared" si="286"/>
        <v>0</v>
      </c>
      <c r="I370" s="3">
        <f t="shared" si="287"/>
        <v>0</v>
      </c>
      <c r="J370" s="3">
        <f t="shared" si="288"/>
        <v>0</v>
      </c>
      <c r="K370" s="3">
        <f t="shared" si="289"/>
        <v>0</v>
      </c>
      <c r="L370" s="3">
        <f t="shared" si="290"/>
        <v>0</v>
      </c>
      <c r="M370" s="3">
        <f t="shared" si="291"/>
        <v>0</v>
      </c>
      <c r="N370" s="3">
        <f t="shared" si="292"/>
        <v>0</v>
      </c>
      <c r="O370" s="3">
        <f t="shared" si="293"/>
        <v>0</v>
      </c>
      <c r="P370" s="3">
        <f t="shared" si="294"/>
        <v>0</v>
      </c>
      <c r="Q370" s="3">
        <f t="shared" si="295"/>
        <v>0</v>
      </c>
      <c r="R370" s="3">
        <f t="shared" si="296"/>
        <v>0</v>
      </c>
      <c r="S370" s="3">
        <f t="shared" si="297"/>
        <v>0</v>
      </c>
      <c r="T370" s="3">
        <f t="shared" si="298"/>
        <v>0</v>
      </c>
      <c r="U370" s="3">
        <f t="shared" si="299"/>
        <v>0</v>
      </c>
      <c r="V370" s="3">
        <f t="shared" si="300"/>
        <v>0</v>
      </c>
      <c r="W370" s="3">
        <f t="shared" si="301"/>
        <v>0</v>
      </c>
      <c r="X370" s="3">
        <f t="shared" si="302"/>
        <v>0</v>
      </c>
      <c r="Y370" s="3">
        <f t="shared" si="303"/>
        <v>0</v>
      </c>
      <c r="Z370" s="3">
        <f t="shared" si="304"/>
        <v>0</v>
      </c>
      <c r="AA370" s="3">
        <f t="shared" si="305"/>
        <v>0</v>
      </c>
      <c r="AB370" s="3">
        <f t="shared" si="306"/>
        <v>0</v>
      </c>
      <c r="AC370" s="3">
        <f t="shared" si="307"/>
        <v>0</v>
      </c>
      <c r="AD370" s="3">
        <f t="shared" si="308"/>
        <v>0</v>
      </c>
      <c r="AE370" s="3">
        <f t="shared" si="309"/>
        <v>0</v>
      </c>
      <c r="AF370" s="3">
        <f t="shared" si="310"/>
        <v>0</v>
      </c>
      <c r="AG370" s="3">
        <f t="shared" si="311"/>
        <v>0</v>
      </c>
      <c r="AH370" s="3">
        <f t="shared" si="312"/>
        <v>0</v>
      </c>
      <c r="AI370" s="3">
        <f t="shared" si="313"/>
        <v>0</v>
      </c>
      <c r="AJ370" s="3">
        <f t="shared" si="314"/>
        <v>0</v>
      </c>
      <c r="AK370" s="3">
        <f t="shared" si="315"/>
        <v>0</v>
      </c>
      <c r="AL370" s="3">
        <f t="shared" si="316"/>
        <v>0</v>
      </c>
      <c r="AM370" s="3">
        <f t="shared" si="317"/>
        <v>0</v>
      </c>
      <c r="AN370" s="3">
        <f t="shared" si="318"/>
        <v>0</v>
      </c>
      <c r="AO370" s="3">
        <f t="shared" si="319"/>
        <v>0</v>
      </c>
      <c r="AP370" s="3">
        <f t="shared" si="320"/>
        <v>0</v>
      </c>
      <c r="AQ370" s="3">
        <f t="shared" si="321"/>
        <v>0</v>
      </c>
      <c r="AR370" s="3">
        <f t="shared" si="322"/>
        <v>0</v>
      </c>
      <c r="AS370" s="3">
        <f t="shared" si="323"/>
        <v>0</v>
      </c>
      <c r="AT370" s="3">
        <f t="shared" si="324"/>
        <v>0</v>
      </c>
      <c r="AU370" s="3">
        <f t="shared" si="325"/>
        <v>0</v>
      </c>
      <c r="AV370" s="3">
        <f t="shared" si="326"/>
        <v>0</v>
      </c>
      <c r="AW370" s="3">
        <f t="shared" si="327"/>
        <v>0</v>
      </c>
      <c r="AX370" s="3">
        <f t="shared" si="328"/>
        <v>0</v>
      </c>
      <c r="AY370" s="3">
        <f t="shared" si="329"/>
        <v>0</v>
      </c>
      <c r="AZ370" s="3">
        <f t="shared" si="330"/>
        <v>0</v>
      </c>
      <c r="BA370" s="3">
        <f t="shared" si="331"/>
        <v>0</v>
      </c>
    </row>
    <row r="371" spans="1:53">
      <c r="A371" s="2">
        <f>fokonyvi_kivonatot_ide_masolni!A368</f>
        <v>0</v>
      </c>
      <c r="B371" s="3">
        <f>fokonyvi_kivonatot_ide_masolni!I368</f>
        <v>0</v>
      </c>
      <c r="C371" s="3">
        <f>+fokonyvi_kivonatot_ide_masolni!J368</f>
        <v>0</v>
      </c>
      <c r="D371" s="2">
        <f t="shared" si="282"/>
        <v>1</v>
      </c>
      <c r="E371" s="2">
        <f t="shared" si="283"/>
        <v>0</v>
      </c>
      <c r="F371" s="3">
        <f t="shared" si="284"/>
        <v>0</v>
      </c>
      <c r="G371" s="3">
        <f t="shared" si="285"/>
        <v>0</v>
      </c>
      <c r="H371" s="3">
        <f t="shared" si="286"/>
        <v>0</v>
      </c>
      <c r="I371" s="3">
        <f t="shared" si="287"/>
        <v>0</v>
      </c>
      <c r="J371" s="3">
        <f t="shared" si="288"/>
        <v>0</v>
      </c>
      <c r="K371" s="3">
        <f t="shared" si="289"/>
        <v>0</v>
      </c>
      <c r="L371" s="3">
        <f t="shared" si="290"/>
        <v>0</v>
      </c>
      <c r="M371" s="3">
        <f t="shared" si="291"/>
        <v>0</v>
      </c>
      <c r="N371" s="3">
        <f t="shared" si="292"/>
        <v>0</v>
      </c>
      <c r="O371" s="3">
        <f t="shared" si="293"/>
        <v>0</v>
      </c>
      <c r="P371" s="3">
        <f t="shared" si="294"/>
        <v>0</v>
      </c>
      <c r="Q371" s="3">
        <f t="shared" si="295"/>
        <v>0</v>
      </c>
      <c r="R371" s="3">
        <f t="shared" si="296"/>
        <v>0</v>
      </c>
      <c r="S371" s="3">
        <f t="shared" si="297"/>
        <v>0</v>
      </c>
      <c r="T371" s="3">
        <f t="shared" si="298"/>
        <v>0</v>
      </c>
      <c r="U371" s="3">
        <f t="shared" si="299"/>
        <v>0</v>
      </c>
      <c r="V371" s="3">
        <f t="shared" si="300"/>
        <v>0</v>
      </c>
      <c r="W371" s="3">
        <f t="shared" si="301"/>
        <v>0</v>
      </c>
      <c r="X371" s="3">
        <f t="shared" si="302"/>
        <v>0</v>
      </c>
      <c r="Y371" s="3">
        <f t="shared" si="303"/>
        <v>0</v>
      </c>
      <c r="Z371" s="3">
        <f t="shared" si="304"/>
        <v>0</v>
      </c>
      <c r="AA371" s="3">
        <f t="shared" si="305"/>
        <v>0</v>
      </c>
      <c r="AB371" s="3">
        <f t="shared" si="306"/>
        <v>0</v>
      </c>
      <c r="AC371" s="3">
        <f t="shared" si="307"/>
        <v>0</v>
      </c>
      <c r="AD371" s="3">
        <f t="shared" si="308"/>
        <v>0</v>
      </c>
      <c r="AE371" s="3">
        <f t="shared" si="309"/>
        <v>0</v>
      </c>
      <c r="AF371" s="3">
        <f t="shared" si="310"/>
        <v>0</v>
      </c>
      <c r="AG371" s="3">
        <f t="shared" si="311"/>
        <v>0</v>
      </c>
      <c r="AH371" s="3">
        <f t="shared" si="312"/>
        <v>0</v>
      </c>
      <c r="AI371" s="3">
        <f t="shared" si="313"/>
        <v>0</v>
      </c>
      <c r="AJ371" s="3">
        <f t="shared" si="314"/>
        <v>0</v>
      </c>
      <c r="AK371" s="3">
        <f t="shared" si="315"/>
        <v>0</v>
      </c>
      <c r="AL371" s="3">
        <f t="shared" si="316"/>
        <v>0</v>
      </c>
      <c r="AM371" s="3">
        <f t="shared" si="317"/>
        <v>0</v>
      </c>
      <c r="AN371" s="3">
        <f t="shared" si="318"/>
        <v>0</v>
      </c>
      <c r="AO371" s="3">
        <f t="shared" si="319"/>
        <v>0</v>
      </c>
      <c r="AP371" s="3">
        <f t="shared" si="320"/>
        <v>0</v>
      </c>
      <c r="AQ371" s="3">
        <f t="shared" si="321"/>
        <v>0</v>
      </c>
      <c r="AR371" s="3">
        <f t="shared" si="322"/>
        <v>0</v>
      </c>
      <c r="AS371" s="3">
        <f t="shared" si="323"/>
        <v>0</v>
      </c>
      <c r="AT371" s="3">
        <f t="shared" si="324"/>
        <v>0</v>
      </c>
      <c r="AU371" s="3">
        <f t="shared" si="325"/>
        <v>0</v>
      </c>
      <c r="AV371" s="3">
        <f t="shared" si="326"/>
        <v>0</v>
      </c>
      <c r="AW371" s="3">
        <f t="shared" si="327"/>
        <v>0</v>
      </c>
      <c r="AX371" s="3">
        <f t="shared" si="328"/>
        <v>0</v>
      </c>
      <c r="AY371" s="3">
        <f t="shared" si="329"/>
        <v>0</v>
      </c>
      <c r="AZ371" s="3">
        <f t="shared" si="330"/>
        <v>0</v>
      </c>
      <c r="BA371" s="3">
        <f t="shared" si="331"/>
        <v>0</v>
      </c>
    </row>
    <row r="372" spans="1:53">
      <c r="A372" s="2">
        <f>fokonyvi_kivonatot_ide_masolni!A369</f>
        <v>0</v>
      </c>
      <c r="B372" s="3">
        <f>fokonyvi_kivonatot_ide_masolni!I369</f>
        <v>0</v>
      </c>
      <c r="C372" s="3">
        <f>+fokonyvi_kivonatot_ide_masolni!J369</f>
        <v>0</v>
      </c>
      <c r="D372" s="2">
        <f t="shared" si="282"/>
        <v>1</v>
      </c>
      <c r="E372" s="2">
        <f t="shared" si="283"/>
        <v>0</v>
      </c>
      <c r="F372" s="3">
        <f t="shared" si="284"/>
        <v>0</v>
      </c>
      <c r="G372" s="3">
        <f t="shared" si="285"/>
        <v>0</v>
      </c>
      <c r="H372" s="3">
        <f t="shared" si="286"/>
        <v>0</v>
      </c>
      <c r="I372" s="3">
        <f t="shared" si="287"/>
        <v>0</v>
      </c>
      <c r="J372" s="3">
        <f t="shared" si="288"/>
        <v>0</v>
      </c>
      <c r="K372" s="3">
        <f t="shared" si="289"/>
        <v>0</v>
      </c>
      <c r="L372" s="3">
        <f t="shared" si="290"/>
        <v>0</v>
      </c>
      <c r="M372" s="3">
        <f t="shared" si="291"/>
        <v>0</v>
      </c>
      <c r="N372" s="3">
        <f t="shared" si="292"/>
        <v>0</v>
      </c>
      <c r="O372" s="3">
        <f t="shared" si="293"/>
        <v>0</v>
      </c>
      <c r="P372" s="3">
        <f t="shared" si="294"/>
        <v>0</v>
      </c>
      <c r="Q372" s="3">
        <f t="shared" si="295"/>
        <v>0</v>
      </c>
      <c r="R372" s="3">
        <f t="shared" si="296"/>
        <v>0</v>
      </c>
      <c r="S372" s="3">
        <f t="shared" si="297"/>
        <v>0</v>
      </c>
      <c r="T372" s="3">
        <f t="shared" si="298"/>
        <v>0</v>
      </c>
      <c r="U372" s="3">
        <f t="shared" si="299"/>
        <v>0</v>
      </c>
      <c r="V372" s="3">
        <f t="shared" si="300"/>
        <v>0</v>
      </c>
      <c r="W372" s="3">
        <f t="shared" si="301"/>
        <v>0</v>
      </c>
      <c r="X372" s="3">
        <f t="shared" si="302"/>
        <v>0</v>
      </c>
      <c r="Y372" s="3">
        <f t="shared" si="303"/>
        <v>0</v>
      </c>
      <c r="Z372" s="3">
        <f t="shared" si="304"/>
        <v>0</v>
      </c>
      <c r="AA372" s="3">
        <f t="shared" si="305"/>
        <v>0</v>
      </c>
      <c r="AB372" s="3">
        <f t="shared" si="306"/>
        <v>0</v>
      </c>
      <c r="AC372" s="3">
        <f t="shared" si="307"/>
        <v>0</v>
      </c>
      <c r="AD372" s="3">
        <f t="shared" si="308"/>
        <v>0</v>
      </c>
      <c r="AE372" s="3">
        <f t="shared" si="309"/>
        <v>0</v>
      </c>
      <c r="AF372" s="3">
        <f t="shared" si="310"/>
        <v>0</v>
      </c>
      <c r="AG372" s="3">
        <f t="shared" si="311"/>
        <v>0</v>
      </c>
      <c r="AH372" s="3">
        <f t="shared" si="312"/>
        <v>0</v>
      </c>
      <c r="AI372" s="3">
        <f t="shared" si="313"/>
        <v>0</v>
      </c>
      <c r="AJ372" s="3">
        <f t="shared" si="314"/>
        <v>0</v>
      </c>
      <c r="AK372" s="3">
        <f t="shared" si="315"/>
        <v>0</v>
      </c>
      <c r="AL372" s="3">
        <f t="shared" si="316"/>
        <v>0</v>
      </c>
      <c r="AM372" s="3">
        <f t="shared" si="317"/>
        <v>0</v>
      </c>
      <c r="AN372" s="3">
        <f t="shared" si="318"/>
        <v>0</v>
      </c>
      <c r="AO372" s="3">
        <f t="shared" si="319"/>
        <v>0</v>
      </c>
      <c r="AP372" s="3">
        <f t="shared" si="320"/>
        <v>0</v>
      </c>
      <c r="AQ372" s="3">
        <f t="shared" si="321"/>
        <v>0</v>
      </c>
      <c r="AR372" s="3">
        <f t="shared" si="322"/>
        <v>0</v>
      </c>
      <c r="AS372" s="3">
        <f t="shared" si="323"/>
        <v>0</v>
      </c>
      <c r="AT372" s="3">
        <f t="shared" si="324"/>
        <v>0</v>
      </c>
      <c r="AU372" s="3">
        <f t="shared" si="325"/>
        <v>0</v>
      </c>
      <c r="AV372" s="3">
        <f t="shared" si="326"/>
        <v>0</v>
      </c>
      <c r="AW372" s="3">
        <f t="shared" si="327"/>
        <v>0</v>
      </c>
      <c r="AX372" s="3">
        <f t="shared" si="328"/>
        <v>0</v>
      </c>
      <c r="AY372" s="3">
        <f t="shared" si="329"/>
        <v>0</v>
      </c>
      <c r="AZ372" s="3">
        <f t="shared" si="330"/>
        <v>0</v>
      </c>
      <c r="BA372" s="3">
        <f t="shared" si="331"/>
        <v>0</v>
      </c>
    </row>
    <row r="373" spans="1:53">
      <c r="A373" s="2">
        <f>fokonyvi_kivonatot_ide_masolni!A370</f>
        <v>0</v>
      </c>
      <c r="B373" s="3">
        <f>fokonyvi_kivonatot_ide_masolni!I370</f>
        <v>0</v>
      </c>
      <c r="C373" s="3">
        <f>+fokonyvi_kivonatot_ide_masolni!J370</f>
        <v>0</v>
      </c>
      <c r="D373" s="2">
        <f t="shared" si="282"/>
        <v>1</v>
      </c>
      <c r="E373" s="2">
        <f t="shared" si="283"/>
        <v>0</v>
      </c>
      <c r="F373" s="3">
        <f t="shared" si="284"/>
        <v>0</v>
      </c>
      <c r="G373" s="3">
        <f t="shared" si="285"/>
        <v>0</v>
      </c>
      <c r="H373" s="3">
        <f t="shared" si="286"/>
        <v>0</v>
      </c>
      <c r="I373" s="3">
        <f t="shared" si="287"/>
        <v>0</v>
      </c>
      <c r="J373" s="3">
        <f t="shared" si="288"/>
        <v>0</v>
      </c>
      <c r="K373" s="3">
        <f t="shared" si="289"/>
        <v>0</v>
      </c>
      <c r="L373" s="3">
        <f t="shared" si="290"/>
        <v>0</v>
      </c>
      <c r="M373" s="3">
        <f t="shared" si="291"/>
        <v>0</v>
      </c>
      <c r="N373" s="3">
        <f t="shared" si="292"/>
        <v>0</v>
      </c>
      <c r="O373" s="3">
        <f t="shared" si="293"/>
        <v>0</v>
      </c>
      <c r="P373" s="3">
        <f t="shared" si="294"/>
        <v>0</v>
      </c>
      <c r="Q373" s="3">
        <f t="shared" si="295"/>
        <v>0</v>
      </c>
      <c r="R373" s="3">
        <f t="shared" si="296"/>
        <v>0</v>
      </c>
      <c r="S373" s="3">
        <f t="shared" si="297"/>
        <v>0</v>
      </c>
      <c r="T373" s="3">
        <f t="shared" si="298"/>
        <v>0</v>
      </c>
      <c r="U373" s="3">
        <f t="shared" si="299"/>
        <v>0</v>
      </c>
      <c r="V373" s="3">
        <f t="shared" si="300"/>
        <v>0</v>
      </c>
      <c r="W373" s="3">
        <f t="shared" si="301"/>
        <v>0</v>
      </c>
      <c r="X373" s="3">
        <f t="shared" si="302"/>
        <v>0</v>
      </c>
      <c r="Y373" s="3">
        <f t="shared" si="303"/>
        <v>0</v>
      </c>
      <c r="Z373" s="3">
        <f t="shared" si="304"/>
        <v>0</v>
      </c>
      <c r="AA373" s="3">
        <f t="shared" si="305"/>
        <v>0</v>
      </c>
      <c r="AB373" s="3">
        <f t="shared" si="306"/>
        <v>0</v>
      </c>
      <c r="AC373" s="3">
        <f t="shared" si="307"/>
        <v>0</v>
      </c>
      <c r="AD373" s="3">
        <f t="shared" si="308"/>
        <v>0</v>
      </c>
      <c r="AE373" s="3">
        <f t="shared" si="309"/>
        <v>0</v>
      </c>
      <c r="AF373" s="3">
        <f t="shared" si="310"/>
        <v>0</v>
      </c>
      <c r="AG373" s="3">
        <f t="shared" si="311"/>
        <v>0</v>
      </c>
      <c r="AH373" s="3">
        <f t="shared" si="312"/>
        <v>0</v>
      </c>
      <c r="AI373" s="3">
        <f t="shared" si="313"/>
        <v>0</v>
      </c>
      <c r="AJ373" s="3">
        <f t="shared" si="314"/>
        <v>0</v>
      </c>
      <c r="AK373" s="3">
        <f t="shared" si="315"/>
        <v>0</v>
      </c>
      <c r="AL373" s="3">
        <f t="shared" si="316"/>
        <v>0</v>
      </c>
      <c r="AM373" s="3">
        <f t="shared" si="317"/>
        <v>0</v>
      </c>
      <c r="AN373" s="3">
        <f t="shared" si="318"/>
        <v>0</v>
      </c>
      <c r="AO373" s="3">
        <f t="shared" si="319"/>
        <v>0</v>
      </c>
      <c r="AP373" s="3">
        <f t="shared" si="320"/>
        <v>0</v>
      </c>
      <c r="AQ373" s="3">
        <f t="shared" si="321"/>
        <v>0</v>
      </c>
      <c r="AR373" s="3">
        <f t="shared" si="322"/>
        <v>0</v>
      </c>
      <c r="AS373" s="3">
        <f t="shared" si="323"/>
        <v>0</v>
      </c>
      <c r="AT373" s="3">
        <f t="shared" si="324"/>
        <v>0</v>
      </c>
      <c r="AU373" s="3">
        <f t="shared" si="325"/>
        <v>0</v>
      </c>
      <c r="AV373" s="3">
        <f t="shared" si="326"/>
        <v>0</v>
      </c>
      <c r="AW373" s="3">
        <f t="shared" si="327"/>
        <v>0</v>
      </c>
      <c r="AX373" s="3">
        <f t="shared" si="328"/>
        <v>0</v>
      </c>
      <c r="AY373" s="3">
        <f t="shared" si="329"/>
        <v>0</v>
      </c>
      <c r="AZ373" s="3">
        <f t="shared" si="330"/>
        <v>0</v>
      </c>
      <c r="BA373" s="3">
        <f t="shared" si="331"/>
        <v>0</v>
      </c>
    </row>
    <row r="374" spans="1:53">
      <c r="A374" s="2">
        <f>fokonyvi_kivonatot_ide_masolni!A371</f>
        <v>0</v>
      </c>
      <c r="B374" s="3">
        <f>fokonyvi_kivonatot_ide_masolni!I371</f>
        <v>0</v>
      </c>
      <c r="C374" s="3">
        <f>+fokonyvi_kivonatot_ide_masolni!J371</f>
        <v>0</v>
      </c>
      <c r="D374" s="2">
        <f t="shared" si="282"/>
        <v>1</v>
      </c>
      <c r="E374" s="2">
        <f t="shared" si="283"/>
        <v>0</v>
      </c>
      <c r="F374" s="3">
        <f t="shared" si="284"/>
        <v>0</v>
      </c>
      <c r="G374" s="3">
        <f t="shared" si="285"/>
        <v>0</v>
      </c>
      <c r="H374" s="3">
        <f t="shared" si="286"/>
        <v>0</v>
      </c>
      <c r="I374" s="3">
        <f t="shared" si="287"/>
        <v>0</v>
      </c>
      <c r="J374" s="3">
        <f t="shared" si="288"/>
        <v>0</v>
      </c>
      <c r="K374" s="3">
        <f t="shared" si="289"/>
        <v>0</v>
      </c>
      <c r="L374" s="3">
        <f t="shared" si="290"/>
        <v>0</v>
      </c>
      <c r="M374" s="3">
        <f t="shared" si="291"/>
        <v>0</v>
      </c>
      <c r="N374" s="3">
        <f t="shared" si="292"/>
        <v>0</v>
      </c>
      <c r="O374" s="3">
        <f t="shared" si="293"/>
        <v>0</v>
      </c>
      <c r="P374" s="3">
        <f t="shared" si="294"/>
        <v>0</v>
      </c>
      <c r="Q374" s="3">
        <f t="shared" si="295"/>
        <v>0</v>
      </c>
      <c r="R374" s="3">
        <f t="shared" si="296"/>
        <v>0</v>
      </c>
      <c r="S374" s="3">
        <f t="shared" si="297"/>
        <v>0</v>
      </c>
      <c r="T374" s="3">
        <f t="shared" si="298"/>
        <v>0</v>
      </c>
      <c r="U374" s="3">
        <f t="shared" si="299"/>
        <v>0</v>
      </c>
      <c r="V374" s="3">
        <f t="shared" si="300"/>
        <v>0</v>
      </c>
      <c r="W374" s="3">
        <f t="shared" si="301"/>
        <v>0</v>
      </c>
      <c r="X374" s="3">
        <f t="shared" si="302"/>
        <v>0</v>
      </c>
      <c r="Y374" s="3">
        <f t="shared" si="303"/>
        <v>0</v>
      </c>
      <c r="Z374" s="3">
        <f t="shared" si="304"/>
        <v>0</v>
      </c>
      <c r="AA374" s="3">
        <f t="shared" si="305"/>
        <v>0</v>
      </c>
      <c r="AB374" s="3">
        <f t="shared" si="306"/>
        <v>0</v>
      </c>
      <c r="AC374" s="3">
        <f t="shared" si="307"/>
        <v>0</v>
      </c>
      <c r="AD374" s="3">
        <f t="shared" si="308"/>
        <v>0</v>
      </c>
      <c r="AE374" s="3">
        <f t="shared" si="309"/>
        <v>0</v>
      </c>
      <c r="AF374" s="3">
        <f t="shared" si="310"/>
        <v>0</v>
      </c>
      <c r="AG374" s="3">
        <f t="shared" si="311"/>
        <v>0</v>
      </c>
      <c r="AH374" s="3">
        <f t="shared" si="312"/>
        <v>0</v>
      </c>
      <c r="AI374" s="3">
        <f t="shared" si="313"/>
        <v>0</v>
      </c>
      <c r="AJ374" s="3">
        <f t="shared" si="314"/>
        <v>0</v>
      </c>
      <c r="AK374" s="3">
        <f t="shared" si="315"/>
        <v>0</v>
      </c>
      <c r="AL374" s="3">
        <f t="shared" si="316"/>
        <v>0</v>
      </c>
      <c r="AM374" s="3">
        <f t="shared" si="317"/>
        <v>0</v>
      </c>
      <c r="AN374" s="3">
        <f t="shared" si="318"/>
        <v>0</v>
      </c>
      <c r="AO374" s="3">
        <f t="shared" si="319"/>
        <v>0</v>
      </c>
      <c r="AP374" s="3">
        <f t="shared" si="320"/>
        <v>0</v>
      </c>
      <c r="AQ374" s="3">
        <f t="shared" si="321"/>
        <v>0</v>
      </c>
      <c r="AR374" s="3">
        <f t="shared" si="322"/>
        <v>0</v>
      </c>
      <c r="AS374" s="3">
        <f t="shared" si="323"/>
        <v>0</v>
      </c>
      <c r="AT374" s="3">
        <f t="shared" si="324"/>
        <v>0</v>
      </c>
      <c r="AU374" s="3">
        <f t="shared" si="325"/>
        <v>0</v>
      </c>
      <c r="AV374" s="3">
        <f t="shared" si="326"/>
        <v>0</v>
      </c>
      <c r="AW374" s="3">
        <f t="shared" si="327"/>
        <v>0</v>
      </c>
      <c r="AX374" s="3">
        <f t="shared" si="328"/>
        <v>0</v>
      </c>
      <c r="AY374" s="3">
        <f t="shared" si="329"/>
        <v>0</v>
      </c>
      <c r="AZ374" s="3">
        <f t="shared" si="330"/>
        <v>0</v>
      </c>
      <c r="BA374" s="3">
        <f t="shared" si="331"/>
        <v>0</v>
      </c>
    </row>
    <row r="375" spans="1:53">
      <c r="A375" s="2">
        <f>fokonyvi_kivonatot_ide_masolni!A372</f>
        <v>0</v>
      </c>
      <c r="B375" s="3">
        <f>fokonyvi_kivonatot_ide_masolni!I372</f>
        <v>0</v>
      </c>
      <c r="C375" s="3">
        <f>+fokonyvi_kivonatot_ide_masolni!J372</f>
        <v>0</v>
      </c>
      <c r="D375" s="2">
        <f t="shared" si="282"/>
        <v>1</v>
      </c>
      <c r="E375" s="2">
        <f t="shared" si="283"/>
        <v>0</v>
      </c>
      <c r="F375" s="3">
        <f t="shared" si="284"/>
        <v>0</v>
      </c>
      <c r="G375" s="3">
        <f t="shared" si="285"/>
        <v>0</v>
      </c>
      <c r="H375" s="3">
        <f t="shared" si="286"/>
        <v>0</v>
      </c>
      <c r="I375" s="3">
        <f t="shared" si="287"/>
        <v>0</v>
      </c>
      <c r="J375" s="3">
        <f t="shared" si="288"/>
        <v>0</v>
      </c>
      <c r="K375" s="3">
        <f t="shared" si="289"/>
        <v>0</v>
      </c>
      <c r="L375" s="3">
        <f t="shared" si="290"/>
        <v>0</v>
      </c>
      <c r="M375" s="3">
        <f t="shared" si="291"/>
        <v>0</v>
      </c>
      <c r="N375" s="3">
        <f t="shared" si="292"/>
        <v>0</v>
      </c>
      <c r="O375" s="3">
        <f t="shared" si="293"/>
        <v>0</v>
      </c>
      <c r="P375" s="3">
        <f t="shared" si="294"/>
        <v>0</v>
      </c>
      <c r="Q375" s="3">
        <f t="shared" si="295"/>
        <v>0</v>
      </c>
      <c r="R375" s="3">
        <f t="shared" si="296"/>
        <v>0</v>
      </c>
      <c r="S375" s="3">
        <f t="shared" si="297"/>
        <v>0</v>
      </c>
      <c r="T375" s="3">
        <f t="shared" si="298"/>
        <v>0</v>
      </c>
      <c r="U375" s="3">
        <f t="shared" si="299"/>
        <v>0</v>
      </c>
      <c r="V375" s="3">
        <f t="shared" si="300"/>
        <v>0</v>
      </c>
      <c r="W375" s="3">
        <f t="shared" si="301"/>
        <v>0</v>
      </c>
      <c r="X375" s="3">
        <f t="shared" si="302"/>
        <v>0</v>
      </c>
      <c r="Y375" s="3">
        <f t="shared" si="303"/>
        <v>0</v>
      </c>
      <c r="Z375" s="3">
        <f t="shared" si="304"/>
        <v>0</v>
      </c>
      <c r="AA375" s="3">
        <f t="shared" si="305"/>
        <v>0</v>
      </c>
      <c r="AB375" s="3">
        <f t="shared" si="306"/>
        <v>0</v>
      </c>
      <c r="AC375" s="3">
        <f t="shared" si="307"/>
        <v>0</v>
      </c>
      <c r="AD375" s="3">
        <f t="shared" si="308"/>
        <v>0</v>
      </c>
      <c r="AE375" s="3">
        <f t="shared" si="309"/>
        <v>0</v>
      </c>
      <c r="AF375" s="3">
        <f t="shared" si="310"/>
        <v>0</v>
      </c>
      <c r="AG375" s="3">
        <f t="shared" si="311"/>
        <v>0</v>
      </c>
      <c r="AH375" s="3">
        <f t="shared" si="312"/>
        <v>0</v>
      </c>
      <c r="AI375" s="3">
        <f t="shared" si="313"/>
        <v>0</v>
      </c>
      <c r="AJ375" s="3">
        <f t="shared" si="314"/>
        <v>0</v>
      </c>
      <c r="AK375" s="3">
        <f t="shared" si="315"/>
        <v>0</v>
      </c>
      <c r="AL375" s="3">
        <f t="shared" si="316"/>
        <v>0</v>
      </c>
      <c r="AM375" s="3">
        <f t="shared" si="317"/>
        <v>0</v>
      </c>
      <c r="AN375" s="3">
        <f t="shared" si="318"/>
        <v>0</v>
      </c>
      <c r="AO375" s="3">
        <f t="shared" si="319"/>
        <v>0</v>
      </c>
      <c r="AP375" s="3">
        <f t="shared" si="320"/>
        <v>0</v>
      </c>
      <c r="AQ375" s="3">
        <f t="shared" si="321"/>
        <v>0</v>
      </c>
      <c r="AR375" s="3">
        <f t="shared" si="322"/>
        <v>0</v>
      </c>
      <c r="AS375" s="3">
        <f t="shared" si="323"/>
        <v>0</v>
      </c>
      <c r="AT375" s="3">
        <f t="shared" si="324"/>
        <v>0</v>
      </c>
      <c r="AU375" s="3">
        <f t="shared" si="325"/>
        <v>0</v>
      </c>
      <c r="AV375" s="3">
        <f t="shared" si="326"/>
        <v>0</v>
      </c>
      <c r="AW375" s="3">
        <f t="shared" si="327"/>
        <v>0</v>
      </c>
      <c r="AX375" s="3">
        <f t="shared" si="328"/>
        <v>0</v>
      </c>
      <c r="AY375" s="3">
        <f t="shared" si="329"/>
        <v>0</v>
      </c>
      <c r="AZ375" s="3">
        <f t="shared" si="330"/>
        <v>0</v>
      </c>
      <c r="BA375" s="3">
        <f t="shared" si="331"/>
        <v>0</v>
      </c>
    </row>
    <row r="376" spans="1:53">
      <c r="A376" s="2">
        <f>fokonyvi_kivonatot_ide_masolni!A373</f>
        <v>0</v>
      </c>
      <c r="B376" s="3">
        <f>fokonyvi_kivonatot_ide_masolni!I373</f>
        <v>0</v>
      </c>
      <c r="C376" s="3">
        <f>+fokonyvi_kivonatot_ide_masolni!J373</f>
        <v>0</v>
      </c>
      <c r="D376" s="2">
        <f t="shared" si="282"/>
        <v>1</v>
      </c>
      <c r="E376" s="2">
        <f t="shared" si="283"/>
        <v>0</v>
      </c>
      <c r="F376" s="3">
        <f t="shared" si="284"/>
        <v>0</v>
      </c>
      <c r="G376" s="3">
        <f t="shared" si="285"/>
        <v>0</v>
      </c>
      <c r="H376" s="3">
        <f t="shared" si="286"/>
        <v>0</v>
      </c>
      <c r="I376" s="3">
        <f t="shared" si="287"/>
        <v>0</v>
      </c>
      <c r="J376" s="3">
        <f t="shared" si="288"/>
        <v>0</v>
      </c>
      <c r="K376" s="3">
        <f t="shared" si="289"/>
        <v>0</v>
      </c>
      <c r="L376" s="3">
        <f t="shared" si="290"/>
        <v>0</v>
      </c>
      <c r="M376" s="3">
        <f t="shared" si="291"/>
        <v>0</v>
      </c>
      <c r="N376" s="3">
        <f t="shared" si="292"/>
        <v>0</v>
      </c>
      <c r="O376" s="3">
        <f t="shared" si="293"/>
        <v>0</v>
      </c>
      <c r="P376" s="3">
        <f t="shared" si="294"/>
        <v>0</v>
      </c>
      <c r="Q376" s="3">
        <f t="shared" si="295"/>
        <v>0</v>
      </c>
      <c r="R376" s="3">
        <f t="shared" si="296"/>
        <v>0</v>
      </c>
      <c r="S376" s="3">
        <f t="shared" si="297"/>
        <v>0</v>
      </c>
      <c r="T376" s="3">
        <f t="shared" si="298"/>
        <v>0</v>
      </c>
      <c r="U376" s="3">
        <f t="shared" si="299"/>
        <v>0</v>
      </c>
      <c r="V376" s="3">
        <f t="shared" si="300"/>
        <v>0</v>
      </c>
      <c r="W376" s="3">
        <f t="shared" si="301"/>
        <v>0</v>
      </c>
      <c r="X376" s="3">
        <f t="shared" si="302"/>
        <v>0</v>
      </c>
      <c r="Y376" s="3">
        <f t="shared" si="303"/>
        <v>0</v>
      </c>
      <c r="Z376" s="3">
        <f t="shared" si="304"/>
        <v>0</v>
      </c>
      <c r="AA376" s="3">
        <f t="shared" si="305"/>
        <v>0</v>
      </c>
      <c r="AB376" s="3">
        <f t="shared" si="306"/>
        <v>0</v>
      </c>
      <c r="AC376" s="3">
        <f t="shared" si="307"/>
        <v>0</v>
      </c>
      <c r="AD376" s="3">
        <f t="shared" si="308"/>
        <v>0</v>
      </c>
      <c r="AE376" s="3">
        <f t="shared" si="309"/>
        <v>0</v>
      </c>
      <c r="AF376" s="3">
        <f t="shared" si="310"/>
        <v>0</v>
      </c>
      <c r="AG376" s="3">
        <f t="shared" si="311"/>
        <v>0</v>
      </c>
      <c r="AH376" s="3">
        <f t="shared" si="312"/>
        <v>0</v>
      </c>
      <c r="AI376" s="3">
        <f t="shared" si="313"/>
        <v>0</v>
      </c>
      <c r="AJ376" s="3">
        <f t="shared" si="314"/>
        <v>0</v>
      </c>
      <c r="AK376" s="3">
        <f t="shared" si="315"/>
        <v>0</v>
      </c>
      <c r="AL376" s="3">
        <f t="shared" si="316"/>
        <v>0</v>
      </c>
      <c r="AM376" s="3">
        <f t="shared" si="317"/>
        <v>0</v>
      </c>
      <c r="AN376" s="3">
        <f t="shared" si="318"/>
        <v>0</v>
      </c>
      <c r="AO376" s="3">
        <f t="shared" si="319"/>
        <v>0</v>
      </c>
      <c r="AP376" s="3">
        <f t="shared" si="320"/>
        <v>0</v>
      </c>
      <c r="AQ376" s="3">
        <f t="shared" si="321"/>
        <v>0</v>
      </c>
      <c r="AR376" s="3">
        <f t="shared" si="322"/>
        <v>0</v>
      </c>
      <c r="AS376" s="3">
        <f t="shared" si="323"/>
        <v>0</v>
      </c>
      <c r="AT376" s="3">
        <f t="shared" si="324"/>
        <v>0</v>
      </c>
      <c r="AU376" s="3">
        <f t="shared" si="325"/>
        <v>0</v>
      </c>
      <c r="AV376" s="3">
        <f t="shared" si="326"/>
        <v>0</v>
      </c>
      <c r="AW376" s="3">
        <f t="shared" si="327"/>
        <v>0</v>
      </c>
      <c r="AX376" s="3">
        <f t="shared" si="328"/>
        <v>0</v>
      </c>
      <c r="AY376" s="3">
        <f t="shared" si="329"/>
        <v>0</v>
      </c>
      <c r="AZ376" s="3">
        <f t="shared" si="330"/>
        <v>0</v>
      </c>
      <c r="BA376" s="3">
        <f t="shared" si="331"/>
        <v>0</v>
      </c>
    </row>
    <row r="377" spans="1:53">
      <c r="A377" s="2">
        <f>fokonyvi_kivonatot_ide_masolni!A374</f>
        <v>0</v>
      </c>
      <c r="B377" s="3">
        <f>fokonyvi_kivonatot_ide_masolni!I374</f>
        <v>0</v>
      </c>
      <c r="C377" s="3">
        <f>+fokonyvi_kivonatot_ide_masolni!J374</f>
        <v>0</v>
      </c>
      <c r="D377" s="2">
        <f t="shared" si="282"/>
        <v>1</v>
      </c>
      <c r="E377" s="2">
        <f t="shared" si="283"/>
        <v>0</v>
      </c>
      <c r="F377" s="3">
        <f t="shared" si="284"/>
        <v>0</v>
      </c>
      <c r="G377" s="3">
        <f t="shared" si="285"/>
        <v>0</v>
      </c>
      <c r="H377" s="3">
        <f t="shared" si="286"/>
        <v>0</v>
      </c>
      <c r="I377" s="3">
        <f t="shared" si="287"/>
        <v>0</v>
      </c>
      <c r="J377" s="3">
        <f t="shared" si="288"/>
        <v>0</v>
      </c>
      <c r="K377" s="3">
        <f t="shared" si="289"/>
        <v>0</v>
      </c>
      <c r="L377" s="3">
        <f t="shared" si="290"/>
        <v>0</v>
      </c>
      <c r="M377" s="3">
        <f t="shared" si="291"/>
        <v>0</v>
      </c>
      <c r="N377" s="3">
        <f t="shared" si="292"/>
        <v>0</v>
      </c>
      <c r="O377" s="3">
        <f t="shared" si="293"/>
        <v>0</v>
      </c>
      <c r="P377" s="3">
        <f t="shared" si="294"/>
        <v>0</v>
      </c>
      <c r="Q377" s="3">
        <f t="shared" si="295"/>
        <v>0</v>
      </c>
      <c r="R377" s="3">
        <f t="shared" si="296"/>
        <v>0</v>
      </c>
      <c r="S377" s="3">
        <f t="shared" si="297"/>
        <v>0</v>
      </c>
      <c r="T377" s="3">
        <f t="shared" si="298"/>
        <v>0</v>
      </c>
      <c r="U377" s="3">
        <f t="shared" si="299"/>
        <v>0</v>
      </c>
      <c r="V377" s="3">
        <f t="shared" si="300"/>
        <v>0</v>
      </c>
      <c r="W377" s="3">
        <f t="shared" si="301"/>
        <v>0</v>
      </c>
      <c r="X377" s="3">
        <f t="shared" si="302"/>
        <v>0</v>
      </c>
      <c r="Y377" s="3">
        <f t="shared" si="303"/>
        <v>0</v>
      </c>
      <c r="Z377" s="3">
        <f t="shared" si="304"/>
        <v>0</v>
      </c>
      <c r="AA377" s="3">
        <f t="shared" si="305"/>
        <v>0</v>
      </c>
      <c r="AB377" s="3">
        <f t="shared" si="306"/>
        <v>0</v>
      </c>
      <c r="AC377" s="3">
        <f t="shared" si="307"/>
        <v>0</v>
      </c>
      <c r="AD377" s="3">
        <f t="shared" si="308"/>
        <v>0</v>
      </c>
      <c r="AE377" s="3">
        <f t="shared" si="309"/>
        <v>0</v>
      </c>
      <c r="AF377" s="3">
        <f t="shared" si="310"/>
        <v>0</v>
      </c>
      <c r="AG377" s="3">
        <f t="shared" si="311"/>
        <v>0</v>
      </c>
      <c r="AH377" s="3">
        <f t="shared" si="312"/>
        <v>0</v>
      </c>
      <c r="AI377" s="3">
        <f t="shared" si="313"/>
        <v>0</v>
      </c>
      <c r="AJ377" s="3">
        <f t="shared" si="314"/>
        <v>0</v>
      </c>
      <c r="AK377" s="3">
        <f t="shared" si="315"/>
        <v>0</v>
      </c>
      <c r="AL377" s="3">
        <f t="shared" si="316"/>
        <v>0</v>
      </c>
      <c r="AM377" s="3">
        <f t="shared" si="317"/>
        <v>0</v>
      </c>
      <c r="AN377" s="3">
        <f t="shared" si="318"/>
        <v>0</v>
      </c>
      <c r="AO377" s="3">
        <f t="shared" si="319"/>
        <v>0</v>
      </c>
      <c r="AP377" s="3">
        <f t="shared" si="320"/>
        <v>0</v>
      </c>
      <c r="AQ377" s="3">
        <f t="shared" si="321"/>
        <v>0</v>
      </c>
      <c r="AR377" s="3">
        <f t="shared" si="322"/>
        <v>0</v>
      </c>
      <c r="AS377" s="3">
        <f t="shared" si="323"/>
        <v>0</v>
      </c>
      <c r="AT377" s="3">
        <f t="shared" si="324"/>
        <v>0</v>
      </c>
      <c r="AU377" s="3">
        <f t="shared" si="325"/>
        <v>0</v>
      </c>
      <c r="AV377" s="3">
        <f t="shared" si="326"/>
        <v>0</v>
      </c>
      <c r="AW377" s="3">
        <f t="shared" si="327"/>
        <v>0</v>
      </c>
      <c r="AX377" s="3">
        <f t="shared" si="328"/>
        <v>0</v>
      </c>
      <c r="AY377" s="3">
        <f t="shared" si="329"/>
        <v>0</v>
      </c>
      <c r="AZ377" s="3">
        <f t="shared" si="330"/>
        <v>0</v>
      </c>
      <c r="BA377" s="3">
        <f t="shared" si="331"/>
        <v>0</v>
      </c>
    </row>
    <row r="378" spans="1:53">
      <c r="A378" s="2">
        <f>fokonyvi_kivonatot_ide_masolni!A375</f>
        <v>0</v>
      </c>
      <c r="B378" s="3">
        <f>fokonyvi_kivonatot_ide_masolni!I375</f>
        <v>0</v>
      </c>
      <c r="C378" s="3">
        <f>+fokonyvi_kivonatot_ide_masolni!J375</f>
        <v>0</v>
      </c>
      <c r="D378" s="2">
        <f t="shared" si="282"/>
        <v>1</v>
      </c>
      <c r="E378" s="2">
        <f t="shared" si="283"/>
        <v>0</v>
      </c>
      <c r="F378" s="3">
        <f t="shared" si="284"/>
        <v>0</v>
      </c>
      <c r="G378" s="3">
        <f t="shared" si="285"/>
        <v>0</v>
      </c>
      <c r="H378" s="3">
        <f t="shared" si="286"/>
        <v>0</v>
      </c>
      <c r="I378" s="3">
        <f t="shared" si="287"/>
        <v>0</v>
      </c>
      <c r="J378" s="3">
        <f t="shared" si="288"/>
        <v>0</v>
      </c>
      <c r="K378" s="3">
        <f t="shared" si="289"/>
        <v>0</v>
      </c>
      <c r="L378" s="3">
        <f t="shared" si="290"/>
        <v>0</v>
      </c>
      <c r="M378" s="3">
        <f t="shared" si="291"/>
        <v>0</v>
      </c>
      <c r="N378" s="3">
        <f t="shared" si="292"/>
        <v>0</v>
      </c>
      <c r="O378" s="3">
        <f t="shared" si="293"/>
        <v>0</v>
      </c>
      <c r="P378" s="3">
        <f t="shared" si="294"/>
        <v>0</v>
      </c>
      <c r="Q378" s="3">
        <f t="shared" si="295"/>
        <v>0</v>
      </c>
      <c r="R378" s="3">
        <f t="shared" si="296"/>
        <v>0</v>
      </c>
      <c r="S378" s="3">
        <f t="shared" si="297"/>
        <v>0</v>
      </c>
      <c r="T378" s="3">
        <f t="shared" si="298"/>
        <v>0</v>
      </c>
      <c r="U378" s="3">
        <f t="shared" si="299"/>
        <v>0</v>
      </c>
      <c r="V378" s="3">
        <f t="shared" si="300"/>
        <v>0</v>
      </c>
      <c r="W378" s="3">
        <f t="shared" si="301"/>
        <v>0</v>
      </c>
      <c r="X378" s="3">
        <f t="shared" si="302"/>
        <v>0</v>
      </c>
      <c r="Y378" s="3">
        <f t="shared" si="303"/>
        <v>0</v>
      </c>
      <c r="Z378" s="3">
        <f t="shared" si="304"/>
        <v>0</v>
      </c>
      <c r="AA378" s="3">
        <f t="shared" si="305"/>
        <v>0</v>
      </c>
      <c r="AB378" s="3">
        <f t="shared" si="306"/>
        <v>0</v>
      </c>
      <c r="AC378" s="3">
        <f t="shared" si="307"/>
        <v>0</v>
      </c>
      <c r="AD378" s="3">
        <f t="shared" si="308"/>
        <v>0</v>
      </c>
      <c r="AE378" s="3">
        <f t="shared" si="309"/>
        <v>0</v>
      </c>
      <c r="AF378" s="3">
        <f t="shared" si="310"/>
        <v>0</v>
      </c>
      <c r="AG378" s="3">
        <f t="shared" si="311"/>
        <v>0</v>
      </c>
      <c r="AH378" s="3">
        <f t="shared" si="312"/>
        <v>0</v>
      </c>
      <c r="AI378" s="3">
        <f t="shared" si="313"/>
        <v>0</v>
      </c>
      <c r="AJ378" s="3">
        <f t="shared" si="314"/>
        <v>0</v>
      </c>
      <c r="AK378" s="3">
        <f t="shared" si="315"/>
        <v>0</v>
      </c>
      <c r="AL378" s="3">
        <f t="shared" si="316"/>
        <v>0</v>
      </c>
      <c r="AM378" s="3">
        <f t="shared" si="317"/>
        <v>0</v>
      </c>
      <c r="AN378" s="3">
        <f t="shared" si="318"/>
        <v>0</v>
      </c>
      <c r="AO378" s="3">
        <f t="shared" si="319"/>
        <v>0</v>
      </c>
      <c r="AP378" s="3">
        <f t="shared" si="320"/>
        <v>0</v>
      </c>
      <c r="AQ378" s="3">
        <f t="shared" si="321"/>
        <v>0</v>
      </c>
      <c r="AR378" s="3">
        <f t="shared" si="322"/>
        <v>0</v>
      </c>
      <c r="AS378" s="3">
        <f t="shared" si="323"/>
        <v>0</v>
      </c>
      <c r="AT378" s="3">
        <f t="shared" si="324"/>
        <v>0</v>
      </c>
      <c r="AU378" s="3">
        <f t="shared" si="325"/>
        <v>0</v>
      </c>
      <c r="AV378" s="3">
        <f t="shared" si="326"/>
        <v>0</v>
      </c>
      <c r="AW378" s="3">
        <f t="shared" si="327"/>
        <v>0</v>
      </c>
      <c r="AX378" s="3">
        <f t="shared" si="328"/>
        <v>0</v>
      </c>
      <c r="AY378" s="3">
        <f t="shared" si="329"/>
        <v>0</v>
      </c>
      <c r="AZ378" s="3">
        <f t="shared" si="330"/>
        <v>0</v>
      </c>
      <c r="BA378" s="3">
        <f t="shared" si="331"/>
        <v>0</v>
      </c>
    </row>
    <row r="379" spans="1:53">
      <c r="A379" s="2">
        <f>fokonyvi_kivonatot_ide_masolni!A376</f>
        <v>0</v>
      </c>
      <c r="B379" s="3">
        <f>fokonyvi_kivonatot_ide_masolni!I376</f>
        <v>0</v>
      </c>
      <c r="C379" s="3">
        <f>+fokonyvi_kivonatot_ide_masolni!J376</f>
        <v>0</v>
      </c>
      <c r="D379" s="2">
        <f t="shared" si="282"/>
        <v>1</v>
      </c>
      <c r="E379" s="2">
        <f t="shared" si="283"/>
        <v>0</v>
      </c>
      <c r="F379" s="3">
        <f t="shared" si="284"/>
        <v>0</v>
      </c>
      <c r="G379" s="3">
        <f t="shared" si="285"/>
        <v>0</v>
      </c>
      <c r="H379" s="3">
        <f t="shared" si="286"/>
        <v>0</v>
      </c>
      <c r="I379" s="3">
        <f t="shared" si="287"/>
        <v>0</v>
      </c>
      <c r="J379" s="3">
        <f t="shared" si="288"/>
        <v>0</v>
      </c>
      <c r="K379" s="3">
        <f t="shared" si="289"/>
        <v>0</v>
      </c>
      <c r="L379" s="3">
        <f t="shared" si="290"/>
        <v>0</v>
      </c>
      <c r="M379" s="3">
        <f t="shared" si="291"/>
        <v>0</v>
      </c>
      <c r="N379" s="3">
        <f t="shared" si="292"/>
        <v>0</v>
      </c>
      <c r="O379" s="3">
        <f t="shared" si="293"/>
        <v>0</v>
      </c>
      <c r="P379" s="3">
        <f t="shared" si="294"/>
        <v>0</v>
      </c>
      <c r="Q379" s="3">
        <f t="shared" si="295"/>
        <v>0</v>
      </c>
      <c r="R379" s="3">
        <f t="shared" si="296"/>
        <v>0</v>
      </c>
      <c r="S379" s="3">
        <f t="shared" si="297"/>
        <v>0</v>
      </c>
      <c r="T379" s="3">
        <f t="shared" si="298"/>
        <v>0</v>
      </c>
      <c r="U379" s="3">
        <f t="shared" si="299"/>
        <v>0</v>
      </c>
      <c r="V379" s="3">
        <f t="shared" si="300"/>
        <v>0</v>
      </c>
      <c r="W379" s="3">
        <f t="shared" si="301"/>
        <v>0</v>
      </c>
      <c r="X379" s="3">
        <f t="shared" si="302"/>
        <v>0</v>
      </c>
      <c r="Y379" s="3">
        <f t="shared" si="303"/>
        <v>0</v>
      </c>
      <c r="Z379" s="3">
        <f t="shared" si="304"/>
        <v>0</v>
      </c>
      <c r="AA379" s="3">
        <f t="shared" si="305"/>
        <v>0</v>
      </c>
      <c r="AB379" s="3">
        <f t="shared" si="306"/>
        <v>0</v>
      </c>
      <c r="AC379" s="3">
        <f t="shared" si="307"/>
        <v>0</v>
      </c>
      <c r="AD379" s="3">
        <f t="shared" si="308"/>
        <v>0</v>
      </c>
      <c r="AE379" s="3">
        <f t="shared" si="309"/>
        <v>0</v>
      </c>
      <c r="AF379" s="3">
        <f t="shared" si="310"/>
        <v>0</v>
      </c>
      <c r="AG379" s="3">
        <f t="shared" si="311"/>
        <v>0</v>
      </c>
      <c r="AH379" s="3">
        <f t="shared" si="312"/>
        <v>0</v>
      </c>
      <c r="AI379" s="3">
        <f t="shared" si="313"/>
        <v>0</v>
      </c>
      <c r="AJ379" s="3">
        <f t="shared" si="314"/>
        <v>0</v>
      </c>
      <c r="AK379" s="3">
        <f t="shared" si="315"/>
        <v>0</v>
      </c>
      <c r="AL379" s="3">
        <f t="shared" si="316"/>
        <v>0</v>
      </c>
      <c r="AM379" s="3">
        <f t="shared" si="317"/>
        <v>0</v>
      </c>
      <c r="AN379" s="3">
        <f t="shared" si="318"/>
        <v>0</v>
      </c>
      <c r="AO379" s="3">
        <f t="shared" si="319"/>
        <v>0</v>
      </c>
      <c r="AP379" s="3">
        <f t="shared" si="320"/>
        <v>0</v>
      </c>
      <c r="AQ379" s="3">
        <f t="shared" si="321"/>
        <v>0</v>
      </c>
      <c r="AR379" s="3">
        <f t="shared" si="322"/>
        <v>0</v>
      </c>
      <c r="AS379" s="3">
        <f t="shared" si="323"/>
        <v>0</v>
      </c>
      <c r="AT379" s="3">
        <f t="shared" si="324"/>
        <v>0</v>
      </c>
      <c r="AU379" s="3">
        <f t="shared" si="325"/>
        <v>0</v>
      </c>
      <c r="AV379" s="3">
        <f t="shared" si="326"/>
        <v>0</v>
      </c>
      <c r="AW379" s="3">
        <f t="shared" si="327"/>
        <v>0</v>
      </c>
      <c r="AX379" s="3">
        <f t="shared" si="328"/>
        <v>0</v>
      </c>
      <c r="AY379" s="3">
        <f t="shared" si="329"/>
        <v>0</v>
      </c>
      <c r="AZ379" s="3">
        <f t="shared" si="330"/>
        <v>0</v>
      </c>
      <c r="BA379" s="3">
        <f t="shared" si="331"/>
        <v>0</v>
      </c>
    </row>
    <row r="380" spans="1:53">
      <c r="A380" s="2">
        <f>fokonyvi_kivonatot_ide_masolni!A377</f>
        <v>0</v>
      </c>
      <c r="B380" s="3">
        <f>fokonyvi_kivonatot_ide_masolni!I377</f>
        <v>0</v>
      </c>
      <c r="C380" s="3">
        <f>+fokonyvi_kivonatot_ide_masolni!J377</f>
        <v>0</v>
      </c>
      <c r="D380" s="2">
        <f t="shared" si="282"/>
        <v>1</v>
      </c>
      <c r="E380" s="2">
        <f t="shared" si="283"/>
        <v>0</v>
      </c>
      <c r="F380" s="3">
        <f t="shared" si="284"/>
        <v>0</v>
      </c>
      <c r="G380" s="3">
        <f t="shared" si="285"/>
        <v>0</v>
      </c>
      <c r="H380" s="3">
        <f t="shared" si="286"/>
        <v>0</v>
      </c>
      <c r="I380" s="3">
        <f t="shared" si="287"/>
        <v>0</v>
      </c>
      <c r="J380" s="3">
        <f t="shared" si="288"/>
        <v>0</v>
      </c>
      <c r="K380" s="3">
        <f t="shared" si="289"/>
        <v>0</v>
      </c>
      <c r="L380" s="3">
        <f t="shared" si="290"/>
        <v>0</v>
      </c>
      <c r="M380" s="3">
        <f t="shared" si="291"/>
        <v>0</v>
      </c>
      <c r="N380" s="3">
        <f t="shared" si="292"/>
        <v>0</v>
      </c>
      <c r="O380" s="3">
        <f t="shared" si="293"/>
        <v>0</v>
      </c>
      <c r="P380" s="3">
        <f t="shared" si="294"/>
        <v>0</v>
      </c>
      <c r="Q380" s="3">
        <f t="shared" si="295"/>
        <v>0</v>
      </c>
      <c r="R380" s="3">
        <f t="shared" si="296"/>
        <v>0</v>
      </c>
      <c r="S380" s="3">
        <f t="shared" si="297"/>
        <v>0</v>
      </c>
      <c r="T380" s="3">
        <f t="shared" si="298"/>
        <v>0</v>
      </c>
      <c r="U380" s="3">
        <f t="shared" si="299"/>
        <v>0</v>
      </c>
      <c r="V380" s="3">
        <f t="shared" si="300"/>
        <v>0</v>
      </c>
      <c r="W380" s="3">
        <f t="shared" si="301"/>
        <v>0</v>
      </c>
      <c r="X380" s="3">
        <f t="shared" si="302"/>
        <v>0</v>
      </c>
      <c r="Y380" s="3">
        <f t="shared" si="303"/>
        <v>0</v>
      </c>
      <c r="Z380" s="3">
        <f t="shared" si="304"/>
        <v>0</v>
      </c>
      <c r="AA380" s="3">
        <f t="shared" si="305"/>
        <v>0</v>
      </c>
      <c r="AB380" s="3">
        <f t="shared" si="306"/>
        <v>0</v>
      </c>
      <c r="AC380" s="3">
        <f t="shared" si="307"/>
        <v>0</v>
      </c>
      <c r="AD380" s="3">
        <f t="shared" si="308"/>
        <v>0</v>
      </c>
      <c r="AE380" s="3">
        <f t="shared" si="309"/>
        <v>0</v>
      </c>
      <c r="AF380" s="3">
        <f t="shared" si="310"/>
        <v>0</v>
      </c>
      <c r="AG380" s="3">
        <f t="shared" si="311"/>
        <v>0</v>
      </c>
      <c r="AH380" s="3">
        <f t="shared" si="312"/>
        <v>0</v>
      </c>
      <c r="AI380" s="3">
        <f t="shared" si="313"/>
        <v>0</v>
      </c>
      <c r="AJ380" s="3">
        <f t="shared" si="314"/>
        <v>0</v>
      </c>
      <c r="AK380" s="3">
        <f t="shared" si="315"/>
        <v>0</v>
      </c>
      <c r="AL380" s="3">
        <f t="shared" si="316"/>
        <v>0</v>
      </c>
      <c r="AM380" s="3">
        <f t="shared" si="317"/>
        <v>0</v>
      </c>
      <c r="AN380" s="3">
        <f t="shared" si="318"/>
        <v>0</v>
      </c>
      <c r="AO380" s="3">
        <f t="shared" si="319"/>
        <v>0</v>
      </c>
      <c r="AP380" s="3">
        <f t="shared" si="320"/>
        <v>0</v>
      </c>
      <c r="AQ380" s="3">
        <f t="shared" si="321"/>
        <v>0</v>
      </c>
      <c r="AR380" s="3">
        <f t="shared" si="322"/>
        <v>0</v>
      </c>
      <c r="AS380" s="3">
        <f t="shared" si="323"/>
        <v>0</v>
      </c>
      <c r="AT380" s="3">
        <f t="shared" si="324"/>
        <v>0</v>
      </c>
      <c r="AU380" s="3">
        <f t="shared" si="325"/>
        <v>0</v>
      </c>
      <c r="AV380" s="3">
        <f t="shared" si="326"/>
        <v>0</v>
      </c>
      <c r="AW380" s="3">
        <f t="shared" si="327"/>
        <v>0</v>
      </c>
      <c r="AX380" s="3">
        <f t="shared" si="328"/>
        <v>0</v>
      </c>
      <c r="AY380" s="3">
        <f t="shared" si="329"/>
        <v>0</v>
      </c>
      <c r="AZ380" s="3">
        <f t="shared" si="330"/>
        <v>0</v>
      </c>
      <c r="BA380" s="3">
        <f t="shared" si="331"/>
        <v>0</v>
      </c>
    </row>
    <row r="381" spans="1:53">
      <c r="A381" s="2">
        <f>fokonyvi_kivonatot_ide_masolni!A378</f>
        <v>0</v>
      </c>
      <c r="B381" s="3">
        <f>fokonyvi_kivonatot_ide_masolni!I378</f>
        <v>0</v>
      </c>
      <c r="C381" s="3">
        <f>+fokonyvi_kivonatot_ide_masolni!J378</f>
        <v>0</v>
      </c>
      <c r="D381" s="2">
        <f t="shared" si="282"/>
        <v>1</v>
      </c>
      <c r="E381" s="2">
        <f t="shared" si="283"/>
        <v>0</v>
      </c>
      <c r="F381" s="3">
        <f t="shared" si="284"/>
        <v>0</v>
      </c>
      <c r="G381" s="3">
        <f t="shared" si="285"/>
        <v>0</v>
      </c>
      <c r="H381" s="3">
        <f t="shared" si="286"/>
        <v>0</v>
      </c>
      <c r="I381" s="3">
        <f t="shared" si="287"/>
        <v>0</v>
      </c>
      <c r="J381" s="3">
        <f t="shared" si="288"/>
        <v>0</v>
      </c>
      <c r="K381" s="3">
        <f t="shared" si="289"/>
        <v>0</v>
      </c>
      <c r="L381" s="3">
        <f t="shared" si="290"/>
        <v>0</v>
      </c>
      <c r="M381" s="3">
        <f t="shared" si="291"/>
        <v>0</v>
      </c>
      <c r="N381" s="3">
        <f t="shared" si="292"/>
        <v>0</v>
      </c>
      <c r="O381" s="3">
        <f t="shared" si="293"/>
        <v>0</v>
      </c>
      <c r="P381" s="3">
        <f t="shared" si="294"/>
        <v>0</v>
      </c>
      <c r="Q381" s="3">
        <f t="shared" si="295"/>
        <v>0</v>
      </c>
      <c r="R381" s="3">
        <f t="shared" si="296"/>
        <v>0</v>
      </c>
      <c r="S381" s="3">
        <f t="shared" si="297"/>
        <v>0</v>
      </c>
      <c r="T381" s="3">
        <f t="shared" si="298"/>
        <v>0</v>
      </c>
      <c r="U381" s="3">
        <f t="shared" si="299"/>
        <v>0</v>
      </c>
      <c r="V381" s="3">
        <f t="shared" si="300"/>
        <v>0</v>
      </c>
      <c r="W381" s="3">
        <f t="shared" si="301"/>
        <v>0</v>
      </c>
      <c r="X381" s="3">
        <f t="shared" si="302"/>
        <v>0</v>
      </c>
      <c r="Y381" s="3">
        <f t="shared" si="303"/>
        <v>0</v>
      </c>
      <c r="Z381" s="3">
        <f t="shared" si="304"/>
        <v>0</v>
      </c>
      <c r="AA381" s="3">
        <f t="shared" si="305"/>
        <v>0</v>
      </c>
      <c r="AB381" s="3">
        <f t="shared" si="306"/>
        <v>0</v>
      </c>
      <c r="AC381" s="3">
        <f t="shared" si="307"/>
        <v>0</v>
      </c>
      <c r="AD381" s="3">
        <f t="shared" si="308"/>
        <v>0</v>
      </c>
      <c r="AE381" s="3">
        <f t="shared" si="309"/>
        <v>0</v>
      </c>
      <c r="AF381" s="3">
        <f t="shared" si="310"/>
        <v>0</v>
      </c>
      <c r="AG381" s="3">
        <f t="shared" si="311"/>
        <v>0</v>
      </c>
      <c r="AH381" s="3">
        <f t="shared" si="312"/>
        <v>0</v>
      </c>
      <c r="AI381" s="3">
        <f t="shared" si="313"/>
        <v>0</v>
      </c>
      <c r="AJ381" s="3">
        <f t="shared" si="314"/>
        <v>0</v>
      </c>
      <c r="AK381" s="3">
        <f t="shared" si="315"/>
        <v>0</v>
      </c>
      <c r="AL381" s="3">
        <f t="shared" si="316"/>
        <v>0</v>
      </c>
      <c r="AM381" s="3">
        <f t="shared" si="317"/>
        <v>0</v>
      </c>
      <c r="AN381" s="3">
        <f t="shared" si="318"/>
        <v>0</v>
      </c>
      <c r="AO381" s="3">
        <f t="shared" si="319"/>
        <v>0</v>
      </c>
      <c r="AP381" s="3">
        <f t="shared" si="320"/>
        <v>0</v>
      </c>
      <c r="AQ381" s="3">
        <f t="shared" si="321"/>
        <v>0</v>
      </c>
      <c r="AR381" s="3">
        <f t="shared" si="322"/>
        <v>0</v>
      </c>
      <c r="AS381" s="3">
        <f t="shared" si="323"/>
        <v>0</v>
      </c>
      <c r="AT381" s="3">
        <f t="shared" si="324"/>
        <v>0</v>
      </c>
      <c r="AU381" s="3">
        <f t="shared" si="325"/>
        <v>0</v>
      </c>
      <c r="AV381" s="3">
        <f t="shared" si="326"/>
        <v>0</v>
      </c>
      <c r="AW381" s="3">
        <f t="shared" si="327"/>
        <v>0</v>
      </c>
      <c r="AX381" s="3">
        <f t="shared" si="328"/>
        <v>0</v>
      </c>
      <c r="AY381" s="3">
        <f t="shared" si="329"/>
        <v>0</v>
      </c>
      <c r="AZ381" s="3">
        <f t="shared" si="330"/>
        <v>0</v>
      </c>
      <c r="BA381" s="3">
        <f t="shared" si="331"/>
        <v>0</v>
      </c>
    </row>
    <row r="382" spans="1:53">
      <c r="A382" s="2">
        <f>fokonyvi_kivonatot_ide_masolni!A379</f>
        <v>0</v>
      </c>
      <c r="B382" s="3">
        <f>fokonyvi_kivonatot_ide_masolni!I379</f>
        <v>0</v>
      </c>
      <c r="C382" s="3">
        <f>+fokonyvi_kivonatot_ide_masolni!J379</f>
        <v>0</v>
      </c>
      <c r="D382" s="2">
        <f t="shared" si="282"/>
        <v>1</v>
      </c>
      <c r="E382" s="2">
        <f t="shared" si="283"/>
        <v>0</v>
      </c>
      <c r="F382" s="3">
        <f t="shared" si="284"/>
        <v>0</v>
      </c>
      <c r="G382" s="3">
        <f t="shared" si="285"/>
        <v>0</v>
      </c>
      <c r="H382" s="3">
        <f t="shared" si="286"/>
        <v>0</v>
      </c>
      <c r="I382" s="3">
        <f t="shared" si="287"/>
        <v>0</v>
      </c>
      <c r="J382" s="3">
        <f t="shared" si="288"/>
        <v>0</v>
      </c>
      <c r="K382" s="3">
        <f t="shared" si="289"/>
        <v>0</v>
      </c>
      <c r="L382" s="3">
        <f t="shared" si="290"/>
        <v>0</v>
      </c>
      <c r="M382" s="3">
        <f t="shared" si="291"/>
        <v>0</v>
      </c>
      <c r="N382" s="3">
        <f t="shared" si="292"/>
        <v>0</v>
      </c>
      <c r="O382" s="3">
        <f t="shared" si="293"/>
        <v>0</v>
      </c>
      <c r="P382" s="3">
        <f t="shared" si="294"/>
        <v>0</v>
      </c>
      <c r="Q382" s="3">
        <f t="shared" si="295"/>
        <v>0</v>
      </c>
      <c r="R382" s="3">
        <f t="shared" si="296"/>
        <v>0</v>
      </c>
      <c r="S382" s="3">
        <f t="shared" si="297"/>
        <v>0</v>
      </c>
      <c r="T382" s="3">
        <f t="shared" si="298"/>
        <v>0</v>
      </c>
      <c r="U382" s="3">
        <f t="shared" si="299"/>
        <v>0</v>
      </c>
      <c r="V382" s="3">
        <f t="shared" si="300"/>
        <v>0</v>
      </c>
      <c r="W382" s="3">
        <f t="shared" si="301"/>
        <v>0</v>
      </c>
      <c r="X382" s="3">
        <f t="shared" si="302"/>
        <v>0</v>
      </c>
      <c r="Y382" s="3">
        <f t="shared" si="303"/>
        <v>0</v>
      </c>
      <c r="Z382" s="3">
        <f t="shared" si="304"/>
        <v>0</v>
      </c>
      <c r="AA382" s="3">
        <f t="shared" si="305"/>
        <v>0</v>
      </c>
      <c r="AB382" s="3">
        <f t="shared" si="306"/>
        <v>0</v>
      </c>
      <c r="AC382" s="3">
        <f t="shared" si="307"/>
        <v>0</v>
      </c>
      <c r="AD382" s="3">
        <f t="shared" si="308"/>
        <v>0</v>
      </c>
      <c r="AE382" s="3">
        <f t="shared" si="309"/>
        <v>0</v>
      </c>
      <c r="AF382" s="3">
        <f t="shared" si="310"/>
        <v>0</v>
      </c>
      <c r="AG382" s="3">
        <f t="shared" si="311"/>
        <v>0</v>
      </c>
      <c r="AH382" s="3">
        <f t="shared" si="312"/>
        <v>0</v>
      </c>
      <c r="AI382" s="3">
        <f t="shared" si="313"/>
        <v>0</v>
      </c>
      <c r="AJ382" s="3">
        <f t="shared" si="314"/>
        <v>0</v>
      </c>
      <c r="AK382" s="3">
        <f t="shared" si="315"/>
        <v>0</v>
      </c>
      <c r="AL382" s="3">
        <f t="shared" si="316"/>
        <v>0</v>
      </c>
      <c r="AM382" s="3">
        <f t="shared" si="317"/>
        <v>0</v>
      </c>
      <c r="AN382" s="3">
        <f t="shared" si="318"/>
        <v>0</v>
      </c>
      <c r="AO382" s="3">
        <f t="shared" si="319"/>
        <v>0</v>
      </c>
      <c r="AP382" s="3">
        <f t="shared" si="320"/>
        <v>0</v>
      </c>
      <c r="AQ382" s="3">
        <f t="shared" si="321"/>
        <v>0</v>
      </c>
      <c r="AR382" s="3">
        <f t="shared" si="322"/>
        <v>0</v>
      </c>
      <c r="AS382" s="3">
        <f t="shared" si="323"/>
        <v>0</v>
      </c>
      <c r="AT382" s="3">
        <f t="shared" si="324"/>
        <v>0</v>
      </c>
      <c r="AU382" s="3">
        <f t="shared" si="325"/>
        <v>0</v>
      </c>
      <c r="AV382" s="3">
        <f t="shared" si="326"/>
        <v>0</v>
      </c>
      <c r="AW382" s="3">
        <f t="shared" si="327"/>
        <v>0</v>
      </c>
      <c r="AX382" s="3">
        <f t="shared" si="328"/>
        <v>0</v>
      </c>
      <c r="AY382" s="3">
        <f t="shared" si="329"/>
        <v>0</v>
      </c>
      <c r="AZ382" s="3">
        <f t="shared" si="330"/>
        <v>0</v>
      </c>
      <c r="BA382" s="3">
        <f t="shared" si="331"/>
        <v>0</v>
      </c>
    </row>
    <row r="383" spans="1:53">
      <c r="A383" s="2">
        <f>fokonyvi_kivonatot_ide_masolni!A380</f>
        <v>0</v>
      </c>
      <c r="B383" s="3">
        <f>fokonyvi_kivonatot_ide_masolni!I380</f>
        <v>0</v>
      </c>
      <c r="C383" s="3">
        <f>+fokonyvi_kivonatot_ide_masolni!J380</f>
        <v>0</v>
      </c>
      <c r="D383" s="2">
        <f t="shared" si="282"/>
        <v>1</v>
      </c>
      <c r="E383" s="2">
        <f t="shared" si="283"/>
        <v>0</v>
      </c>
      <c r="F383" s="3">
        <f t="shared" si="284"/>
        <v>0</v>
      </c>
      <c r="G383" s="3">
        <f t="shared" si="285"/>
        <v>0</v>
      </c>
      <c r="H383" s="3">
        <f t="shared" si="286"/>
        <v>0</v>
      </c>
      <c r="I383" s="3">
        <f t="shared" si="287"/>
        <v>0</v>
      </c>
      <c r="J383" s="3">
        <f t="shared" si="288"/>
        <v>0</v>
      </c>
      <c r="K383" s="3">
        <f t="shared" si="289"/>
        <v>0</v>
      </c>
      <c r="L383" s="3">
        <f t="shared" si="290"/>
        <v>0</v>
      </c>
      <c r="M383" s="3">
        <f t="shared" si="291"/>
        <v>0</v>
      </c>
      <c r="N383" s="3">
        <f t="shared" si="292"/>
        <v>0</v>
      </c>
      <c r="O383" s="3">
        <f t="shared" si="293"/>
        <v>0</v>
      </c>
      <c r="P383" s="3">
        <f t="shared" si="294"/>
        <v>0</v>
      </c>
      <c r="Q383" s="3">
        <f t="shared" si="295"/>
        <v>0</v>
      </c>
      <c r="R383" s="3">
        <f t="shared" si="296"/>
        <v>0</v>
      </c>
      <c r="S383" s="3">
        <f t="shared" si="297"/>
        <v>0</v>
      </c>
      <c r="T383" s="3">
        <f t="shared" si="298"/>
        <v>0</v>
      </c>
      <c r="U383" s="3">
        <f t="shared" si="299"/>
        <v>0</v>
      </c>
      <c r="V383" s="3">
        <f t="shared" si="300"/>
        <v>0</v>
      </c>
      <c r="W383" s="3">
        <f t="shared" si="301"/>
        <v>0</v>
      </c>
      <c r="X383" s="3">
        <f t="shared" si="302"/>
        <v>0</v>
      </c>
      <c r="Y383" s="3">
        <f t="shared" si="303"/>
        <v>0</v>
      </c>
      <c r="Z383" s="3">
        <f t="shared" si="304"/>
        <v>0</v>
      </c>
      <c r="AA383" s="3">
        <f t="shared" si="305"/>
        <v>0</v>
      </c>
      <c r="AB383" s="3">
        <f t="shared" si="306"/>
        <v>0</v>
      </c>
      <c r="AC383" s="3">
        <f t="shared" si="307"/>
        <v>0</v>
      </c>
      <c r="AD383" s="3">
        <f t="shared" si="308"/>
        <v>0</v>
      </c>
      <c r="AE383" s="3">
        <f t="shared" si="309"/>
        <v>0</v>
      </c>
      <c r="AF383" s="3">
        <f t="shared" si="310"/>
        <v>0</v>
      </c>
      <c r="AG383" s="3">
        <f t="shared" si="311"/>
        <v>0</v>
      </c>
      <c r="AH383" s="3">
        <f t="shared" si="312"/>
        <v>0</v>
      </c>
      <c r="AI383" s="3">
        <f t="shared" si="313"/>
        <v>0</v>
      </c>
      <c r="AJ383" s="3">
        <f t="shared" si="314"/>
        <v>0</v>
      </c>
      <c r="AK383" s="3">
        <f t="shared" si="315"/>
        <v>0</v>
      </c>
      <c r="AL383" s="3">
        <f t="shared" si="316"/>
        <v>0</v>
      </c>
      <c r="AM383" s="3">
        <f t="shared" si="317"/>
        <v>0</v>
      </c>
      <c r="AN383" s="3">
        <f t="shared" si="318"/>
        <v>0</v>
      </c>
      <c r="AO383" s="3">
        <f t="shared" si="319"/>
        <v>0</v>
      </c>
      <c r="AP383" s="3">
        <f t="shared" si="320"/>
        <v>0</v>
      </c>
      <c r="AQ383" s="3">
        <f t="shared" si="321"/>
        <v>0</v>
      </c>
      <c r="AR383" s="3">
        <f t="shared" si="322"/>
        <v>0</v>
      </c>
      <c r="AS383" s="3">
        <f t="shared" si="323"/>
        <v>0</v>
      </c>
      <c r="AT383" s="3">
        <f t="shared" si="324"/>
        <v>0</v>
      </c>
      <c r="AU383" s="3">
        <f t="shared" si="325"/>
        <v>0</v>
      </c>
      <c r="AV383" s="3">
        <f t="shared" si="326"/>
        <v>0</v>
      </c>
      <c r="AW383" s="3">
        <f t="shared" si="327"/>
        <v>0</v>
      </c>
      <c r="AX383" s="3">
        <f t="shared" si="328"/>
        <v>0</v>
      </c>
      <c r="AY383" s="3">
        <f t="shared" si="329"/>
        <v>0</v>
      </c>
      <c r="AZ383" s="3">
        <f t="shared" si="330"/>
        <v>0</v>
      </c>
      <c r="BA383" s="3">
        <f t="shared" si="331"/>
        <v>0</v>
      </c>
    </row>
    <row r="384" spans="1:53">
      <c r="A384" s="2">
        <f>fokonyvi_kivonatot_ide_masolni!A381</f>
        <v>0</v>
      </c>
      <c r="B384" s="3">
        <f>fokonyvi_kivonatot_ide_masolni!I381</f>
        <v>0</v>
      </c>
      <c r="C384" s="3">
        <f>+fokonyvi_kivonatot_ide_masolni!J381</f>
        <v>0</v>
      </c>
      <c r="D384" s="2">
        <f t="shared" si="282"/>
        <v>1</v>
      </c>
      <c r="E384" s="2">
        <f t="shared" si="283"/>
        <v>0</v>
      </c>
      <c r="F384" s="3">
        <f t="shared" si="284"/>
        <v>0</v>
      </c>
      <c r="G384" s="3">
        <f t="shared" si="285"/>
        <v>0</v>
      </c>
      <c r="H384" s="3">
        <f t="shared" si="286"/>
        <v>0</v>
      </c>
      <c r="I384" s="3">
        <f t="shared" si="287"/>
        <v>0</v>
      </c>
      <c r="J384" s="3">
        <f t="shared" si="288"/>
        <v>0</v>
      </c>
      <c r="K384" s="3">
        <f t="shared" si="289"/>
        <v>0</v>
      </c>
      <c r="L384" s="3">
        <f t="shared" si="290"/>
        <v>0</v>
      </c>
      <c r="M384" s="3">
        <f t="shared" si="291"/>
        <v>0</v>
      </c>
      <c r="N384" s="3">
        <f t="shared" si="292"/>
        <v>0</v>
      </c>
      <c r="O384" s="3">
        <f t="shared" si="293"/>
        <v>0</v>
      </c>
      <c r="P384" s="3">
        <f t="shared" si="294"/>
        <v>0</v>
      </c>
      <c r="Q384" s="3">
        <f t="shared" si="295"/>
        <v>0</v>
      </c>
      <c r="R384" s="3">
        <f t="shared" si="296"/>
        <v>0</v>
      </c>
      <c r="S384" s="3">
        <f t="shared" si="297"/>
        <v>0</v>
      </c>
      <c r="T384" s="3">
        <f t="shared" si="298"/>
        <v>0</v>
      </c>
      <c r="U384" s="3">
        <f t="shared" si="299"/>
        <v>0</v>
      </c>
      <c r="V384" s="3">
        <f t="shared" si="300"/>
        <v>0</v>
      </c>
      <c r="W384" s="3">
        <f t="shared" si="301"/>
        <v>0</v>
      </c>
      <c r="X384" s="3">
        <f t="shared" si="302"/>
        <v>0</v>
      </c>
      <c r="Y384" s="3">
        <f t="shared" si="303"/>
        <v>0</v>
      </c>
      <c r="Z384" s="3">
        <f t="shared" si="304"/>
        <v>0</v>
      </c>
      <c r="AA384" s="3">
        <f t="shared" si="305"/>
        <v>0</v>
      </c>
      <c r="AB384" s="3">
        <f t="shared" si="306"/>
        <v>0</v>
      </c>
      <c r="AC384" s="3">
        <f t="shared" si="307"/>
        <v>0</v>
      </c>
      <c r="AD384" s="3">
        <f t="shared" si="308"/>
        <v>0</v>
      </c>
      <c r="AE384" s="3">
        <f t="shared" si="309"/>
        <v>0</v>
      </c>
      <c r="AF384" s="3">
        <f t="shared" si="310"/>
        <v>0</v>
      </c>
      <c r="AG384" s="3">
        <f t="shared" si="311"/>
        <v>0</v>
      </c>
      <c r="AH384" s="3">
        <f t="shared" si="312"/>
        <v>0</v>
      </c>
      <c r="AI384" s="3">
        <f t="shared" si="313"/>
        <v>0</v>
      </c>
      <c r="AJ384" s="3">
        <f t="shared" si="314"/>
        <v>0</v>
      </c>
      <c r="AK384" s="3">
        <f t="shared" si="315"/>
        <v>0</v>
      </c>
      <c r="AL384" s="3">
        <f t="shared" si="316"/>
        <v>0</v>
      </c>
      <c r="AM384" s="3">
        <f t="shared" si="317"/>
        <v>0</v>
      </c>
      <c r="AN384" s="3">
        <f t="shared" si="318"/>
        <v>0</v>
      </c>
      <c r="AO384" s="3">
        <f t="shared" si="319"/>
        <v>0</v>
      </c>
      <c r="AP384" s="3">
        <f t="shared" si="320"/>
        <v>0</v>
      </c>
      <c r="AQ384" s="3">
        <f t="shared" si="321"/>
        <v>0</v>
      </c>
      <c r="AR384" s="3">
        <f t="shared" si="322"/>
        <v>0</v>
      </c>
      <c r="AS384" s="3">
        <f t="shared" si="323"/>
        <v>0</v>
      </c>
      <c r="AT384" s="3">
        <f t="shared" si="324"/>
        <v>0</v>
      </c>
      <c r="AU384" s="3">
        <f t="shared" si="325"/>
        <v>0</v>
      </c>
      <c r="AV384" s="3">
        <f t="shared" si="326"/>
        <v>0</v>
      </c>
      <c r="AW384" s="3">
        <f t="shared" si="327"/>
        <v>0</v>
      </c>
      <c r="AX384" s="3">
        <f t="shared" si="328"/>
        <v>0</v>
      </c>
      <c r="AY384" s="3">
        <f t="shared" si="329"/>
        <v>0</v>
      </c>
      <c r="AZ384" s="3">
        <f t="shared" si="330"/>
        <v>0</v>
      </c>
      <c r="BA384" s="3">
        <f t="shared" si="331"/>
        <v>0</v>
      </c>
    </row>
    <row r="385" spans="1:53">
      <c r="A385" s="2">
        <f>fokonyvi_kivonatot_ide_masolni!A382</f>
        <v>0</v>
      </c>
      <c r="B385" s="3">
        <f>fokonyvi_kivonatot_ide_masolni!I382</f>
        <v>0</v>
      </c>
      <c r="C385" s="3">
        <f>+fokonyvi_kivonatot_ide_masolni!J382</f>
        <v>0</v>
      </c>
      <c r="D385" s="2">
        <f t="shared" si="282"/>
        <v>1</v>
      </c>
      <c r="E385" s="2">
        <f t="shared" si="283"/>
        <v>0</v>
      </c>
      <c r="F385" s="3">
        <f t="shared" si="284"/>
        <v>0</v>
      </c>
      <c r="G385" s="3">
        <f t="shared" si="285"/>
        <v>0</v>
      </c>
      <c r="H385" s="3">
        <f t="shared" si="286"/>
        <v>0</v>
      </c>
      <c r="I385" s="3">
        <f t="shared" si="287"/>
        <v>0</v>
      </c>
      <c r="J385" s="3">
        <f t="shared" si="288"/>
        <v>0</v>
      </c>
      <c r="K385" s="3">
        <f t="shared" si="289"/>
        <v>0</v>
      </c>
      <c r="L385" s="3">
        <f t="shared" si="290"/>
        <v>0</v>
      </c>
      <c r="M385" s="3">
        <f t="shared" si="291"/>
        <v>0</v>
      </c>
      <c r="N385" s="3">
        <f t="shared" si="292"/>
        <v>0</v>
      </c>
      <c r="O385" s="3">
        <f t="shared" si="293"/>
        <v>0</v>
      </c>
      <c r="P385" s="3">
        <f t="shared" si="294"/>
        <v>0</v>
      </c>
      <c r="Q385" s="3">
        <f t="shared" si="295"/>
        <v>0</v>
      </c>
      <c r="R385" s="3">
        <f t="shared" si="296"/>
        <v>0</v>
      </c>
      <c r="S385" s="3">
        <f t="shared" si="297"/>
        <v>0</v>
      </c>
      <c r="T385" s="3">
        <f t="shared" si="298"/>
        <v>0</v>
      </c>
      <c r="U385" s="3">
        <f t="shared" si="299"/>
        <v>0</v>
      </c>
      <c r="V385" s="3">
        <f t="shared" si="300"/>
        <v>0</v>
      </c>
      <c r="W385" s="3">
        <f t="shared" si="301"/>
        <v>0</v>
      </c>
      <c r="X385" s="3">
        <f t="shared" si="302"/>
        <v>0</v>
      </c>
      <c r="Y385" s="3">
        <f t="shared" si="303"/>
        <v>0</v>
      </c>
      <c r="Z385" s="3">
        <f t="shared" si="304"/>
        <v>0</v>
      </c>
      <c r="AA385" s="3">
        <f t="shared" si="305"/>
        <v>0</v>
      </c>
      <c r="AB385" s="3">
        <f t="shared" si="306"/>
        <v>0</v>
      </c>
      <c r="AC385" s="3">
        <f t="shared" si="307"/>
        <v>0</v>
      </c>
      <c r="AD385" s="3">
        <f t="shared" si="308"/>
        <v>0</v>
      </c>
      <c r="AE385" s="3">
        <f t="shared" si="309"/>
        <v>0</v>
      </c>
      <c r="AF385" s="3">
        <f t="shared" si="310"/>
        <v>0</v>
      </c>
      <c r="AG385" s="3">
        <f t="shared" si="311"/>
        <v>0</v>
      </c>
      <c r="AH385" s="3">
        <f t="shared" si="312"/>
        <v>0</v>
      </c>
      <c r="AI385" s="3">
        <f t="shared" si="313"/>
        <v>0</v>
      </c>
      <c r="AJ385" s="3">
        <f t="shared" si="314"/>
        <v>0</v>
      </c>
      <c r="AK385" s="3">
        <f t="shared" si="315"/>
        <v>0</v>
      </c>
      <c r="AL385" s="3">
        <f t="shared" si="316"/>
        <v>0</v>
      </c>
      <c r="AM385" s="3">
        <f t="shared" si="317"/>
        <v>0</v>
      </c>
      <c r="AN385" s="3">
        <f t="shared" si="318"/>
        <v>0</v>
      </c>
      <c r="AO385" s="3">
        <f t="shared" si="319"/>
        <v>0</v>
      </c>
      <c r="AP385" s="3">
        <f t="shared" si="320"/>
        <v>0</v>
      </c>
      <c r="AQ385" s="3">
        <f t="shared" si="321"/>
        <v>0</v>
      </c>
      <c r="AR385" s="3">
        <f t="shared" si="322"/>
        <v>0</v>
      </c>
      <c r="AS385" s="3">
        <f t="shared" si="323"/>
        <v>0</v>
      </c>
      <c r="AT385" s="3">
        <f t="shared" si="324"/>
        <v>0</v>
      </c>
      <c r="AU385" s="3">
        <f t="shared" si="325"/>
        <v>0</v>
      </c>
      <c r="AV385" s="3">
        <f t="shared" si="326"/>
        <v>0</v>
      </c>
      <c r="AW385" s="3">
        <f t="shared" si="327"/>
        <v>0</v>
      </c>
      <c r="AX385" s="3">
        <f t="shared" si="328"/>
        <v>0</v>
      </c>
      <c r="AY385" s="3">
        <f t="shared" si="329"/>
        <v>0</v>
      </c>
      <c r="AZ385" s="3">
        <f t="shared" si="330"/>
        <v>0</v>
      </c>
      <c r="BA385" s="3">
        <f t="shared" si="331"/>
        <v>0</v>
      </c>
    </row>
    <row r="386" spans="1:53">
      <c r="A386" s="2">
        <f>fokonyvi_kivonatot_ide_masolni!A383</f>
        <v>0</v>
      </c>
      <c r="B386" s="3">
        <f>fokonyvi_kivonatot_ide_masolni!I383</f>
        <v>0</v>
      </c>
      <c r="C386" s="3">
        <f>+fokonyvi_kivonatot_ide_masolni!J383</f>
        <v>0</v>
      </c>
      <c r="D386" s="2">
        <f t="shared" si="282"/>
        <v>1</v>
      </c>
      <c r="E386" s="2">
        <f t="shared" si="283"/>
        <v>0</v>
      </c>
      <c r="F386" s="3">
        <f t="shared" si="284"/>
        <v>0</v>
      </c>
      <c r="G386" s="3">
        <f t="shared" si="285"/>
        <v>0</v>
      </c>
      <c r="H386" s="3">
        <f t="shared" si="286"/>
        <v>0</v>
      </c>
      <c r="I386" s="3">
        <f t="shared" si="287"/>
        <v>0</v>
      </c>
      <c r="J386" s="3">
        <f t="shared" si="288"/>
        <v>0</v>
      </c>
      <c r="K386" s="3">
        <f t="shared" si="289"/>
        <v>0</v>
      </c>
      <c r="L386" s="3">
        <f t="shared" si="290"/>
        <v>0</v>
      </c>
      <c r="M386" s="3">
        <f t="shared" si="291"/>
        <v>0</v>
      </c>
      <c r="N386" s="3">
        <f t="shared" si="292"/>
        <v>0</v>
      </c>
      <c r="O386" s="3">
        <f t="shared" si="293"/>
        <v>0</v>
      </c>
      <c r="P386" s="3">
        <f t="shared" si="294"/>
        <v>0</v>
      </c>
      <c r="Q386" s="3">
        <f t="shared" si="295"/>
        <v>0</v>
      </c>
      <c r="R386" s="3">
        <f t="shared" si="296"/>
        <v>0</v>
      </c>
      <c r="S386" s="3">
        <f t="shared" si="297"/>
        <v>0</v>
      </c>
      <c r="T386" s="3">
        <f t="shared" si="298"/>
        <v>0</v>
      </c>
      <c r="U386" s="3">
        <f t="shared" si="299"/>
        <v>0</v>
      </c>
      <c r="V386" s="3">
        <f t="shared" si="300"/>
        <v>0</v>
      </c>
      <c r="W386" s="3">
        <f t="shared" si="301"/>
        <v>0</v>
      </c>
      <c r="X386" s="3">
        <f t="shared" si="302"/>
        <v>0</v>
      </c>
      <c r="Y386" s="3">
        <f t="shared" si="303"/>
        <v>0</v>
      </c>
      <c r="Z386" s="3">
        <f t="shared" si="304"/>
        <v>0</v>
      </c>
      <c r="AA386" s="3">
        <f t="shared" si="305"/>
        <v>0</v>
      </c>
      <c r="AB386" s="3">
        <f t="shared" si="306"/>
        <v>0</v>
      </c>
      <c r="AC386" s="3">
        <f t="shared" si="307"/>
        <v>0</v>
      </c>
      <c r="AD386" s="3">
        <f t="shared" si="308"/>
        <v>0</v>
      </c>
      <c r="AE386" s="3">
        <f t="shared" si="309"/>
        <v>0</v>
      </c>
      <c r="AF386" s="3">
        <f t="shared" si="310"/>
        <v>0</v>
      </c>
      <c r="AG386" s="3">
        <f t="shared" si="311"/>
        <v>0</v>
      </c>
      <c r="AH386" s="3">
        <f t="shared" si="312"/>
        <v>0</v>
      </c>
      <c r="AI386" s="3">
        <f t="shared" si="313"/>
        <v>0</v>
      </c>
      <c r="AJ386" s="3">
        <f t="shared" si="314"/>
        <v>0</v>
      </c>
      <c r="AK386" s="3">
        <f t="shared" si="315"/>
        <v>0</v>
      </c>
      <c r="AL386" s="3">
        <f t="shared" si="316"/>
        <v>0</v>
      </c>
      <c r="AM386" s="3">
        <f t="shared" si="317"/>
        <v>0</v>
      </c>
      <c r="AN386" s="3">
        <f t="shared" si="318"/>
        <v>0</v>
      </c>
      <c r="AO386" s="3">
        <f t="shared" si="319"/>
        <v>0</v>
      </c>
      <c r="AP386" s="3">
        <f t="shared" si="320"/>
        <v>0</v>
      </c>
      <c r="AQ386" s="3">
        <f t="shared" si="321"/>
        <v>0</v>
      </c>
      <c r="AR386" s="3">
        <f t="shared" si="322"/>
        <v>0</v>
      </c>
      <c r="AS386" s="3">
        <f t="shared" si="323"/>
        <v>0</v>
      </c>
      <c r="AT386" s="3">
        <f t="shared" si="324"/>
        <v>0</v>
      </c>
      <c r="AU386" s="3">
        <f t="shared" si="325"/>
        <v>0</v>
      </c>
      <c r="AV386" s="3">
        <f t="shared" si="326"/>
        <v>0</v>
      </c>
      <c r="AW386" s="3">
        <f t="shared" si="327"/>
        <v>0</v>
      </c>
      <c r="AX386" s="3">
        <f t="shared" si="328"/>
        <v>0</v>
      </c>
      <c r="AY386" s="3">
        <f t="shared" si="329"/>
        <v>0</v>
      </c>
      <c r="AZ386" s="3">
        <f t="shared" si="330"/>
        <v>0</v>
      </c>
      <c r="BA386" s="3">
        <f t="shared" si="331"/>
        <v>0</v>
      </c>
    </row>
    <row r="387" spans="1:53">
      <c r="A387" s="2">
        <f>fokonyvi_kivonatot_ide_masolni!A384</f>
        <v>0</v>
      </c>
      <c r="B387" s="3">
        <f>fokonyvi_kivonatot_ide_masolni!I384</f>
        <v>0</v>
      </c>
      <c r="C387" s="3">
        <f>+fokonyvi_kivonatot_ide_masolni!J384</f>
        <v>0</v>
      </c>
      <c r="D387" s="2">
        <f t="shared" si="282"/>
        <v>1</v>
      </c>
      <c r="E387" s="2">
        <f t="shared" si="283"/>
        <v>0</v>
      </c>
      <c r="F387" s="3">
        <f t="shared" si="284"/>
        <v>0</v>
      </c>
      <c r="G387" s="3">
        <f t="shared" si="285"/>
        <v>0</v>
      </c>
      <c r="H387" s="3">
        <f t="shared" si="286"/>
        <v>0</v>
      </c>
      <c r="I387" s="3">
        <f t="shared" si="287"/>
        <v>0</v>
      </c>
      <c r="J387" s="3">
        <f t="shared" si="288"/>
        <v>0</v>
      </c>
      <c r="K387" s="3">
        <f t="shared" si="289"/>
        <v>0</v>
      </c>
      <c r="L387" s="3">
        <f t="shared" si="290"/>
        <v>0</v>
      </c>
      <c r="M387" s="3">
        <f t="shared" si="291"/>
        <v>0</v>
      </c>
      <c r="N387" s="3">
        <f t="shared" si="292"/>
        <v>0</v>
      </c>
      <c r="O387" s="3">
        <f t="shared" si="293"/>
        <v>0</v>
      </c>
      <c r="P387" s="3">
        <f t="shared" si="294"/>
        <v>0</v>
      </c>
      <c r="Q387" s="3">
        <f t="shared" si="295"/>
        <v>0</v>
      </c>
      <c r="R387" s="3">
        <f t="shared" si="296"/>
        <v>0</v>
      </c>
      <c r="S387" s="3">
        <f t="shared" si="297"/>
        <v>0</v>
      </c>
      <c r="T387" s="3">
        <f t="shared" si="298"/>
        <v>0</v>
      </c>
      <c r="U387" s="3">
        <f t="shared" si="299"/>
        <v>0</v>
      </c>
      <c r="V387" s="3">
        <f t="shared" si="300"/>
        <v>0</v>
      </c>
      <c r="W387" s="3">
        <f t="shared" si="301"/>
        <v>0</v>
      </c>
      <c r="X387" s="3">
        <f t="shared" si="302"/>
        <v>0</v>
      </c>
      <c r="Y387" s="3">
        <f t="shared" si="303"/>
        <v>0</v>
      </c>
      <c r="Z387" s="3">
        <f t="shared" si="304"/>
        <v>0</v>
      </c>
      <c r="AA387" s="3">
        <f t="shared" si="305"/>
        <v>0</v>
      </c>
      <c r="AB387" s="3">
        <f t="shared" si="306"/>
        <v>0</v>
      </c>
      <c r="AC387" s="3">
        <f t="shared" si="307"/>
        <v>0</v>
      </c>
      <c r="AD387" s="3">
        <f t="shared" si="308"/>
        <v>0</v>
      </c>
      <c r="AE387" s="3">
        <f t="shared" si="309"/>
        <v>0</v>
      </c>
      <c r="AF387" s="3">
        <f t="shared" si="310"/>
        <v>0</v>
      </c>
      <c r="AG387" s="3">
        <f t="shared" si="311"/>
        <v>0</v>
      </c>
      <c r="AH387" s="3">
        <f t="shared" si="312"/>
        <v>0</v>
      </c>
      <c r="AI387" s="3">
        <f t="shared" si="313"/>
        <v>0</v>
      </c>
      <c r="AJ387" s="3">
        <f t="shared" si="314"/>
        <v>0</v>
      </c>
      <c r="AK387" s="3">
        <f t="shared" si="315"/>
        <v>0</v>
      </c>
      <c r="AL387" s="3">
        <f t="shared" si="316"/>
        <v>0</v>
      </c>
      <c r="AM387" s="3">
        <f t="shared" si="317"/>
        <v>0</v>
      </c>
      <c r="AN387" s="3">
        <f t="shared" si="318"/>
        <v>0</v>
      </c>
      <c r="AO387" s="3">
        <f t="shared" si="319"/>
        <v>0</v>
      </c>
      <c r="AP387" s="3">
        <f t="shared" si="320"/>
        <v>0</v>
      </c>
      <c r="AQ387" s="3">
        <f t="shared" si="321"/>
        <v>0</v>
      </c>
      <c r="AR387" s="3">
        <f t="shared" si="322"/>
        <v>0</v>
      </c>
      <c r="AS387" s="3">
        <f t="shared" si="323"/>
        <v>0</v>
      </c>
      <c r="AT387" s="3">
        <f t="shared" si="324"/>
        <v>0</v>
      </c>
      <c r="AU387" s="3">
        <f t="shared" si="325"/>
        <v>0</v>
      </c>
      <c r="AV387" s="3">
        <f t="shared" si="326"/>
        <v>0</v>
      </c>
      <c r="AW387" s="3">
        <f t="shared" si="327"/>
        <v>0</v>
      </c>
      <c r="AX387" s="3">
        <f t="shared" si="328"/>
        <v>0</v>
      </c>
      <c r="AY387" s="3">
        <f t="shared" si="329"/>
        <v>0</v>
      </c>
      <c r="AZ387" s="3">
        <f t="shared" si="330"/>
        <v>0</v>
      </c>
      <c r="BA387" s="3">
        <f t="shared" si="331"/>
        <v>0</v>
      </c>
    </row>
    <row r="388" spans="1:53">
      <c r="A388" s="2">
        <f>fokonyvi_kivonatot_ide_masolni!A385</f>
        <v>0</v>
      </c>
      <c r="B388" s="3">
        <f>fokonyvi_kivonatot_ide_masolni!I385</f>
        <v>0</v>
      </c>
      <c r="C388" s="3">
        <f>+fokonyvi_kivonatot_ide_masolni!J385</f>
        <v>0</v>
      </c>
      <c r="D388" s="2">
        <f t="shared" si="282"/>
        <v>1</v>
      </c>
      <c r="E388" s="2">
        <f t="shared" si="283"/>
        <v>0</v>
      </c>
      <c r="F388" s="3">
        <f t="shared" si="284"/>
        <v>0</v>
      </c>
      <c r="G388" s="3">
        <f t="shared" si="285"/>
        <v>0</v>
      </c>
      <c r="H388" s="3">
        <f t="shared" si="286"/>
        <v>0</v>
      </c>
      <c r="I388" s="3">
        <f t="shared" si="287"/>
        <v>0</v>
      </c>
      <c r="J388" s="3">
        <f t="shared" si="288"/>
        <v>0</v>
      </c>
      <c r="K388" s="3">
        <f t="shared" si="289"/>
        <v>0</v>
      </c>
      <c r="L388" s="3">
        <f t="shared" si="290"/>
        <v>0</v>
      </c>
      <c r="M388" s="3">
        <f t="shared" si="291"/>
        <v>0</v>
      </c>
      <c r="N388" s="3">
        <f t="shared" si="292"/>
        <v>0</v>
      </c>
      <c r="O388" s="3">
        <f t="shared" si="293"/>
        <v>0</v>
      </c>
      <c r="P388" s="3">
        <f t="shared" si="294"/>
        <v>0</v>
      </c>
      <c r="Q388" s="3">
        <f t="shared" si="295"/>
        <v>0</v>
      </c>
      <c r="R388" s="3">
        <f t="shared" si="296"/>
        <v>0</v>
      </c>
      <c r="S388" s="3">
        <f t="shared" si="297"/>
        <v>0</v>
      </c>
      <c r="T388" s="3">
        <f t="shared" si="298"/>
        <v>0</v>
      </c>
      <c r="U388" s="3">
        <f t="shared" si="299"/>
        <v>0</v>
      </c>
      <c r="V388" s="3">
        <f t="shared" si="300"/>
        <v>0</v>
      </c>
      <c r="W388" s="3">
        <f t="shared" si="301"/>
        <v>0</v>
      </c>
      <c r="X388" s="3">
        <f t="shared" si="302"/>
        <v>0</v>
      </c>
      <c r="Y388" s="3">
        <f t="shared" si="303"/>
        <v>0</v>
      </c>
      <c r="Z388" s="3">
        <f t="shared" si="304"/>
        <v>0</v>
      </c>
      <c r="AA388" s="3">
        <f t="shared" si="305"/>
        <v>0</v>
      </c>
      <c r="AB388" s="3">
        <f t="shared" si="306"/>
        <v>0</v>
      </c>
      <c r="AC388" s="3">
        <f t="shared" si="307"/>
        <v>0</v>
      </c>
      <c r="AD388" s="3">
        <f t="shared" si="308"/>
        <v>0</v>
      </c>
      <c r="AE388" s="3">
        <f t="shared" si="309"/>
        <v>0</v>
      </c>
      <c r="AF388" s="3">
        <f t="shared" si="310"/>
        <v>0</v>
      </c>
      <c r="AG388" s="3">
        <f t="shared" si="311"/>
        <v>0</v>
      </c>
      <c r="AH388" s="3">
        <f t="shared" si="312"/>
        <v>0</v>
      </c>
      <c r="AI388" s="3">
        <f t="shared" si="313"/>
        <v>0</v>
      </c>
      <c r="AJ388" s="3">
        <f t="shared" si="314"/>
        <v>0</v>
      </c>
      <c r="AK388" s="3">
        <f t="shared" si="315"/>
        <v>0</v>
      </c>
      <c r="AL388" s="3">
        <f t="shared" si="316"/>
        <v>0</v>
      </c>
      <c r="AM388" s="3">
        <f t="shared" si="317"/>
        <v>0</v>
      </c>
      <c r="AN388" s="3">
        <f t="shared" si="318"/>
        <v>0</v>
      </c>
      <c r="AO388" s="3">
        <f t="shared" si="319"/>
        <v>0</v>
      </c>
      <c r="AP388" s="3">
        <f t="shared" si="320"/>
        <v>0</v>
      </c>
      <c r="AQ388" s="3">
        <f t="shared" si="321"/>
        <v>0</v>
      </c>
      <c r="AR388" s="3">
        <f t="shared" si="322"/>
        <v>0</v>
      </c>
      <c r="AS388" s="3">
        <f t="shared" si="323"/>
        <v>0</v>
      </c>
      <c r="AT388" s="3">
        <f t="shared" si="324"/>
        <v>0</v>
      </c>
      <c r="AU388" s="3">
        <f t="shared" si="325"/>
        <v>0</v>
      </c>
      <c r="AV388" s="3">
        <f t="shared" si="326"/>
        <v>0</v>
      </c>
      <c r="AW388" s="3">
        <f t="shared" si="327"/>
        <v>0</v>
      </c>
      <c r="AX388" s="3">
        <f t="shared" si="328"/>
        <v>0</v>
      </c>
      <c r="AY388" s="3">
        <f t="shared" si="329"/>
        <v>0</v>
      </c>
      <c r="AZ388" s="3">
        <f t="shared" si="330"/>
        <v>0</v>
      </c>
      <c r="BA388" s="3">
        <f t="shared" si="331"/>
        <v>0</v>
      </c>
    </row>
    <row r="389" spans="1:53">
      <c r="A389" s="2">
        <f>fokonyvi_kivonatot_ide_masolni!A386</f>
        <v>0</v>
      </c>
      <c r="B389" s="3">
        <f>fokonyvi_kivonatot_ide_masolni!I386</f>
        <v>0</v>
      </c>
      <c r="C389" s="3">
        <f>+fokonyvi_kivonatot_ide_masolni!J386</f>
        <v>0</v>
      </c>
      <c r="D389" s="2">
        <f t="shared" si="282"/>
        <v>1</v>
      </c>
      <c r="E389" s="2">
        <f t="shared" si="283"/>
        <v>0</v>
      </c>
      <c r="F389" s="3">
        <f t="shared" si="284"/>
        <v>0</v>
      </c>
      <c r="G389" s="3">
        <f t="shared" si="285"/>
        <v>0</v>
      </c>
      <c r="H389" s="3">
        <f t="shared" si="286"/>
        <v>0</v>
      </c>
      <c r="I389" s="3">
        <f t="shared" si="287"/>
        <v>0</v>
      </c>
      <c r="J389" s="3">
        <f t="shared" si="288"/>
        <v>0</v>
      </c>
      <c r="K389" s="3">
        <f t="shared" si="289"/>
        <v>0</v>
      </c>
      <c r="L389" s="3">
        <f t="shared" si="290"/>
        <v>0</v>
      </c>
      <c r="M389" s="3">
        <f t="shared" si="291"/>
        <v>0</v>
      </c>
      <c r="N389" s="3">
        <f t="shared" si="292"/>
        <v>0</v>
      </c>
      <c r="O389" s="3">
        <f t="shared" si="293"/>
        <v>0</v>
      </c>
      <c r="P389" s="3">
        <f t="shared" si="294"/>
        <v>0</v>
      </c>
      <c r="Q389" s="3">
        <f t="shared" si="295"/>
        <v>0</v>
      </c>
      <c r="R389" s="3">
        <f t="shared" si="296"/>
        <v>0</v>
      </c>
      <c r="S389" s="3">
        <f t="shared" si="297"/>
        <v>0</v>
      </c>
      <c r="T389" s="3">
        <f t="shared" si="298"/>
        <v>0</v>
      </c>
      <c r="U389" s="3">
        <f t="shared" si="299"/>
        <v>0</v>
      </c>
      <c r="V389" s="3">
        <f t="shared" si="300"/>
        <v>0</v>
      </c>
      <c r="W389" s="3">
        <f t="shared" si="301"/>
        <v>0</v>
      </c>
      <c r="X389" s="3">
        <f t="shared" si="302"/>
        <v>0</v>
      </c>
      <c r="Y389" s="3">
        <f t="shared" si="303"/>
        <v>0</v>
      </c>
      <c r="Z389" s="3">
        <f t="shared" si="304"/>
        <v>0</v>
      </c>
      <c r="AA389" s="3">
        <f t="shared" si="305"/>
        <v>0</v>
      </c>
      <c r="AB389" s="3">
        <f t="shared" si="306"/>
        <v>0</v>
      </c>
      <c r="AC389" s="3">
        <f t="shared" si="307"/>
        <v>0</v>
      </c>
      <c r="AD389" s="3">
        <f t="shared" si="308"/>
        <v>0</v>
      </c>
      <c r="AE389" s="3">
        <f t="shared" si="309"/>
        <v>0</v>
      </c>
      <c r="AF389" s="3">
        <f t="shared" si="310"/>
        <v>0</v>
      </c>
      <c r="AG389" s="3">
        <f t="shared" si="311"/>
        <v>0</v>
      </c>
      <c r="AH389" s="3">
        <f t="shared" si="312"/>
        <v>0</v>
      </c>
      <c r="AI389" s="3">
        <f t="shared" si="313"/>
        <v>0</v>
      </c>
      <c r="AJ389" s="3">
        <f t="shared" si="314"/>
        <v>0</v>
      </c>
      <c r="AK389" s="3">
        <f t="shared" si="315"/>
        <v>0</v>
      </c>
      <c r="AL389" s="3">
        <f t="shared" si="316"/>
        <v>0</v>
      </c>
      <c r="AM389" s="3">
        <f t="shared" si="317"/>
        <v>0</v>
      </c>
      <c r="AN389" s="3">
        <f t="shared" si="318"/>
        <v>0</v>
      </c>
      <c r="AO389" s="3">
        <f t="shared" si="319"/>
        <v>0</v>
      </c>
      <c r="AP389" s="3">
        <f t="shared" si="320"/>
        <v>0</v>
      </c>
      <c r="AQ389" s="3">
        <f t="shared" si="321"/>
        <v>0</v>
      </c>
      <c r="AR389" s="3">
        <f t="shared" si="322"/>
        <v>0</v>
      </c>
      <c r="AS389" s="3">
        <f t="shared" si="323"/>
        <v>0</v>
      </c>
      <c r="AT389" s="3">
        <f t="shared" si="324"/>
        <v>0</v>
      </c>
      <c r="AU389" s="3">
        <f t="shared" si="325"/>
        <v>0</v>
      </c>
      <c r="AV389" s="3">
        <f t="shared" si="326"/>
        <v>0</v>
      </c>
      <c r="AW389" s="3">
        <f t="shared" si="327"/>
        <v>0</v>
      </c>
      <c r="AX389" s="3">
        <f t="shared" si="328"/>
        <v>0</v>
      </c>
      <c r="AY389" s="3">
        <f t="shared" si="329"/>
        <v>0</v>
      </c>
      <c r="AZ389" s="3">
        <f t="shared" si="330"/>
        <v>0</v>
      </c>
      <c r="BA389" s="3">
        <f t="shared" si="331"/>
        <v>0</v>
      </c>
    </row>
    <row r="390" spans="1:53">
      <c r="A390" s="2">
        <f>fokonyvi_kivonatot_ide_masolni!A387</f>
        <v>0</v>
      </c>
      <c r="B390" s="3">
        <f>fokonyvi_kivonatot_ide_masolni!I387</f>
        <v>0</v>
      </c>
      <c r="C390" s="3">
        <f>+fokonyvi_kivonatot_ide_masolni!J387</f>
        <v>0</v>
      </c>
      <c r="D390" s="2">
        <f t="shared" ref="D390:D453" si="332">LEN(A390)</f>
        <v>1</v>
      </c>
      <c r="E390" s="2">
        <f t="shared" ref="E390:E453" si="333">IF(A390=0,0,IF(LEFT(A391,D390)=A390,"gyújtőszámla","nem gyűjtőszámla"))</f>
        <v>0</v>
      </c>
      <c r="F390" s="3">
        <f t="shared" ref="F390:F453" si="334">IF(E390="nem gyűjtőszámla",IF(LEFT(A390,2)="11",B390-C390,0),0)</f>
        <v>0</v>
      </c>
      <c r="G390" s="3">
        <f t="shared" ref="G390:G453" si="335">IF(E390="nem gyűjtőszámla",IF(LEFT(A390,2)="12",B390-C390,0),0)</f>
        <v>0</v>
      </c>
      <c r="H390" s="3">
        <f t="shared" ref="H390:H453" si="336">IF(E390="nem gyűjtőszámla",IF(LEFT(A390,2)="13",B390-C390,0),0)</f>
        <v>0</v>
      </c>
      <c r="I390" s="3">
        <f t="shared" ref="I390:I453" si="337">IF(E390="nem gyűjtőszámla",IF(LEFT(A390,2)="14",B390-C390,0),0)</f>
        <v>0</v>
      </c>
      <c r="J390" s="3">
        <f t="shared" ref="J390:J453" si="338">IF(E390="nem gyűjtőszámla",IF(LEFT(A390,2)="15",B390-C390,0),0)</f>
        <v>0</v>
      </c>
      <c r="K390" s="3">
        <f t="shared" ref="K390:K453" si="339">IF(E390="nem gyűjtőszámla",IF(LEFT(A390,2)="16",B390-C390,0),0)</f>
        <v>0</v>
      </c>
      <c r="L390" s="3">
        <f t="shared" ref="L390:L453" si="340">IF(E390="nem gyűjtőszámla",IF(LEFT(A390,2)="17",B390-C390,0),0)</f>
        <v>0</v>
      </c>
      <c r="M390" s="3">
        <f t="shared" ref="M390:M453" si="341">IF(E390="nem gyűjtőszámla",IF(LEFT(A390,2)="18",B390-C390,0),0)</f>
        <v>0</v>
      </c>
      <c r="N390" s="3">
        <f t="shared" ref="N390:N453" si="342">IF(E390="nem gyűjtőszámla",IF(LEFT(A390,2)="19",B390-C390,0),0)</f>
        <v>0</v>
      </c>
      <c r="O390" s="3">
        <f t="shared" ref="O390:O453" si="343">IF(E390="nem gyűjtőszámla",IF(LEFT(A390,1)="2",B390-C390,0),0)</f>
        <v>0</v>
      </c>
      <c r="P390" s="3">
        <f t="shared" ref="P390:P453" si="344">IF(E390="nem gyűjtőszámla",IF(LEFT(A390,2)="31",B390-C390,0),0)</f>
        <v>0</v>
      </c>
      <c r="Q390" s="3">
        <f t="shared" ref="Q390:Q453" si="345">IF(E390="nem gyűjtőszámla",IF(LEFT(A390,2)="32",B390-C390,0),0)</f>
        <v>0</v>
      </c>
      <c r="R390" s="3">
        <f t="shared" ref="R390:R453" si="346">IF(E390="nem gyűjtőszámla",IF(LEFT(A390,2)="33",B390-C390,0),0)</f>
        <v>0</v>
      </c>
      <c r="S390" s="3">
        <f t="shared" ref="S390:S453" si="347">IF(E390="nem gyűjtőszámla",IF(LEFT(A390,2)="34",B390-C390,0),0)</f>
        <v>0</v>
      </c>
      <c r="T390" s="3">
        <f t="shared" ref="T390:T453" si="348">IF(E390="nem gyűjtőszámla",IF(LEFT(A390,2)="35",B390-C390,0),0)</f>
        <v>0</v>
      </c>
      <c r="U390" s="3">
        <f t="shared" ref="U390:U453" si="349">IF(E390="nem gyűjtőszámla",IF(LEFT(A390,2)="36",B390-C390,0),0)</f>
        <v>0</v>
      </c>
      <c r="V390" s="3">
        <f t="shared" ref="V390:V453" si="350">IF(E390="nem gyűjtőszámla",IF(LEFT(A390,2)="37",B390-C390,0),0)</f>
        <v>0</v>
      </c>
      <c r="W390" s="3">
        <f t="shared" ref="W390:W453" si="351">IF(E390="nem gyűjtőszámla",IF(LEFT(A390,2)="38",B390-C390,0),0)</f>
        <v>0</v>
      </c>
      <c r="X390" s="3">
        <f t="shared" ref="X390:X453" si="352">IF(E390="nem gyűjtőszámla",IF(LEFT(A390,2)="39",B390-C390,0),0)</f>
        <v>0</v>
      </c>
      <c r="Y390" s="3">
        <f t="shared" ref="Y390:Y453" si="353">IF(E390="nem gyűjtőszámla",IF(LEFT(A390,3)="411",-B390+C390,0),0)</f>
        <v>0</v>
      </c>
      <c r="Z390" s="3">
        <f t="shared" ref="Z390:Z453" si="354">IF(E390="nem gyűjtőszámla",IF(LEFT(A390,3)="412",-B390+C390,0),0)</f>
        <v>0</v>
      </c>
      <c r="AA390" s="3">
        <f t="shared" ref="AA390:AA453" si="355">IF(E390="nem gyűjtőszámla",IF(LEFT(A390,3)="413",-B390+C390,0),0)</f>
        <v>0</v>
      </c>
      <c r="AB390" s="3">
        <f t="shared" ref="AB390:AB453" si="356">IF(E390="nem gyűjtőszámla",IF(LEFT(A390,3)="414",-B390+C390,0),0)</f>
        <v>0</v>
      </c>
      <c r="AC390" s="3">
        <f t="shared" ref="AC390:AC453" si="357">IF(E390="nem gyűjtőszámla",IF(LEFT(A390,2)="42",-B390+C390,0),0)</f>
        <v>0</v>
      </c>
      <c r="AD390" s="3">
        <f t="shared" ref="AD390:AD453" si="358">IF(E390="nem gyűjtőszámla",IF(LEFT(A390,2)="43",-B390+C390,0),0)</f>
        <v>0</v>
      </c>
      <c r="AE390" s="3">
        <f t="shared" ref="AE390:AE453" si="359">IF(E390="nem gyűjtőszámla",IF(LEFT(A390,2)="44",-B390+C390,0),0)</f>
        <v>0</v>
      </c>
      <c r="AF390" s="3">
        <f t="shared" ref="AF390:AF453" si="360">IF(E390="nem gyűjtőszámla",IF(LEFT(A390,2)="45",-B390+C390,0),0)</f>
        <v>0</v>
      </c>
      <c r="AG390" s="3">
        <f t="shared" ref="AG390:AG453" si="361">IF(E390="nem gyűjtőszámla",IF(LEFT(A390,2)="46",-B390+C390,0),0)</f>
        <v>0</v>
      </c>
      <c r="AH390" s="3">
        <f t="shared" ref="AH390:AH453" si="362">IF(E390="nem gyűjtőszámla",IF(LEFT(A390,2)="47",-B390+C390,0),0)</f>
        <v>0</v>
      </c>
      <c r="AI390" s="3">
        <f t="shared" ref="AI390:AI453" si="363">IF(E390="nem gyűjtőszámla",IF(LEFT(A390,2)="48",-B390+C390,0),0)</f>
        <v>0</v>
      </c>
      <c r="AJ390" s="3">
        <f t="shared" ref="AJ390:AJ453" si="364">IF(E390="nem gyűjtőszámla",IF(LEFT(A390,2)="91",-B390+C390,0),0)</f>
        <v>0</v>
      </c>
      <c r="AK390" s="3">
        <f t="shared" ref="AK390:AK453" si="365">IF(E390="nem gyűjtőszámla",IF(LEFT(A390,2)="92",-B390+C390,0),0)</f>
        <v>0</v>
      </c>
      <c r="AL390" s="3">
        <f t="shared" ref="AL390:AL453" si="366">IF(E390="nem gyűjtőszámla",IF(LEFT(A390,2)="93",-B390+C390,0),0)</f>
        <v>0</v>
      </c>
      <c r="AM390" s="3">
        <f t="shared" ref="AM390:AM453" si="367">IF(E390="nem gyűjtőszámla",IF(LEFT(A390,2)="58",-B390+C390,0),0)</f>
        <v>0</v>
      </c>
      <c r="AN390" s="3">
        <f t="shared" ref="AN390:AN453" si="368">IF(E390="nem gyűjtőszámla",IF(LEFT(A390,2)="96",-B390+C390,0),0)</f>
        <v>0</v>
      </c>
      <c r="AO390" s="3">
        <f t="shared" ref="AO390:AO453" si="369">IF(E390="nem gyűjtőszámla",IF(LEFT(A390,2)="51",B390-C390,0),0)</f>
        <v>0</v>
      </c>
      <c r="AP390" s="3">
        <f t="shared" ref="AP390:AP453" si="370">IF(E390="nem gyűjtőszámla",IF(LEFT(A390,2)="52",B390-C390,0),0)</f>
        <v>0</v>
      </c>
      <c r="AQ390" s="3">
        <f t="shared" ref="AQ390:AQ453" si="371">IF(E390="nem gyűjtőszámla",IF(LEFT(A390,2)="53",B390-C390,0),0)</f>
        <v>0</v>
      </c>
      <c r="AR390" s="3">
        <f t="shared" ref="AR390:AR453" si="372">IF(E390="nem gyűjtőszámla",IF(LEFT(A390,2)="81",B390-C390,0),0)</f>
        <v>0</v>
      </c>
      <c r="AS390" s="3">
        <f t="shared" ref="AS390:AS453" si="373">IF(E390="nem gyűjtőszámla",IF(LEFT(A390,2)="54",B390-C390,0),0)</f>
        <v>0</v>
      </c>
      <c r="AT390" s="3">
        <f t="shared" ref="AT390:AT453" si="374">IF(E390="nem gyűjtőszámla",IF(LEFT(A390,2)="55",B390-C390,0),0)</f>
        <v>0</v>
      </c>
      <c r="AU390" s="3">
        <f t="shared" ref="AU390:AU453" si="375">IF(E390="nem gyűjtőszámla",IF(LEFT(A390,2)="56",B390-C390,0),0)</f>
        <v>0</v>
      </c>
      <c r="AV390" s="3">
        <f t="shared" ref="AV390:AV453" si="376">IF(E390="nem gyűjtőszámla",IF(LEFT(A390,2)="57",B390-C390,0),0)</f>
        <v>0</v>
      </c>
      <c r="AW390" s="3">
        <f t="shared" ref="AW390:AW453" si="377">IF(E390="nem gyűjtőszámla",IF(LEFT(A390,2)="86",B390-C390,0),0)</f>
        <v>0</v>
      </c>
      <c r="AX390" s="3">
        <f t="shared" ref="AX390:AX453" si="378">IF(E390="nem gyűjtőszámla",IF(LEFT(A390,2)="97",-B390+C390,0),0)</f>
        <v>0</v>
      </c>
      <c r="AY390" s="3">
        <f t="shared" ref="AY390:AY453" si="379">IF(E390="nem gyűjtőszámla",IF(LEFT(A390,2)="87",B390-C390,0),0)</f>
        <v>0</v>
      </c>
      <c r="AZ390" s="3">
        <f t="shared" ref="AZ390:AZ453" si="380">IF(E390="nem gyűjtőszámla",IF(LEFT(A390,2)="98",-B390+C390,0),0)</f>
        <v>0</v>
      </c>
      <c r="BA390" s="3">
        <f t="shared" ref="BA390:BA453" si="381">IF(E390="nem gyűjtőszámla",IF(LEFT(A390,2)="88",B390-C390,0),0)</f>
        <v>0</v>
      </c>
    </row>
    <row r="391" spans="1:53">
      <c r="A391" s="2">
        <f>fokonyvi_kivonatot_ide_masolni!A388</f>
        <v>0</v>
      </c>
      <c r="B391" s="3">
        <f>fokonyvi_kivonatot_ide_masolni!I388</f>
        <v>0</v>
      </c>
      <c r="C391" s="3">
        <f>+fokonyvi_kivonatot_ide_masolni!J388</f>
        <v>0</v>
      </c>
      <c r="D391" s="2">
        <f t="shared" si="332"/>
        <v>1</v>
      </c>
      <c r="E391" s="2">
        <f t="shared" si="333"/>
        <v>0</v>
      </c>
      <c r="F391" s="3">
        <f t="shared" si="334"/>
        <v>0</v>
      </c>
      <c r="G391" s="3">
        <f t="shared" si="335"/>
        <v>0</v>
      </c>
      <c r="H391" s="3">
        <f t="shared" si="336"/>
        <v>0</v>
      </c>
      <c r="I391" s="3">
        <f t="shared" si="337"/>
        <v>0</v>
      </c>
      <c r="J391" s="3">
        <f t="shared" si="338"/>
        <v>0</v>
      </c>
      <c r="K391" s="3">
        <f t="shared" si="339"/>
        <v>0</v>
      </c>
      <c r="L391" s="3">
        <f t="shared" si="340"/>
        <v>0</v>
      </c>
      <c r="M391" s="3">
        <f t="shared" si="341"/>
        <v>0</v>
      </c>
      <c r="N391" s="3">
        <f t="shared" si="342"/>
        <v>0</v>
      </c>
      <c r="O391" s="3">
        <f t="shared" si="343"/>
        <v>0</v>
      </c>
      <c r="P391" s="3">
        <f t="shared" si="344"/>
        <v>0</v>
      </c>
      <c r="Q391" s="3">
        <f t="shared" si="345"/>
        <v>0</v>
      </c>
      <c r="R391" s="3">
        <f t="shared" si="346"/>
        <v>0</v>
      </c>
      <c r="S391" s="3">
        <f t="shared" si="347"/>
        <v>0</v>
      </c>
      <c r="T391" s="3">
        <f t="shared" si="348"/>
        <v>0</v>
      </c>
      <c r="U391" s="3">
        <f t="shared" si="349"/>
        <v>0</v>
      </c>
      <c r="V391" s="3">
        <f t="shared" si="350"/>
        <v>0</v>
      </c>
      <c r="W391" s="3">
        <f t="shared" si="351"/>
        <v>0</v>
      </c>
      <c r="X391" s="3">
        <f t="shared" si="352"/>
        <v>0</v>
      </c>
      <c r="Y391" s="3">
        <f t="shared" si="353"/>
        <v>0</v>
      </c>
      <c r="Z391" s="3">
        <f t="shared" si="354"/>
        <v>0</v>
      </c>
      <c r="AA391" s="3">
        <f t="shared" si="355"/>
        <v>0</v>
      </c>
      <c r="AB391" s="3">
        <f t="shared" si="356"/>
        <v>0</v>
      </c>
      <c r="AC391" s="3">
        <f t="shared" si="357"/>
        <v>0</v>
      </c>
      <c r="AD391" s="3">
        <f t="shared" si="358"/>
        <v>0</v>
      </c>
      <c r="AE391" s="3">
        <f t="shared" si="359"/>
        <v>0</v>
      </c>
      <c r="AF391" s="3">
        <f t="shared" si="360"/>
        <v>0</v>
      </c>
      <c r="AG391" s="3">
        <f t="shared" si="361"/>
        <v>0</v>
      </c>
      <c r="AH391" s="3">
        <f t="shared" si="362"/>
        <v>0</v>
      </c>
      <c r="AI391" s="3">
        <f t="shared" si="363"/>
        <v>0</v>
      </c>
      <c r="AJ391" s="3">
        <f t="shared" si="364"/>
        <v>0</v>
      </c>
      <c r="AK391" s="3">
        <f t="shared" si="365"/>
        <v>0</v>
      </c>
      <c r="AL391" s="3">
        <f t="shared" si="366"/>
        <v>0</v>
      </c>
      <c r="AM391" s="3">
        <f t="shared" si="367"/>
        <v>0</v>
      </c>
      <c r="AN391" s="3">
        <f t="shared" si="368"/>
        <v>0</v>
      </c>
      <c r="AO391" s="3">
        <f t="shared" si="369"/>
        <v>0</v>
      </c>
      <c r="AP391" s="3">
        <f t="shared" si="370"/>
        <v>0</v>
      </c>
      <c r="AQ391" s="3">
        <f t="shared" si="371"/>
        <v>0</v>
      </c>
      <c r="AR391" s="3">
        <f t="shared" si="372"/>
        <v>0</v>
      </c>
      <c r="AS391" s="3">
        <f t="shared" si="373"/>
        <v>0</v>
      </c>
      <c r="AT391" s="3">
        <f t="shared" si="374"/>
        <v>0</v>
      </c>
      <c r="AU391" s="3">
        <f t="shared" si="375"/>
        <v>0</v>
      </c>
      <c r="AV391" s="3">
        <f t="shared" si="376"/>
        <v>0</v>
      </c>
      <c r="AW391" s="3">
        <f t="shared" si="377"/>
        <v>0</v>
      </c>
      <c r="AX391" s="3">
        <f t="shared" si="378"/>
        <v>0</v>
      </c>
      <c r="AY391" s="3">
        <f t="shared" si="379"/>
        <v>0</v>
      </c>
      <c r="AZ391" s="3">
        <f t="shared" si="380"/>
        <v>0</v>
      </c>
      <c r="BA391" s="3">
        <f t="shared" si="381"/>
        <v>0</v>
      </c>
    </row>
    <row r="392" spans="1:53">
      <c r="A392" s="2">
        <f>fokonyvi_kivonatot_ide_masolni!A389</f>
        <v>0</v>
      </c>
      <c r="B392" s="3">
        <f>fokonyvi_kivonatot_ide_masolni!I389</f>
        <v>0</v>
      </c>
      <c r="C392" s="3">
        <f>+fokonyvi_kivonatot_ide_masolni!J389</f>
        <v>0</v>
      </c>
      <c r="D392" s="2">
        <f t="shared" si="332"/>
        <v>1</v>
      </c>
      <c r="E392" s="2">
        <f t="shared" si="333"/>
        <v>0</v>
      </c>
      <c r="F392" s="3">
        <f t="shared" si="334"/>
        <v>0</v>
      </c>
      <c r="G392" s="3">
        <f t="shared" si="335"/>
        <v>0</v>
      </c>
      <c r="H392" s="3">
        <f t="shared" si="336"/>
        <v>0</v>
      </c>
      <c r="I392" s="3">
        <f t="shared" si="337"/>
        <v>0</v>
      </c>
      <c r="J392" s="3">
        <f t="shared" si="338"/>
        <v>0</v>
      </c>
      <c r="K392" s="3">
        <f t="shared" si="339"/>
        <v>0</v>
      </c>
      <c r="L392" s="3">
        <f t="shared" si="340"/>
        <v>0</v>
      </c>
      <c r="M392" s="3">
        <f t="shared" si="341"/>
        <v>0</v>
      </c>
      <c r="N392" s="3">
        <f t="shared" si="342"/>
        <v>0</v>
      </c>
      <c r="O392" s="3">
        <f t="shared" si="343"/>
        <v>0</v>
      </c>
      <c r="P392" s="3">
        <f t="shared" si="344"/>
        <v>0</v>
      </c>
      <c r="Q392" s="3">
        <f t="shared" si="345"/>
        <v>0</v>
      </c>
      <c r="R392" s="3">
        <f t="shared" si="346"/>
        <v>0</v>
      </c>
      <c r="S392" s="3">
        <f t="shared" si="347"/>
        <v>0</v>
      </c>
      <c r="T392" s="3">
        <f t="shared" si="348"/>
        <v>0</v>
      </c>
      <c r="U392" s="3">
        <f t="shared" si="349"/>
        <v>0</v>
      </c>
      <c r="V392" s="3">
        <f t="shared" si="350"/>
        <v>0</v>
      </c>
      <c r="W392" s="3">
        <f t="shared" si="351"/>
        <v>0</v>
      </c>
      <c r="X392" s="3">
        <f t="shared" si="352"/>
        <v>0</v>
      </c>
      <c r="Y392" s="3">
        <f t="shared" si="353"/>
        <v>0</v>
      </c>
      <c r="Z392" s="3">
        <f t="shared" si="354"/>
        <v>0</v>
      </c>
      <c r="AA392" s="3">
        <f t="shared" si="355"/>
        <v>0</v>
      </c>
      <c r="AB392" s="3">
        <f t="shared" si="356"/>
        <v>0</v>
      </c>
      <c r="AC392" s="3">
        <f t="shared" si="357"/>
        <v>0</v>
      </c>
      <c r="AD392" s="3">
        <f t="shared" si="358"/>
        <v>0</v>
      </c>
      <c r="AE392" s="3">
        <f t="shared" si="359"/>
        <v>0</v>
      </c>
      <c r="AF392" s="3">
        <f t="shared" si="360"/>
        <v>0</v>
      </c>
      <c r="AG392" s="3">
        <f t="shared" si="361"/>
        <v>0</v>
      </c>
      <c r="AH392" s="3">
        <f t="shared" si="362"/>
        <v>0</v>
      </c>
      <c r="AI392" s="3">
        <f t="shared" si="363"/>
        <v>0</v>
      </c>
      <c r="AJ392" s="3">
        <f t="shared" si="364"/>
        <v>0</v>
      </c>
      <c r="AK392" s="3">
        <f t="shared" si="365"/>
        <v>0</v>
      </c>
      <c r="AL392" s="3">
        <f t="shared" si="366"/>
        <v>0</v>
      </c>
      <c r="AM392" s="3">
        <f t="shared" si="367"/>
        <v>0</v>
      </c>
      <c r="AN392" s="3">
        <f t="shared" si="368"/>
        <v>0</v>
      </c>
      <c r="AO392" s="3">
        <f t="shared" si="369"/>
        <v>0</v>
      </c>
      <c r="AP392" s="3">
        <f t="shared" si="370"/>
        <v>0</v>
      </c>
      <c r="AQ392" s="3">
        <f t="shared" si="371"/>
        <v>0</v>
      </c>
      <c r="AR392" s="3">
        <f t="shared" si="372"/>
        <v>0</v>
      </c>
      <c r="AS392" s="3">
        <f t="shared" si="373"/>
        <v>0</v>
      </c>
      <c r="AT392" s="3">
        <f t="shared" si="374"/>
        <v>0</v>
      </c>
      <c r="AU392" s="3">
        <f t="shared" si="375"/>
        <v>0</v>
      </c>
      <c r="AV392" s="3">
        <f t="shared" si="376"/>
        <v>0</v>
      </c>
      <c r="AW392" s="3">
        <f t="shared" si="377"/>
        <v>0</v>
      </c>
      <c r="AX392" s="3">
        <f t="shared" si="378"/>
        <v>0</v>
      </c>
      <c r="AY392" s="3">
        <f t="shared" si="379"/>
        <v>0</v>
      </c>
      <c r="AZ392" s="3">
        <f t="shared" si="380"/>
        <v>0</v>
      </c>
      <c r="BA392" s="3">
        <f t="shared" si="381"/>
        <v>0</v>
      </c>
    </row>
    <row r="393" spans="1:53">
      <c r="A393" s="2">
        <f>fokonyvi_kivonatot_ide_masolni!A390</f>
        <v>0</v>
      </c>
      <c r="B393" s="3">
        <f>fokonyvi_kivonatot_ide_masolni!I390</f>
        <v>0</v>
      </c>
      <c r="C393" s="3">
        <f>+fokonyvi_kivonatot_ide_masolni!J390</f>
        <v>0</v>
      </c>
      <c r="D393" s="2">
        <f t="shared" si="332"/>
        <v>1</v>
      </c>
      <c r="E393" s="2">
        <f t="shared" si="333"/>
        <v>0</v>
      </c>
      <c r="F393" s="3">
        <f t="shared" si="334"/>
        <v>0</v>
      </c>
      <c r="G393" s="3">
        <f t="shared" si="335"/>
        <v>0</v>
      </c>
      <c r="H393" s="3">
        <f t="shared" si="336"/>
        <v>0</v>
      </c>
      <c r="I393" s="3">
        <f t="shared" si="337"/>
        <v>0</v>
      </c>
      <c r="J393" s="3">
        <f t="shared" si="338"/>
        <v>0</v>
      </c>
      <c r="K393" s="3">
        <f t="shared" si="339"/>
        <v>0</v>
      </c>
      <c r="L393" s="3">
        <f t="shared" si="340"/>
        <v>0</v>
      </c>
      <c r="M393" s="3">
        <f t="shared" si="341"/>
        <v>0</v>
      </c>
      <c r="N393" s="3">
        <f t="shared" si="342"/>
        <v>0</v>
      </c>
      <c r="O393" s="3">
        <f t="shared" si="343"/>
        <v>0</v>
      </c>
      <c r="P393" s="3">
        <f t="shared" si="344"/>
        <v>0</v>
      </c>
      <c r="Q393" s="3">
        <f t="shared" si="345"/>
        <v>0</v>
      </c>
      <c r="R393" s="3">
        <f t="shared" si="346"/>
        <v>0</v>
      </c>
      <c r="S393" s="3">
        <f t="shared" si="347"/>
        <v>0</v>
      </c>
      <c r="T393" s="3">
        <f t="shared" si="348"/>
        <v>0</v>
      </c>
      <c r="U393" s="3">
        <f t="shared" si="349"/>
        <v>0</v>
      </c>
      <c r="V393" s="3">
        <f t="shared" si="350"/>
        <v>0</v>
      </c>
      <c r="W393" s="3">
        <f t="shared" si="351"/>
        <v>0</v>
      </c>
      <c r="X393" s="3">
        <f t="shared" si="352"/>
        <v>0</v>
      </c>
      <c r="Y393" s="3">
        <f t="shared" si="353"/>
        <v>0</v>
      </c>
      <c r="Z393" s="3">
        <f t="shared" si="354"/>
        <v>0</v>
      </c>
      <c r="AA393" s="3">
        <f t="shared" si="355"/>
        <v>0</v>
      </c>
      <c r="AB393" s="3">
        <f t="shared" si="356"/>
        <v>0</v>
      </c>
      <c r="AC393" s="3">
        <f t="shared" si="357"/>
        <v>0</v>
      </c>
      <c r="AD393" s="3">
        <f t="shared" si="358"/>
        <v>0</v>
      </c>
      <c r="AE393" s="3">
        <f t="shared" si="359"/>
        <v>0</v>
      </c>
      <c r="AF393" s="3">
        <f t="shared" si="360"/>
        <v>0</v>
      </c>
      <c r="AG393" s="3">
        <f t="shared" si="361"/>
        <v>0</v>
      </c>
      <c r="AH393" s="3">
        <f t="shared" si="362"/>
        <v>0</v>
      </c>
      <c r="AI393" s="3">
        <f t="shared" si="363"/>
        <v>0</v>
      </c>
      <c r="AJ393" s="3">
        <f t="shared" si="364"/>
        <v>0</v>
      </c>
      <c r="AK393" s="3">
        <f t="shared" si="365"/>
        <v>0</v>
      </c>
      <c r="AL393" s="3">
        <f t="shared" si="366"/>
        <v>0</v>
      </c>
      <c r="AM393" s="3">
        <f t="shared" si="367"/>
        <v>0</v>
      </c>
      <c r="AN393" s="3">
        <f t="shared" si="368"/>
        <v>0</v>
      </c>
      <c r="AO393" s="3">
        <f t="shared" si="369"/>
        <v>0</v>
      </c>
      <c r="AP393" s="3">
        <f t="shared" si="370"/>
        <v>0</v>
      </c>
      <c r="AQ393" s="3">
        <f t="shared" si="371"/>
        <v>0</v>
      </c>
      <c r="AR393" s="3">
        <f t="shared" si="372"/>
        <v>0</v>
      </c>
      <c r="AS393" s="3">
        <f t="shared" si="373"/>
        <v>0</v>
      </c>
      <c r="AT393" s="3">
        <f t="shared" si="374"/>
        <v>0</v>
      </c>
      <c r="AU393" s="3">
        <f t="shared" si="375"/>
        <v>0</v>
      </c>
      <c r="AV393" s="3">
        <f t="shared" si="376"/>
        <v>0</v>
      </c>
      <c r="AW393" s="3">
        <f t="shared" si="377"/>
        <v>0</v>
      </c>
      <c r="AX393" s="3">
        <f t="shared" si="378"/>
        <v>0</v>
      </c>
      <c r="AY393" s="3">
        <f t="shared" si="379"/>
        <v>0</v>
      </c>
      <c r="AZ393" s="3">
        <f t="shared" si="380"/>
        <v>0</v>
      </c>
      <c r="BA393" s="3">
        <f t="shared" si="381"/>
        <v>0</v>
      </c>
    </row>
    <row r="394" spans="1:53">
      <c r="A394" s="2">
        <f>fokonyvi_kivonatot_ide_masolni!A391</f>
        <v>0</v>
      </c>
      <c r="B394" s="3">
        <f>fokonyvi_kivonatot_ide_masolni!I391</f>
        <v>0</v>
      </c>
      <c r="C394" s="3">
        <f>+fokonyvi_kivonatot_ide_masolni!J391</f>
        <v>0</v>
      </c>
      <c r="D394" s="2">
        <f t="shared" si="332"/>
        <v>1</v>
      </c>
      <c r="E394" s="2">
        <f t="shared" si="333"/>
        <v>0</v>
      </c>
      <c r="F394" s="3">
        <f t="shared" si="334"/>
        <v>0</v>
      </c>
      <c r="G394" s="3">
        <f t="shared" si="335"/>
        <v>0</v>
      </c>
      <c r="H394" s="3">
        <f t="shared" si="336"/>
        <v>0</v>
      </c>
      <c r="I394" s="3">
        <f t="shared" si="337"/>
        <v>0</v>
      </c>
      <c r="J394" s="3">
        <f t="shared" si="338"/>
        <v>0</v>
      </c>
      <c r="K394" s="3">
        <f t="shared" si="339"/>
        <v>0</v>
      </c>
      <c r="L394" s="3">
        <f t="shared" si="340"/>
        <v>0</v>
      </c>
      <c r="M394" s="3">
        <f t="shared" si="341"/>
        <v>0</v>
      </c>
      <c r="N394" s="3">
        <f t="shared" si="342"/>
        <v>0</v>
      </c>
      <c r="O394" s="3">
        <f t="shared" si="343"/>
        <v>0</v>
      </c>
      <c r="P394" s="3">
        <f t="shared" si="344"/>
        <v>0</v>
      </c>
      <c r="Q394" s="3">
        <f t="shared" si="345"/>
        <v>0</v>
      </c>
      <c r="R394" s="3">
        <f t="shared" si="346"/>
        <v>0</v>
      </c>
      <c r="S394" s="3">
        <f t="shared" si="347"/>
        <v>0</v>
      </c>
      <c r="T394" s="3">
        <f t="shared" si="348"/>
        <v>0</v>
      </c>
      <c r="U394" s="3">
        <f t="shared" si="349"/>
        <v>0</v>
      </c>
      <c r="V394" s="3">
        <f t="shared" si="350"/>
        <v>0</v>
      </c>
      <c r="W394" s="3">
        <f t="shared" si="351"/>
        <v>0</v>
      </c>
      <c r="X394" s="3">
        <f t="shared" si="352"/>
        <v>0</v>
      </c>
      <c r="Y394" s="3">
        <f t="shared" si="353"/>
        <v>0</v>
      </c>
      <c r="Z394" s="3">
        <f t="shared" si="354"/>
        <v>0</v>
      </c>
      <c r="AA394" s="3">
        <f t="shared" si="355"/>
        <v>0</v>
      </c>
      <c r="AB394" s="3">
        <f t="shared" si="356"/>
        <v>0</v>
      </c>
      <c r="AC394" s="3">
        <f t="shared" si="357"/>
        <v>0</v>
      </c>
      <c r="AD394" s="3">
        <f t="shared" si="358"/>
        <v>0</v>
      </c>
      <c r="AE394" s="3">
        <f t="shared" si="359"/>
        <v>0</v>
      </c>
      <c r="AF394" s="3">
        <f t="shared" si="360"/>
        <v>0</v>
      </c>
      <c r="AG394" s="3">
        <f t="shared" si="361"/>
        <v>0</v>
      </c>
      <c r="AH394" s="3">
        <f t="shared" si="362"/>
        <v>0</v>
      </c>
      <c r="AI394" s="3">
        <f t="shared" si="363"/>
        <v>0</v>
      </c>
      <c r="AJ394" s="3">
        <f t="shared" si="364"/>
        <v>0</v>
      </c>
      <c r="AK394" s="3">
        <f t="shared" si="365"/>
        <v>0</v>
      </c>
      <c r="AL394" s="3">
        <f t="shared" si="366"/>
        <v>0</v>
      </c>
      <c r="AM394" s="3">
        <f t="shared" si="367"/>
        <v>0</v>
      </c>
      <c r="AN394" s="3">
        <f t="shared" si="368"/>
        <v>0</v>
      </c>
      <c r="AO394" s="3">
        <f t="shared" si="369"/>
        <v>0</v>
      </c>
      <c r="AP394" s="3">
        <f t="shared" si="370"/>
        <v>0</v>
      </c>
      <c r="AQ394" s="3">
        <f t="shared" si="371"/>
        <v>0</v>
      </c>
      <c r="AR394" s="3">
        <f t="shared" si="372"/>
        <v>0</v>
      </c>
      <c r="AS394" s="3">
        <f t="shared" si="373"/>
        <v>0</v>
      </c>
      <c r="AT394" s="3">
        <f t="shared" si="374"/>
        <v>0</v>
      </c>
      <c r="AU394" s="3">
        <f t="shared" si="375"/>
        <v>0</v>
      </c>
      <c r="AV394" s="3">
        <f t="shared" si="376"/>
        <v>0</v>
      </c>
      <c r="AW394" s="3">
        <f t="shared" si="377"/>
        <v>0</v>
      </c>
      <c r="AX394" s="3">
        <f t="shared" si="378"/>
        <v>0</v>
      </c>
      <c r="AY394" s="3">
        <f t="shared" si="379"/>
        <v>0</v>
      </c>
      <c r="AZ394" s="3">
        <f t="shared" si="380"/>
        <v>0</v>
      </c>
      <c r="BA394" s="3">
        <f t="shared" si="381"/>
        <v>0</v>
      </c>
    </row>
    <row r="395" spans="1:53">
      <c r="A395" s="2">
        <f>fokonyvi_kivonatot_ide_masolni!A392</f>
        <v>0</v>
      </c>
      <c r="B395" s="3">
        <f>fokonyvi_kivonatot_ide_masolni!I392</f>
        <v>0</v>
      </c>
      <c r="C395" s="3">
        <f>+fokonyvi_kivonatot_ide_masolni!J392</f>
        <v>0</v>
      </c>
      <c r="D395" s="2">
        <f t="shared" si="332"/>
        <v>1</v>
      </c>
      <c r="E395" s="2">
        <f t="shared" si="333"/>
        <v>0</v>
      </c>
      <c r="F395" s="3">
        <f t="shared" si="334"/>
        <v>0</v>
      </c>
      <c r="G395" s="3">
        <f t="shared" si="335"/>
        <v>0</v>
      </c>
      <c r="H395" s="3">
        <f t="shared" si="336"/>
        <v>0</v>
      </c>
      <c r="I395" s="3">
        <f t="shared" si="337"/>
        <v>0</v>
      </c>
      <c r="J395" s="3">
        <f t="shared" si="338"/>
        <v>0</v>
      </c>
      <c r="K395" s="3">
        <f t="shared" si="339"/>
        <v>0</v>
      </c>
      <c r="L395" s="3">
        <f t="shared" si="340"/>
        <v>0</v>
      </c>
      <c r="M395" s="3">
        <f t="shared" si="341"/>
        <v>0</v>
      </c>
      <c r="N395" s="3">
        <f t="shared" si="342"/>
        <v>0</v>
      </c>
      <c r="O395" s="3">
        <f t="shared" si="343"/>
        <v>0</v>
      </c>
      <c r="P395" s="3">
        <f t="shared" si="344"/>
        <v>0</v>
      </c>
      <c r="Q395" s="3">
        <f t="shared" si="345"/>
        <v>0</v>
      </c>
      <c r="R395" s="3">
        <f t="shared" si="346"/>
        <v>0</v>
      </c>
      <c r="S395" s="3">
        <f t="shared" si="347"/>
        <v>0</v>
      </c>
      <c r="T395" s="3">
        <f t="shared" si="348"/>
        <v>0</v>
      </c>
      <c r="U395" s="3">
        <f t="shared" si="349"/>
        <v>0</v>
      </c>
      <c r="V395" s="3">
        <f t="shared" si="350"/>
        <v>0</v>
      </c>
      <c r="W395" s="3">
        <f t="shared" si="351"/>
        <v>0</v>
      </c>
      <c r="X395" s="3">
        <f t="shared" si="352"/>
        <v>0</v>
      </c>
      <c r="Y395" s="3">
        <f t="shared" si="353"/>
        <v>0</v>
      </c>
      <c r="Z395" s="3">
        <f t="shared" si="354"/>
        <v>0</v>
      </c>
      <c r="AA395" s="3">
        <f t="shared" si="355"/>
        <v>0</v>
      </c>
      <c r="AB395" s="3">
        <f t="shared" si="356"/>
        <v>0</v>
      </c>
      <c r="AC395" s="3">
        <f t="shared" si="357"/>
        <v>0</v>
      </c>
      <c r="AD395" s="3">
        <f t="shared" si="358"/>
        <v>0</v>
      </c>
      <c r="AE395" s="3">
        <f t="shared" si="359"/>
        <v>0</v>
      </c>
      <c r="AF395" s="3">
        <f t="shared" si="360"/>
        <v>0</v>
      </c>
      <c r="AG395" s="3">
        <f t="shared" si="361"/>
        <v>0</v>
      </c>
      <c r="AH395" s="3">
        <f t="shared" si="362"/>
        <v>0</v>
      </c>
      <c r="AI395" s="3">
        <f t="shared" si="363"/>
        <v>0</v>
      </c>
      <c r="AJ395" s="3">
        <f t="shared" si="364"/>
        <v>0</v>
      </c>
      <c r="AK395" s="3">
        <f t="shared" si="365"/>
        <v>0</v>
      </c>
      <c r="AL395" s="3">
        <f t="shared" si="366"/>
        <v>0</v>
      </c>
      <c r="AM395" s="3">
        <f t="shared" si="367"/>
        <v>0</v>
      </c>
      <c r="AN395" s="3">
        <f t="shared" si="368"/>
        <v>0</v>
      </c>
      <c r="AO395" s="3">
        <f t="shared" si="369"/>
        <v>0</v>
      </c>
      <c r="AP395" s="3">
        <f t="shared" si="370"/>
        <v>0</v>
      </c>
      <c r="AQ395" s="3">
        <f t="shared" si="371"/>
        <v>0</v>
      </c>
      <c r="AR395" s="3">
        <f t="shared" si="372"/>
        <v>0</v>
      </c>
      <c r="AS395" s="3">
        <f t="shared" si="373"/>
        <v>0</v>
      </c>
      <c r="AT395" s="3">
        <f t="shared" si="374"/>
        <v>0</v>
      </c>
      <c r="AU395" s="3">
        <f t="shared" si="375"/>
        <v>0</v>
      </c>
      <c r="AV395" s="3">
        <f t="shared" si="376"/>
        <v>0</v>
      </c>
      <c r="AW395" s="3">
        <f t="shared" si="377"/>
        <v>0</v>
      </c>
      <c r="AX395" s="3">
        <f t="shared" si="378"/>
        <v>0</v>
      </c>
      <c r="AY395" s="3">
        <f t="shared" si="379"/>
        <v>0</v>
      </c>
      <c r="AZ395" s="3">
        <f t="shared" si="380"/>
        <v>0</v>
      </c>
      <c r="BA395" s="3">
        <f t="shared" si="381"/>
        <v>0</v>
      </c>
    </row>
    <row r="396" spans="1:53">
      <c r="A396" s="2">
        <f>fokonyvi_kivonatot_ide_masolni!A393</f>
        <v>0</v>
      </c>
      <c r="B396" s="3">
        <f>fokonyvi_kivonatot_ide_masolni!I393</f>
        <v>0</v>
      </c>
      <c r="C396" s="3">
        <f>+fokonyvi_kivonatot_ide_masolni!J393</f>
        <v>0</v>
      </c>
      <c r="D396" s="2">
        <f t="shared" si="332"/>
        <v>1</v>
      </c>
      <c r="E396" s="2">
        <f t="shared" si="333"/>
        <v>0</v>
      </c>
      <c r="F396" s="3">
        <f t="shared" si="334"/>
        <v>0</v>
      </c>
      <c r="G396" s="3">
        <f t="shared" si="335"/>
        <v>0</v>
      </c>
      <c r="H396" s="3">
        <f t="shared" si="336"/>
        <v>0</v>
      </c>
      <c r="I396" s="3">
        <f t="shared" si="337"/>
        <v>0</v>
      </c>
      <c r="J396" s="3">
        <f t="shared" si="338"/>
        <v>0</v>
      </c>
      <c r="K396" s="3">
        <f t="shared" si="339"/>
        <v>0</v>
      </c>
      <c r="L396" s="3">
        <f t="shared" si="340"/>
        <v>0</v>
      </c>
      <c r="M396" s="3">
        <f t="shared" si="341"/>
        <v>0</v>
      </c>
      <c r="N396" s="3">
        <f t="shared" si="342"/>
        <v>0</v>
      </c>
      <c r="O396" s="3">
        <f t="shared" si="343"/>
        <v>0</v>
      </c>
      <c r="P396" s="3">
        <f t="shared" si="344"/>
        <v>0</v>
      </c>
      <c r="Q396" s="3">
        <f t="shared" si="345"/>
        <v>0</v>
      </c>
      <c r="R396" s="3">
        <f t="shared" si="346"/>
        <v>0</v>
      </c>
      <c r="S396" s="3">
        <f t="shared" si="347"/>
        <v>0</v>
      </c>
      <c r="T396" s="3">
        <f t="shared" si="348"/>
        <v>0</v>
      </c>
      <c r="U396" s="3">
        <f t="shared" si="349"/>
        <v>0</v>
      </c>
      <c r="V396" s="3">
        <f t="shared" si="350"/>
        <v>0</v>
      </c>
      <c r="W396" s="3">
        <f t="shared" si="351"/>
        <v>0</v>
      </c>
      <c r="X396" s="3">
        <f t="shared" si="352"/>
        <v>0</v>
      </c>
      <c r="Y396" s="3">
        <f t="shared" si="353"/>
        <v>0</v>
      </c>
      <c r="Z396" s="3">
        <f t="shared" si="354"/>
        <v>0</v>
      </c>
      <c r="AA396" s="3">
        <f t="shared" si="355"/>
        <v>0</v>
      </c>
      <c r="AB396" s="3">
        <f t="shared" si="356"/>
        <v>0</v>
      </c>
      <c r="AC396" s="3">
        <f t="shared" si="357"/>
        <v>0</v>
      </c>
      <c r="AD396" s="3">
        <f t="shared" si="358"/>
        <v>0</v>
      </c>
      <c r="AE396" s="3">
        <f t="shared" si="359"/>
        <v>0</v>
      </c>
      <c r="AF396" s="3">
        <f t="shared" si="360"/>
        <v>0</v>
      </c>
      <c r="AG396" s="3">
        <f t="shared" si="361"/>
        <v>0</v>
      </c>
      <c r="AH396" s="3">
        <f t="shared" si="362"/>
        <v>0</v>
      </c>
      <c r="AI396" s="3">
        <f t="shared" si="363"/>
        <v>0</v>
      </c>
      <c r="AJ396" s="3">
        <f t="shared" si="364"/>
        <v>0</v>
      </c>
      <c r="AK396" s="3">
        <f t="shared" si="365"/>
        <v>0</v>
      </c>
      <c r="AL396" s="3">
        <f t="shared" si="366"/>
        <v>0</v>
      </c>
      <c r="AM396" s="3">
        <f t="shared" si="367"/>
        <v>0</v>
      </c>
      <c r="AN396" s="3">
        <f t="shared" si="368"/>
        <v>0</v>
      </c>
      <c r="AO396" s="3">
        <f t="shared" si="369"/>
        <v>0</v>
      </c>
      <c r="AP396" s="3">
        <f t="shared" si="370"/>
        <v>0</v>
      </c>
      <c r="AQ396" s="3">
        <f t="shared" si="371"/>
        <v>0</v>
      </c>
      <c r="AR396" s="3">
        <f t="shared" si="372"/>
        <v>0</v>
      </c>
      <c r="AS396" s="3">
        <f t="shared" si="373"/>
        <v>0</v>
      </c>
      <c r="AT396" s="3">
        <f t="shared" si="374"/>
        <v>0</v>
      </c>
      <c r="AU396" s="3">
        <f t="shared" si="375"/>
        <v>0</v>
      </c>
      <c r="AV396" s="3">
        <f t="shared" si="376"/>
        <v>0</v>
      </c>
      <c r="AW396" s="3">
        <f t="shared" si="377"/>
        <v>0</v>
      </c>
      <c r="AX396" s="3">
        <f t="shared" si="378"/>
        <v>0</v>
      </c>
      <c r="AY396" s="3">
        <f t="shared" si="379"/>
        <v>0</v>
      </c>
      <c r="AZ396" s="3">
        <f t="shared" si="380"/>
        <v>0</v>
      </c>
      <c r="BA396" s="3">
        <f t="shared" si="381"/>
        <v>0</v>
      </c>
    </row>
    <row r="397" spans="1:53">
      <c r="A397" s="2">
        <f>fokonyvi_kivonatot_ide_masolni!A394</f>
        <v>0</v>
      </c>
      <c r="B397" s="3">
        <f>fokonyvi_kivonatot_ide_masolni!I394</f>
        <v>0</v>
      </c>
      <c r="C397" s="3">
        <f>+fokonyvi_kivonatot_ide_masolni!J394</f>
        <v>0</v>
      </c>
      <c r="D397" s="2">
        <f t="shared" si="332"/>
        <v>1</v>
      </c>
      <c r="E397" s="2">
        <f t="shared" si="333"/>
        <v>0</v>
      </c>
      <c r="F397" s="3">
        <f t="shared" si="334"/>
        <v>0</v>
      </c>
      <c r="G397" s="3">
        <f t="shared" si="335"/>
        <v>0</v>
      </c>
      <c r="H397" s="3">
        <f t="shared" si="336"/>
        <v>0</v>
      </c>
      <c r="I397" s="3">
        <f t="shared" si="337"/>
        <v>0</v>
      </c>
      <c r="J397" s="3">
        <f t="shared" si="338"/>
        <v>0</v>
      </c>
      <c r="K397" s="3">
        <f t="shared" si="339"/>
        <v>0</v>
      </c>
      <c r="L397" s="3">
        <f t="shared" si="340"/>
        <v>0</v>
      </c>
      <c r="M397" s="3">
        <f t="shared" si="341"/>
        <v>0</v>
      </c>
      <c r="N397" s="3">
        <f t="shared" si="342"/>
        <v>0</v>
      </c>
      <c r="O397" s="3">
        <f t="shared" si="343"/>
        <v>0</v>
      </c>
      <c r="P397" s="3">
        <f t="shared" si="344"/>
        <v>0</v>
      </c>
      <c r="Q397" s="3">
        <f t="shared" si="345"/>
        <v>0</v>
      </c>
      <c r="R397" s="3">
        <f t="shared" si="346"/>
        <v>0</v>
      </c>
      <c r="S397" s="3">
        <f t="shared" si="347"/>
        <v>0</v>
      </c>
      <c r="T397" s="3">
        <f t="shared" si="348"/>
        <v>0</v>
      </c>
      <c r="U397" s="3">
        <f t="shared" si="349"/>
        <v>0</v>
      </c>
      <c r="V397" s="3">
        <f t="shared" si="350"/>
        <v>0</v>
      </c>
      <c r="W397" s="3">
        <f t="shared" si="351"/>
        <v>0</v>
      </c>
      <c r="X397" s="3">
        <f t="shared" si="352"/>
        <v>0</v>
      </c>
      <c r="Y397" s="3">
        <f t="shared" si="353"/>
        <v>0</v>
      </c>
      <c r="Z397" s="3">
        <f t="shared" si="354"/>
        <v>0</v>
      </c>
      <c r="AA397" s="3">
        <f t="shared" si="355"/>
        <v>0</v>
      </c>
      <c r="AB397" s="3">
        <f t="shared" si="356"/>
        <v>0</v>
      </c>
      <c r="AC397" s="3">
        <f t="shared" si="357"/>
        <v>0</v>
      </c>
      <c r="AD397" s="3">
        <f t="shared" si="358"/>
        <v>0</v>
      </c>
      <c r="AE397" s="3">
        <f t="shared" si="359"/>
        <v>0</v>
      </c>
      <c r="AF397" s="3">
        <f t="shared" si="360"/>
        <v>0</v>
      </c>
      <c r="AG397" s="3">
        <f t="shared" si="361"/>
        <v>0</v>
      </c>
      <c r="AH397" s="3">
        <f t="shared" si="362"/>
        <v>0</v>
      </c>
      <c r="AI397" s="3">
        <f t="shared" si="363"/>
        <v>0</v>
      </c>
      <c r="AJ397" s="3">
        <f t="shared" si="364"/>
        <v>0</v>
      </c>
      <c r="AK397" s="3">
        <f t="shared" si="365"/>
        <v>0</v>
      </c>
      <c r="AL397" s="3">
        <f t="shared" si="366"/>
        <v>0</v>
      </c>
      <c r="AM397" s="3">
        <f t="shared" si="367"/>
        <v>0</v>
      </c>
      <c r="AN397" s="3">
        <f t="shared" si="368"/>
        <v>0</v>
      </c>
      <c r="AO397" s="3">
        <f t="shared" si="369"/>
        <v>0</v>
      </c>
      <c r="AP397" s="3">
        <f t="shared" si="370"/>
        <v>0</v>
      </c>
      <c r="AQ397" s="3">
        <f t="shared" si="371"/>
        <v>0</v>
      </c>
      <c r="AR397" s="3">
        <f t="shared" si="372"/>
        <v>0</v>
      </c>
      <c r="AS397" s="3">
        <f t="shared" si="373"/>
        <v>0</v>
      </c>
      <c r="AT397" s="3">
        <f t="shared" si="374"/>
        <v>0</v>
      </c>
      <c r="AU397" s="3">
        <f t="shared" si="375"/>
        <v>0</v>
      </c>
      <c r="AV397" s="3">
        <f t="shared" si="376"/>
        <v>0</v>
      </c>
      <c r="AW397" s="3">
        <f t="shared" si="377"/>
        <v>0</v>
      </c>
      <c r="AX397" s="3">
        <f t="shared" si="378"/>
        <v>0</v>
      </c>
      <c r="AY397" s="3">
        <f t="shared" si="379"/>
        <v>0</v>
      </c>
      <c r="AZ397" s="3">
        <f t="shared" si="380"/>
        <v>0</v>
      </c>
      <c r="BA397" s="3">
        <f t="shared" si="381"/>
        <v>0</v>
      </c>
    </row>
    <row r="398" spans="1:53">
      <c r="A398" s="2">
        <f>fokonyvi_kivonatot_ide_masolni!A395</f>
        <v>0</v>
      </c>
      <c r="B398" s="3">
        <f>fokonyvi_kivonatot_ide_masolni!I395</f>
        <v>0</v>
      </c>
      <c r="C398" s="3">
        <f>+fokonyvi_kivonatot_ide_masolni!J395</f>
        <v>0</v>
      </c>
      <c r="D398" s="2">
        <f t="shared" si="332"/>
        <v>1</v>
      </c>
      <c r="E398" s="2">
        <f t="shared" si="333"/>
        <v>0</v>
      </c>
      <c r="F398" s="3">
        <f t="shared" si="334"/>
        <v>0</v>
      </c>
      <c r="G398" s="3">
        <f t="shared" si="335"/>
        <v>0</v>
      </c>
      <c r="H398" s="3">
        <f t="shared" si="336"/>
        <v>0</v>
      </c>
      <c r="I398" s="3">
        <f t="shared" si="337"/>
        <v>0</v>
      </c>
      <c r="J398" s="3">
        <f t="shared" si="338"/>
        <v>0</v>
      </c>
      <c r="K398" s="3">
        <f t="shared" si="339"/>
        <v>0</v>
      </c>
      <c r="L398" s="3">
        <f t="shared" si="340"/>
        <v>0</v>
      </c>
      <c r="M398" s="3">
        <f t="shared" si="341"/>
        <v>0</v>
      </c>
      <c r="N398" s="3">
        <f t="shared" si="342"/>
        <v>0</v>
      </c>
      <c r="O398" s="3">
        <f t="shared" si="343"/>
        <v>0</v>
      </c>
      <c r="P398" s="3">
        <f t="shared" si="344"/>
        <v>0</v>
      </c>
      <c r="Q398" s="3">
        <f t="shared" si="345"/>
        <v>0</v>
      </c>
      <c r="R398" s="3">
        <f t="shared" si="346"/>
        <v>0</v>
      </c>
      <c r="S398" s="3">
        <f t="shared" si="347"/>
        <v>0</v>
      </c>
      <c r="T398" s="3">
        <f t="shared" si="348"/>
        <v>0</v>
      </c>
      <c r="U398" s="3">
        <f t="shared" si="349"/>
        <v>0</v>
      </c>
      <c r="V398" s="3">
        <f t="shared" si="350"/>
        <v>0</v>
      </c>
      <c r="W398" s="3">
        <f t="shared" si="351"/>
        <v>0</v>
      </c>
      <c r="X398" s="3">
        <f t="shared" si="352"/>
        <v>0</v>
      </c>
      <c r="Y398" s="3">
        <f t="shared" si="353"/>
        <v>0</v>
      </c>
      <c r="Z398" s="3">
        <f t="shared" si="354"/>
        <v>0</v>
      </c>
      <c r="AA398" s="3">
        <f t="shared" si="355"/>
        <v>0</v>
      </c>
      <c r="AB398" s="3">
        <f t="shared" si="356"/>
        <v>0</v>
      </c>
      <c r="AC398" s="3">
        <f t="shared" si="357"/>
        <v>0</v>
      </c>
      <c r="AD398" s="3">
        <f t="shared" si="358"/>
        <v>0</v>
      </c>
      <c r="AE398" s="3">
        <f t="shared" si="359"/>
        <v>0</v>
      </c>
      <c r="AF398" s="3">
        <f t="shared" si="360"/>
        <v>0</v>
      </c>
      <c r="AG398" s="3">
        <f t="shared" si="361"/>
        <v>0</v>
      </c>
      <c r="AH398" s="3">
        <f t="shared" si="362"/>
        <v>0</v>
      </c>
      <c r="AI398" s="3">
        <f t="shared" si="363"/>
        <v>0</v>
      </c>
      <c r="AJ398" s="3">
        <f t="shared" si="364"/>
        <v>0</v>
      </c>
      <c r="AK398" s="3">
        <f t="shared" si="365"/>
        <v>0</v>
      </c>
      <c r="AL398" s="3">
        <f t="shared" si="366"/>
        <v>0</v>
      </c>
      <c r="AM398" s="3">
        <f t="shared" si="367"/>
        <v>0</v>
      </c>
      <c r="AN398" s="3">
        <f t="shared" si="368"/>
        <v>0</v>
      </c>
      <c r="AO398" s="3">
        <f t="shared" si="369"/>
        <v>0</v>
      </c>
      <c r="AP398" s="3">
        <f t="shared" si="370"/>
        <v>0</v>
      </c>
      <c r="AQ398" s="3">
        <f t="shared" si="371"/>
        <v>0</v>
      </c>
      <c r="AR398" s="3">
        <f t="shared" si="372"/>
        <v>0</v>
      </c>
      <c r="AS398" s="3">
        <f t="shared" si="373"/>
        <v>0</v>
      </c>
      <c r="AT398" s="3">
        <f t="shared" si="374"/>
        <v>0</v>
      </c>
      <c r="AU398" s="3">
        <f t="shared" si="375"/>
        <v>0</v>
      </c>
      <c r="AV398" s="3">
        <f t="shared" si="376"/>
        <v>0</v>
      </c>
      <c r="AW398" s="3">
        <f t="shared" si="377"/>
        <v>0</v>
      </c>
      <c r="AX398" s="3">
        <f t="shared" si="378"/>
        <v>0</v>
      </c>
      <c r="AY398" s="3">
        <f t="shared" si="379"/>
        <v>0</v>
      </c>
      <c r="AZ398" s="3">
        <f t="shared" si="380"/>
        <v>0</v>
      </c>
      <c r="BA398" s="3">
        <f t="shared" si="381"/>
        <v>0</v>
      </c>
    </row>
    <row r="399" spans="1:53">
      <c r="A399" s="2">
        <f>fokonyvi_kivonatot_ide_masolni!A396</f>
        <v>0</v>
      </c>
      <c r="B399" s="3">
        <f>fokonyvi_kivonatot_ide_masolni!I396</f>
        <v>0</v>
      </c>
      <c r="C399" s="3">
        <f>+fokonyvi_kivonatot_ide_masolni!J396</f>
        <v>0</v>
      </c>
      <c r="D399" s="2">
        <f t="shared" si="332"/>
        <v>1</v>
      </c>
      <c r="E399" s="2">
        <f t="shared" si="333"/>
        <v>0</v>
      </c>
      <c r="F399" s="3">
        <f t="shared" si="334"/>
        <v>0</v>
      </c>
      <c r="G399" s="3">
        <f t="shared" si="335"/>
        <v>0</v>
      </c>
      <c r="H399" s="3">
        <f t="shared" si="336"/>
        <v>0</v>
      </c>
      <c r="I399" s="3">
        <f t="shared" si="337"/>
        <v>0</v>
      </c>
      <c r="J399" s="3">
        <f t="shared" si="338"/>
        <v>0</v>
      </c>
      <c r="K399" s="3">
        <f t="shared" si="339"/>
        <v>0</v>
      </c>
      <c r="L399" s="3">
        <f t="shared" si="340"/>
        <v>0</v>
      </c>
      <c r="M399" s="3">
        <f t="shared" si="341"/>
        <v>0</v>
      </c>
      <c r="N399" s="3">
        <f t="shared" si="342"/>
        <v>0</v>
      </c>
      <c r="O399" s="3">
        <f t="shared" si="343"/>
        <v>0</v>
      </c>
      <c r="P399" s="3">
        <f t="shared" si="344"/>
        <v>0</v>
      </c>
      <c r="Q399" s="3">
        <f t="shared" si="345"/>
        <v>0</v>
      </c>
      <c r="R399" s="3">
        <f t="shared" si="346"/>
        <v>0</v>
      </c>
      <c r="S399" s="3">
        <f t="shared" si="347"/>
        <v>0</v>
      </c>
      <c r="T399" s="3">
        <f t="shared" si="348"/>
        <v>0</v>
      </c>
      <c r="U399" s="3">
        <f t="shared" si="349"/>
        <v>0</v>
      </c>
      <c r="V399" s="3">
        <f t="shared" si="350"/>
        <v>0</v>
      </c>
      <c r="W399" s="3">
        <f t="shared" si="351"/>
        <v>0</v>
      </c>
      <c r="X399" s="3">
        <f t="shared" si="352"/>
        <v>0</v>
      </c>
      <c r="Y399" s="3">
        <f t="shared" si="353"/>
        <v>0</v>
      </c>
      <c r="Z399" s="3">
        <f t="shared" si="354"/>
        <v>0</v>
      </c>
      <c r="AA399" s="3">
        <f t="shared" si="355"/>
        <v>0</v>
      </c>
      <c r="AB399" s="3">
        <f t="shared" si="356"/>
        <v>0</v>
      </c>
      <c r="AC399" s="3">
        <f t="shared" si="357"/>
        <v>0</v>
      </c>
      <c r="AD399" s="3">
        <f t="shared" si="358"/>
        <v>0</v>
      </c>
      <c r="AE399" s="3">
        <f t="shared" si="359"/>
        <v>0</v>
      </c>
      <c r="AF399" s="3">
        <f t="shared" si="360"/>
        <v>0</v>
      </c>
      <c r="AG399" s="3">
        <f t="shared" si="361"/>
        <v>0</v>
      </c>
      <c r="AH399" s="3">
        <f t="shared" si="362"/>
        <v>0</v>
      </c>
      <c r="AI399" s="3">
        <f t="shared" si="363"/>
        <v>0</v>
      </c>
      <c r="AJ399" s="3">
        <f t="shared" si="364"/>
        <v>0</v>
      </c>
      <c r="AK399" s="3">
        <f t="shared" si="365"/>
        <v>0</v>
      </c>
      <c r="AL399" s="3">
        <f t="shared" si="366"/>
        <v>0</v>
      </c>
      <c r="AM399" s="3">
        <f t="shared" si="367"/>
        <v>0</v>
      </c>
      <c r="AN399" s="3">
        <f t="shared" si="368"/>
        <v>0</v>
      </c>
      <c r="AO399" s="3">
        <f t="shared" si="369"/>
        <v>0</v>
      </c>
      <c r="AP399" s="3">
        <f t="shared" si="370"/>
        <v>0</v>
      </c>
      <c r="AQ399" s="3">
        <f t="shared" si="371"/>
        <v>0</v>
      </c>
      <c r="AR399" s="3">
        <f t="shared" si="372"/>
        <v>0</v>
      </c>
      <c r="AS399" s="3">
        <f t="shared" si="373"/>
        <v>0</v>
      </c>
      <c r="AT399" s="3">
        <f t="shared" si="374"/>
        <v>0</v>
      </c>
      <c r="AU399" s="3">
        <f t="shared" si="375"/>
        <v>0</v>
      </c>
      <c r="AV399" s="3">
        <f t="shared" si="376"/>
        <v>0</v>
      </c>
      <c r="AW399" s="3">
        <f t="shared" si="377"/>
        <v>0</v>
      </c>
      <c r="AX399" s="3">
        <f t="shared" si="378"/>
        <v>0</v>
      </c>
      <c r="AY399" s="3">
        <f t="shared" si="379"/>
        <v>0</v>
      </c>
      <c r="AZ399" s="3">
        <f t="shared" si="380"/>
        <v>0</v>
      </c>
      <c r="BA399" s="3">
        <f t="shared" si="381"/>
        <v>0</v>
      </c>
    </row>
    <row r="400" spans="1:53">
      <c r="A400" s="2">
        <f>fokonyvi_kivonatot_ide_masolni!A397</f>
        <v>0</v>
      </c>
      <c r="B400" s="3">
        <f>fokonyvi_kivonatot_ide_masolni!I397</f>
        <v>0</v>
      </c>
      <c r="C400" s="3">
        <f>+fokonyvi_kivonatot_ide_masolni!J397</f>
        <v>0</v>
      </c>
      <c r="D400" s="2">
        <f t="shared" si="332"/>
        <v>1</v>
      </c>
      <c r="E400" s="2">
        <f t="shared" si="333"/>
        <v>0</v>
      </c>
      <c r="F400" s="3">
        <f t="shared" si="334"/>
        <v>0</v>
      </c>
      <c r="G400" s="3">
        <f t="shared" si="335"/>
        <v>0</v>
      </c>
      <c r="H400" s="3">
        <f t="shared" si="336"/>
        <v>0</v>
      </c>
      <c r="I400" s="3">
        <f t="shared" si="337"/>
        <v>0</v>
      </c>
      <c r="J400" s="3">
        <f t="shared" si="338"/>
        <v>0</v>
      </c>
      <c r="K400" s="3">
        <f t="shared" si="339"/>
        <v>0</v>
      </c>
      <c r="L400" s="3">
        <f t="shared" si="340"/>
        <v>0</v>
      </c>
      <c r="M400" s="3">
        <f t="shared" si="341"/>
        <v>0</v>
      </c>
      <c r="N400" s="3">
        <f t="shared" si="342"/>
        <v>0</v>
      </c>
      <c r="O400" s="3">
        <f t="shared" si="343"/>
        <v>0</v>
      </c>
      <c r="P400" s="3">
        <f t="shared" si="344"/>
        <v>0</v>
      </c>
      <c r="Q400" s="3">
        <f t="shared" si="345"/>
        <v>0</v>
      </c>
      <c r="R400" s="3">
        <f t="shared" si="346"/>
        <v>0</v>
      </c>
      <c r="S400" s="3">
        <f t="shared" si="347"/>
        <v>0</v>
      </c>
      <c r="T400" s="3">
        <f t="shared" si="348"/>
        <v>0</v>
      </c>
      <c r="U400" s="3">
        <f t="shared" si="349"/>
        <v>0</v>
      </c>
      <c r="V400" s="3">
        <f t="shared" si="350"/>
        <v>0</v>
      </c>
      <c r="W400" s="3">
        <f t="shared" si="351"/>
        <v>0</v>
      </c>
      <c r="X400" s="3">
        <f t="shared" si="352"/>
        <v>0</v>
      </c>
      <c r="Y400" s="3">
        <f t="shared" si="353"/>
        <v>0</v>
      </c>
      <c r="Z400" s="3">
        <f t="shared" si="354"/>
        <v>0</v>
      </c>
      <c r="AA400" s="3">
        <f t="shared" si="355"/>
        <v>0</v>
      </c>
      <c r="AB400" s="3">
        <f t="shared" si="356"/>
        <v>0</v>
      </c>
      <c r="AC400" s="3">
        <f t="shared" si="357"/>
        <v>0</v>
      </c>
      <c r="AD400" s="3">
        <f t="shared" si="358"/>
        <v>0</v>
      </c>
      <c r="AE400" s="3">
        <f t="shared" si="359"/>
        <v>0</v>
      </c>
      <c r="AF400" s="3">
        <f t="shared" si="360"/>
        <v>0</v>
      </c>
      <c r="AG400" s="3">
        <f t="shared" si="361"/>
        <v>0</v>
      </c>
      <c r="AH400" s="3">
        <f t="shared" si="362"/>
        <v>0</v>
      </c>
      <c r="AI400" s="3">
        <f t="shared" si="363"/>
        <v>0</v>
      </c>
      <c r="AJ400" s="3">
        <f t="shared" si="364"/>
        <v>0</v>
      </c>
      <c r="AK400" s="3">
        <f t="shared" si="365"/>
        <v>0</v>
      </c>
      <c r="AL400" s="3">
        <f t="shared" si="366"/>
        <v>0</v>
      </c>
      <c r="AM400" s="3">
        <f t="shared" si="367"/>
        <v>0</v>
      </c>
      <c r="AN400" s="3">
        <f t="shared" si="368"/>
        <v>0</v>
      </c>
      <c r="AO400" s="3">
        <f t="shared" si="369"/>
        <v>0</v>
      </c>
      <c r="AP400" s="3">
        <f t="shared" si="370"/>
        <v>0</v>
      </c>
      <c r="AQ400" s="3">
        <f t="shared" si="371"/>
        <v>0</v>
      </c>
      <c r="AR400" s="3">
        <f t="shared" si="372"/>
        <v>0</v>
      </c>
      <c r="AS400" s="3">
        <f t="shared" si="373"/>
        <v>0</v>
      </c>
      <c r="AT400" s="3">
        <f t="shared" si="374"/>
        <v>0</v>
      </c>
      <c r="AU400" s="3">
        <f t="shared" si="375"/>
        <v>0</v>
      </c>
      <c r="AV400" s="3">
        <f t="shared" si="376"/>
        <v>0</v>
      </c>
      <c r="AW400" s="3">
        <f t="shared" si="377"/>
        <v>0</v>
      </c>
      <c r="AX400" s="3">
        <f t="shared" si="378"/>
        <v>0</v>
      </c>
      <c r="AY400" s="3">
        <f t="shared" si="379"/>
        <v>0</v>
      </c>
      <c r="AZ400" s="3">
        <f t="shared" si="380"/>
        <v>0</v>
      </c>
      <c r="BA400" s="3">
        <f t="shared" si="381"/>
        <v>0</v>
      </c>
    </row>
    <row r="401" spans="1:53">
      <c r="A401" s="2">
        <f>fokonyvi_kivonatot_ide_masolni!A398</f>
        <v>0</v>
      </c>
      <c r="B401" s="3">
        <f>fokonyvi_kivonatot_ide_masolni!I398</f>
        <v>0</v>
      </c>
      <c r="C401" s="3">
        <f>+fokonyvi_kivonatot_ide_masolni!J398</f>
        <v>0</v>
      </c>
      <c r="D401" s="2">
        <f t="shared" si="332"/>
        <v>1</v>
      </c>
      <c r="E401" s="2">
        <f t="shared" si="333"/>
        <v>0</v>
      </c>
      <c r="F401" s="3">
        <f t="shared" si="334"/>
        <v>0</v>
      </c>
      <c r="G401" s="3">
        <f t="shared" si="335"/>
        <v>0</v>
      </c>
      <c r="H401" s="3">
        <f t="shared" si="336"/>
        <v>0</v>
      </c>
      <c r="I401" s="3">
        <f t="shared" si="337"/>
        <v>0</v>
      </c>
      <c r="J401" s="3">
        <f t="shared" si="338"/>
        <v>0</v>
      </c>
      <c r="K401" s="3">
        <f t="shared" si="339"/>
        <v>0</v>
      </c>
      <c r="L401" s="3">
        <f t="shared" si="340"/>
        <v>0</v>
      </c>
      <c r="M401" s="3">
        <f t="shared" si="341"/>
        <v>0</v>
      </c>
      <c r="N401" s="3">
        <f t="shared" si="342"/>
        <v>0</v>
      </c>
      <c r="O401" s="3">
        <f t="shared" si="343"/>
        <v>0</v>
      </c>
      <c r="P401" s="3">
        <f t="shared" si="344"/>
        <v>0</v>
      </c>
      <c r="Q401" s="3">
        <f t="shared" si="345"/>
        <v>0</v>
      </c>
      <c r="R401" s="3">
        <f t="shared" si="346"/>
        <v>0</v>
      </c>
      <c r="S401" s="3">
        <f t="shared" si="347"/>
        <v>0</v>
      </c>
      <c r="T401" s="3">
        <f t="shared" si="348"/>
        <v>0</v>
      </c>
      <c r="U401" s="3">
        <f t="shared" si="349"/>
        <v>0</v>
      </c>
      <c r="V401" s="3">
        <f t="shared" si="350"/>
        <v>0</v>
      </c>
      <c r="W401" s="3">
        <f t="shared" si="351"/>
        <v>0</v>
      </c>
      <c r="X401" s="3">
        <f t="shared" si="352"/>
        <v>0</v>
      </c>
      <c r="Y401" s="3">
        <f t="shared" si="353"/>
        <v>0</v>
      </c>
      <c r="Z401" s="3">
        <f t="shared" si="354"/>
        <v>0</v>
      </c>
      <c r="AA401" s="3">
        <f t="shared" si="355"/>
        <v>0</v>
      </c>
      <c r="AB401" s="3">
        <f t="shared" si="356"/>
        <v>0</v>
      </c>
      <c r="AC401" s="3">
        <f t="shared" si="357"/>
        <v>0</v>
      </c>
      <c r="AD401" s="3">
        <f t="shared" si="358"/>
        <v>0</v>
      </c>
      <c r="AE401" s="3">
        <f t="shared" si="359"/>
        <v>0</v>
      </c>
      <c r="AF401" s="3">
        <f t="shared" si="360"/>
        <v>0</v>
      </c>
      <c r="AG401" s="3">
        <f t="shared" si="361"/>
        <v>0</v>
      </c>
      <c r="AH401" s="3">
        <f t="shared" si="362"/>
        <v>0</v>
      </c>
      <c r="AI401" s="3">
        <f t="shared" si="363"/>
        <v>0</v>
      </c>
      <c r="AJ401" s="3">
        <f t="shared" si="364"/>
        <v>0</v>
      </c>
      <c r="AK401" s="3">
        <f t="shared" si="365"/>
        <v>0</v>
      </c>
      <c r="AL401" s="3">
        <f t="shared" si="366"/>
        <v>0</v>
      </c>
      <c r="AM401" s="3">
        <f t="shared" si="367"/>
        <v>0</v>
      </c>
      <c r="AN401" s="3">
        <f t="shared" si="368"/>
        <v>0</v>
      </c>
      <c r="AO401" s="3">
        <f t="shared" si="369"/>
        <v>0</v>
      </c>
      <c r="AP401" s="3">
        <f t="shared" si="370"/>
        <v>0</v>
      </c>
      <c r="AQ401" s="3">
        <f t="shared" si="371"/>
        <v>0</v>
      </c>
      <c r="AR401" s="3">
        <f t="shared" si="372"/>
        <v>0</v>
      </c>
      <c r="AS401" s="3">
        <f t="shared" si="373"/>
        <v>0</v>
      </c>
      <c r="AT401" s="3">
        <f t="shared" si="374"/>
        <v>0</v>
      </c>
      <c r="AU401" s="3">
        <f t="shared" si="375"/>
        <v>0</v>
      </c>
      <c r="AV401" s="3">
        <f t="shared" si="376"/>
        <v>0</v>
      </c>
      <c r="AW401" s="3">
        <f t="shared" si="377"/>
        <v>0</v>
      </c>
      <c r="AX401" s="3">
        <f t="shared" si="378"/>
        <v>0</v>
      </c>
      <c r="AY401" s="3">
        <f t="shared" si="379"/>
        <v>0</v>
      </c>
      <c r="AZ401" s="3">
        <f t="shared" si="380"/>
        <v>0</v>
      </c>
      <c r="BA401" s="3">
        <f t="shared" si="381"/>
        <v>0</v>
      </c>
    </row>
    <row r="402" spans="1:53">
      <c r="A402" s="2">
        <f>fokonyvi_kivonatot_ide_masolni!A399</f>
        <v>0</v>
      </c>
      <c r="B402" s="3">
        <f>fokonyvi_kivonatot_ide_masolni!I399</f>
        <v>0</v>
      </c>
      <c r="C402" s="3">
        <f>+fokonyvi_kivonatot_ide_masolni!J399</f>
        <v>0</v>
      </c>
      <c r="D402" s="2">
        <f t="shared" si="332"/>
        <v>1</v>
      </c>
      <c r="E402" s="2">
        <f t="shared" si="333"/>
        <v>0</v>
      </c>
      <c r="F402" s="3">
        <f t="shared" si="334"/>
        <v>0</v>
      </c>
      <c r="G402" s="3">
        <f t="shared" si="335"/>
        <v>0</v>
      </c>
      <c r="H402" s="3">
        <f t="shared" si="336"/>
        <v>0</v>
      </c>
      <c r="I402" s="3">
        <f t="shared" si="337"/>
        <v>0</v>
      </c>
      <c r="J402" s="3">
        <f t="shared" si="338"/>
        <v>0</v>
      </c>
      <c r="K402" s="3">
        <f t="shared" si="339"/>
        <v>0</v>
      </c>
      <c r="L402" s="3">
        <f t="shared" si="340"/>
        <v>0</v>
      </c>
      <c r="M402" s="3">
        <f t="shared" si="341"/>
        <v>0</v>
      </c>
      <c r="N402" s="3">
        <f t="shared" si="342"/>
        <v>0</v>
      </c>
      <c r="O402" s="3">
        <f t="shared" si="343"/>
        <v>0</v>
      </c>
      <c r="P402" s="3">
        <f t="shared" si="344"/>
        <v>0</v>
      </c>
      <c r="Q402" s="3">
        <f t="shared" si="345"/>
        <v>0</v>
      </c>
      <c r="R402" s="3">
        <f t="shared" si="346"/>
        <v>0</v>
      </c>
      <c r="S402" s="3">
        <f t="shared" si="347"/>
        <v>0</v>
      </c>
      <c r="T402" s="3">
        <f t="shared" si="348"/>
        <v>0</v>
      </c>
      <c r="U402" s="3">
        <f t="shared" si="349"/>
        <v>0</v>
      </c>
      <c r="V402" s="3">
        <f t="shared" si="350"/>
        <v>0</v>
      </c>
      <c r="W402" s="3">
        <f t="shared" si="351"/>
        <v>0</v>
      </c>
      <c r="X402" s="3">
        <f t="shared" si="352"/>
        <v>0</v>
      </c>
      <c r="Y402" s="3">
        <f t="shared" si="353"/>
        <v>0</v>
      </c>
      <c r="Z402" s="3">
        <f t="shared" si="354"/>
        <v>0</v>
      </c>
      <c r="AA402" s="3">
        <f t="shared" si="355"/>
        <v>0</v>
      </c>
      <c r="AB402" s="3">
        <f t="shared" si="356"/>
        <v>0</v>
      </c>
      <c r="AC402" s="3">
        <f t="shared" si="357"/>
        <v>0</v>
      </c>
      <c r="AD402" s="3">
        <f t="shared" si="358"/>
        <v>0</v>
      </c>
      <c r="AE402" s="3">
        <f t="shared" si="359"/>
        <v>0</v>
      </c>
      <c r="AF402" s="3">
        <f t="shared" si="360"/>
        <v>0</v>
      </c>
      <c r="AG402" s="3">
        <f t="shared" si="361"/>
        <v>0</v>
      </c>
      <c r="AH402" s="3">
        <f t="shared" si="362"/>
        <v>0</v>
      </c>
      <c r="AI402" s="3">
        <f t="shared" si="363"/>
        <v>0</v>
      </c>
      <c r="AJ402" s="3">
        <f t="shared" si="364"/>
        <v>0</v>
      </c>
      <c r="AK402" s="3">
        <f t="shared" si="365"/>
        <v>0</v>
      </c>
      <c r="AL402" s="3">
        <f t="shared" si="366"/>
        <v>0</v>
      </c>
      <c r="AM402" s="3">
        <f t="shared" si="367"/>
        <v>0</v>
      </c>
      <c r="AN402" s="3">
        <f t="shared" si="368"/>
        <v>0</v>
      </c>
      <c r="AO402" s="3">
        <f t="shared" si="369"/>
        <v>0</v>
      </c>
      <c r="AP402" s="3">
        <f t="shared" si="370"/>
        <v>0</v>
      </c>
      <c r="AQ402" s="3">
        <f t="shared" si="371"/>
        <v>0</v>
      </c>
      <c r="AR402" s="3">
        <f t="shared" si="372"/>
        <v>0</v>
      </c>
      <c r="AS402" s="3">
        <f t="shared" si="373"/>
        <v>0</v>
      </c>
      <c r="AT402" s="3">
        <f t="shared" si="374"/>
        <v>0</v>
      </c>
      <c r="AU402" s="3">
        <f t="shared" si="375"/>
        <v>0</v>
      </c>
      <c r="AV402" s="3">
        <f t="shared" si="376"/>
        <v>0</v>
      </c>
      <c r="AW402" s="3">
        <f t="shared" si="377"/>
        <v>0</v>
      </c>
      <c r="AX402" s="3">
        <f t="shared" si="378"/>
        <v>0</v>
      </c>
      <c r="AY402" s="3">
        <f t="shared" si="379"/>
        <v>0</v>
      </c>
      <c r="AZ402" s="3">
        <f t="shared" si="380"/>
        <v>0</v>
      </c>
      <c r="BA402" s="3">
        <f t="shared" si="381"/>
        <v>0</v>
      </c>
    </row>
    <row r="403" spans="1:53">
      <c r="A403" s="2">
        <f>fokonyvi_kivonatot_ide_masolni!A400</f>
        <v>0</v>
      </c>
      <c r="B403" s="3">
        <f>fokonyvi_kivonatot_ide_masolni!I400</f>
        <v>0</v>
      </c>
      <c r="C403" s="3">
        <f>+fokonyvi_kivonatot_ide_masolni!J400</f>
        <v>0</v>
      </c>
      <c r="D403" s="2">
        <f t="shared" si="332"/>
        <v>1</v>
      </c>
      <c r="E403" s="2">
        <f t="shared" si="333"/>
        <v>0</v>
      </c>
      <c r="F403" s="3">
        <f t="shared" si="334"/>
        <v>0</v>
      </c>
      <c r="G403" s="3">
        <f t="shared" si="335"/>
        <v>0</v>
      </c>
      <c r="H403" s="3">
        <f t="shared" si="336"/>
        <v>0</v>
      </c>
      <c r="I403" s="3">
        <f t="shared" si="337"/>
        <v>0</v>
      </c>
      <c r="J403" s="3">
        <f t="shared" si="338"/>
        <v>0</v>
      </c>
      <c r="K403" s="3">
        <f t="shared" si="339"/>
        <v>0</v>
      </c>
      <c r="L403" s="3">
        <f t="shared" si="340"/>
        <v>0</v>
      </c>
      <c r="M403" s="3">
        <f t="shared" si="341"/>
        <v>0</v>
      </c>
      <c r="N403" s="3">
        <f t="shared" si="342"/>
        <v>0</v>
      </c>
      <c r="O403" s="3">
        <f t="shared" si="343"/>
        <v>0</v>
      </c>
      <c r="P403" s="3">
        <f t="shared" si="344"/>
        <v>0</v>
      </c>
      <c r="Q403" s="3">
        <f t="shared" si="345"/>
        <v>0</v>
      </c>
      <c r="R403" s="3">
        <f t="shared" si="346"/>
        <v>0</v>
      </c>
      <c r="S403" s="3">
        <f t="shared" si="347"/>
        <v>0</v>
      </c>
      <c r="T403" s="3">
        <f t="shared" si="348"/>
        <v>0</v>
      </c>
      <c r="U403" s="3">
        <f t="shared" si="349"/>
        <v>0</v>
      </c>
      <c r="V403" s="3">
        <f t="shared" si="350"/>
        <v>0</v>
      </c>
      <c r="W403" s="3">
        <f t="shared" si="351"/>
        <v>0</v>
      </c>
      <c r="X403" s="3">
        <f t="shared" si="352"/>
        <v>0</v>
      </c>
      <c r="Y403" s="3">
        <f t="shared" si="353"/>
        <v>0</v>
      </c>
      <c r="Z403" s="3">
        <f t="shared" si="354"/>
        <v>0</v>
      </c>
      <c r="AA403" s="3">
        <f t="shared" si="355"/>
        <v>0</v>
      </c>
      <c r="AB403" s="3">
        <f t="shared" si="356"/>
        <v>0</v>
      </c>
      <c r="AC403" s="3">
        <f t="shared" si="357"/>
        <v>0</v>
      </c>
      <c r="AD403" s="3">
        <f t="shared" si="358"/>
        <v>0</v>
      </c>
      <c r="AE403" s="3">
        <f t="shared" si="359"/>
        <v>0</v>
      </c>
      <c r="AF403" s="3">
        <f t="shared" si="360"/>
        <v>0</v>
      </c>
      <c r="AG403" s="3">
        <f t="shared" si="361"/>
        <v>0</v>
      </c>
      <c r="AH403" s="3">
        <f t="shared" si="362"/>
        <v>0</v>
      </c>
      <c r="AI403" s="3">
        <f t="shared" si="363"/>
        <v>0</v>
      </c>
      <c r="AJ403" s="3">
        <f t="shared" si="364"/>
        <v>0</v>
      </c>
      <c r="AK403" s="3">
        <f t="shared" si="365"/>
        <v>0</v>
      </c>
      <c r="AL403" s="3">
        <f t="shared" si="366"/>
        <v>0</v>
      </c>
      <c r="AM403" s="3">
        <f t="shared" si="367"/>
        <v>0</v>
      </c>
      <c r="AN403" s="3">
        <f t="shared" si="368"/>
        <v>0</v>
      </c>
      <c r="AO403" s="3">
        <f t="shared" si="369"/>
        <v>0</v>
      </c>
      <c r="AP403" s="3">
        <f t="shared" si="370"/>
        <v>0</v>
      </c>
      <c r="AQ403" s="3">
        <f t="shared" si="371"/>
        <v>0</v>
      </c>
      <c r="AR403" s="3">
        <f t="shared" si="372"/>
        <v>0</v>
      </c>
      <c r="AS403" s="3">
        <f t="shared" si="373"/>
        <v>0</v>
      </c>
      <c r="AT403" s="3">
        <f t="shared" si="374"/>
        <v>0</v>
      </c>
      <c r="AU403" s="3">
        <f t="shared" si="375"/>
        <v>0</v>
      </c>
      <c r="AV403" s="3">
        <f t="shared" si="376"/>
        <v>0</v>
      </c>
      <c r="AW403" s="3">
        <f t="shared" si="377"/>
        <v>0</v>
      </c>
      <c r="AX403" s="3">
        <f t="shared" si="378"/>
        <v>0</v>
      </c>
      <c r="AY403" s="3">
        <f t="shared" si="379"/>
        <v>0</v>
      </c>
      <c r="AZ403" s="3">
        <f t="shared" si="380"/>
        <v>0</v>
      </c>
      <c r="BA403" s="3">
        <f t="shared" si="381"/>
        <v>0</v>
      </c>
    </row>
    <row r="404" spans="1:53">
      <c r="A404" s="2">
        <f>fokonyvi_kivonatot_ide_masolni!A401</f>
        <v>0</v>
      </c>
      <c r="B404" s="3">
        <f>fokonyvi_kivonatot_ide_masolni!I401</f>
        <v>0</v>
      </c>
      <c r="C404" s="3">
        <f>+fokonyvi_kivonatot_ide_masolni!J401</f>
        <v>0</v>
      </c>
      <c r="D404" s="2">
        <f t="shared" si="332"/>
        <v>1</v>
      </c>
      <c r="E404" s="2">
        <f t="shared" si="333"/>
        <v>0</v>
      </c>
      <c r="F404" s="3">
        <f t="shared" si="334"/>
        <v>0</v>
      </c>
      <c r="G404" s="3">
        <f t="shared" si="335"/>
        <v>0</v>
      </c>
      <c r="H404" s="3">
        <f t="shared" si="336"/>
        <v>0</v>
      </c>
      <c r="I404" s="3">
        <f t="shared" si="337"/>
        <v>0</v>
      </c>
      <c r="J404" s="3">
        <f t="shared" si="338"/>
        <v>0</v>
      </c>
      <c r="K404" s="3">
        <f t="shared" si="339"/>
        <v>0</v>
      </c>
      <c r="L404" s="3">
        <f t="shared" si="340"/>
        <v>0</v>
      </c>
      <c r="M404" s="3">
        <f t="shared" si="341"/>
        <v>0</v>
      </c>
      <c r="N404" s="3">
        <f t="shared" si="342"/>
        <v>0</v>
      </c>
      <c r="O404" s="3">
        <f t="shared" si="343"/>
        <v>0</v>
      </c>
      <c r="P404" s="3">
        <f t="shared" si="344"/>
        <v>0</v>
      </c>
      <c r="Q404" s="3">
        <f t="shared" si="345"/>
        <v>0</v>
      </c>
      <c r="R404" s="3">
        <f t="shared" si="346"/>
        <v>0</v>
      </c>
      <c r="S404" s="3">
        <f t="shared" si="347"/>
        <v>0</v>
      </c>
      <c r="T404" s="3">
        <f t="shared" si="348"/>
        <v>0</v>
      </c>
      <c r="U404" s="3">
        <f t="shared" si="349"/>
        <v>0</v>
      </c>
      <c r="V404" s="3">
        <f t="shared" si="350"/>
        <v>0</v>
      </c>
      <c r="W404" s="3">
        <f t="shared" si="351"/>
        <v>0</v>
      </c>
      <c r="X404" s="3">
        <f t="shared" si="352"/>
        <v>0</v>
      </c>
      <c r="Y404" s="3">
        <f t="shared" si="353"/>
        <v>0</v>
      </c>
      <c r="Z404" s="3">
        <f t="shared" si="354"/>
        <v>0</v>
      </c>
      <c r="AA404" s="3">
        <f t="shared" si="355"/>
        <v>0</v>
      </c>
      <c r="AB404" s="3">
        <f t="shared" si="356"/>
        <v>0</v>
      </c>
      <c r="AC404" s="3">
        <f t="shared" si="357"/>
        <v>0</v>
      </c>
      <c r="AD404" s="3">
        <f t="shared" si="358"/>
        <v>0</v>
      </c>
      <c r="AE404" s="3">
        <f t="shared" si="359"/>
        <v>0</v>
      </c>
      <c r="AF404" s="3">
        <f t="shared" si="360"/>
        <v>0</v>
      </c>
      <c r="AG404" s="3">
        <f t="shared" si="361"/>
        <v>0</v>
      </c>
      <c r="AH404" s="3">
        <f t="shared" si="362"/>
        <v>0</v>
      </c>
      <c r="AI404" s="3">
        <f t="shared" si="363"/>
        <v>0</v>
      </c>
      <c r="AJ404" s="3">
        <f t="shared" si="364"/>
        <v>0</v>
      </c>
      <c r="AK404" s="3">
        <f t="shared" si="365"/>
        <v>0</v>
      </c>
      <c r="AL404" s="3">
        <f t="shared" si="366"/>
        <v>0</v>
      </c>
      <c r="AM404" s="3">
        <f t="shared" si="367"/>
        <v>0</v>
      </c>
      <c r="AN404" s="3">
        <f t="shared" si="368"/>
        <v>0</v>
      </c>
      <c r="AO404" s="3">
        <f t="shared" si="369"/>
        <v>0</v>
      </c>
      <c r="AP404" s="3">
        <f t="shared" si="370"/>
        <v>0</v>
      </c>
      <c r="AQ404" s="3">
        <f t="shared" si="371"/>
        <v>0</v>
      </c>
      <c r="AR404" s="3">
        <f t="shared" si="372"/>
        <v>0</v>
      </c>
      <c r="AS404" s="3">
        <f t="shared" si="373"/>
        <v>0</v>
      </c>
      <c r="AT404" s="3">
        <f t="shared" si="374"/>
        <v>0</v>
      </c>
      <c r="AU404" s="3">
        <f t="shared" si="375"/>
        <v>0</v>
      </c>
      <c r="AV404" s="3">
        <f t="shared" si="376"/>
        <v>0</v>
      </c>
      <c r="AW404" s="3">
        <f t="shared" si="377"/>
        <v>0</v>
      </c>
      <c r="AX404" s="3">
        <f t="shared" si="378"/>
        <v>0</v>
      </c>
      <c r="AY404" s="3">
        <f t="shared" si="379"/>
        <v>0</v>
      </c>
      <c r="AZ404" s="3">
        <f t="shared" si="380"/>
        <v>0</v>
      </c>
      <c r="BA404" s="3">
        <f t="shared" si="381"/>
        <v>0</v>
      </c>
    </row>
    <row r="405" spans="1:53">
      <c r="A405" s="2">
        <f>fokonyvi_kivonatot_ide_masolni!A402</f>
        <v>0</v>
      </c>
      <c r="B405" s="3">
        <f>fokonyvi_kivonatot_ide_masolni!I402</f>
        <v>0</v>
      </c>
      <c r="C405" s="3">
        <f>+fokonyvi_kivonatot_ide_masolni!J402</f>
        <v>0</v>
      </c>
      <c r="D405" s="2">
        <f t="shared" si="332"/>
        <v>1</v>
      </c>
      <c r="E405" s="2">
        <f t="shared" si="333"/>
        <v>0</v>
      </c>
      <c r="F405" s="3">
        <f t="shared" si="334"/>
        <v>0</v>
      </c>
      <c r="G405" s="3">
        <f t="shared" si="335"/>
        <v>0</v>
      </c>
      <c r="H405" s="3">
        <f t="shared" si="336"/>
        <v>0</v>
      </c>
      <c r="I405" s="3">
        <f t="shared" si="337"/>
        <v>0</v>
      </c>
      <c r="J405" s="3">
        <f t="shared" si="338"/>
        <v>0</v>
      </c>
      <c r="K405" s="3">
        <f t="shared" si="339"/>
        <v>0</v>
      </c>
      <c r="L405" s="3">
        <f t="shared" si="340"/>
        <v>0</v>
      </c>
      <c r="M405" s="3">
        <f t="shared" si="341"/>
        <v>0</v>
      </c>
      <c r="N405" s="3">
        <f t="shared" si="342"/>
        <v>0</v>
      </c>
      <c r="O405" s="3">
        <f t="shared" si="343"/>
        <v>0</v>
      </c>
      <c r="P405" s="3">
        <f t="shared" si="344"/>
        <v>0</v>
      </c>
      <c r="Q405" s="3">
        <f t="shared" si="345"/>
        <v>0</v>
      </c>
      <c r="R405" s="3">
        <f t="shared" si="346"/>
        <v>0</v>
      </c>
      <c r="S405" s="3">
        <f t="shared" si="347"/>
        <v>0</v>
      </c>
      <c r="T405" s="3">
        <f t="shared" si="348"/>
        <v>0</v>
      </c>
      <c r="U405" s="3">
        <f t="shared" si="349"/>
        <v>0</v>
      </c>
      <c r="V405" s="3">
        <f t="shared" si="350"/>
        <v>0</v>
      </c>
      <c r="W405" s="3">
        <f t="shared" si="351"/>
        <v>0</v>
      </c>
      <c r="X405" s="3">
        <f t="shared" si="352"/>
        <v>0</v>
      </c>
      <c r="Y405" s="3">
        <f t="shared" si="353"/>
        <v>0</v>
      </c>
      <c r="Z405" s="3">
        <f t="shared" si="354"/>
        <v>0</v>
      </c>
      <c r="AA405" s="3">
        <f t="shared" si="355"/>
        <v>0</v>
      </c>
      <c r="AB405" s="3">
        <f t="shared" si="356"/>
        <v>0</v>
      </c>
      <c r="AC405" s="3">
        <f t="shared" si="357"/>
        <v>0</v>
      </c>
      <c r="AD405" s="3">
        <f t="shared" si="358"/>
        <v>0</v>
      </c>
      <c r="AE405" s="3">
        <f t="shared" si="359"/>
        <v>0</v>
      </c>
      <c r="AF405" s="3">
        <f t="shared" si="360"/>
        <v>0</v>
      </c>
      <c r="AG405" s="3">
        <f t="shared" si="361"/>
        <v>0</v>
      </c>
      <c r="AH405" s="3">
        <f t="shared" si="362"/>
        <v>0</v>
      </c>
      <c r="AI405" s="3">
        <f t="shared" si="363"/>
        <v>0</v>
      </c>
      <c r="AJ405" s="3">
        <f t="shared" si="364"/>
        <v>0</v>
      </c>
      <c r="AK405" s="3">
        <f t="shared" si="365"/>
        <v>0</v>
      </c>
      <c r="AL405" s="3">
        <f t="shared" si="366"/>
        <v>0</v>
      </c>
      <c r="AM405" s="3">
        <f t="shared" si="367"/>
        <v>0</v>
      </c>
      <c r="AN405" s="3">
        <f t="shared" si="368"/>
        <v>0</v>
      </c>
      <c r="AO405" s="3">
        <f t="shared" si="369"/>
        <v>0</v>
      </c>
      <c r="AP405" s="3">
        <f t="shared" si="370"/>
        <v>0</v>
      </c>
      <c r="AQ405" s="3">
        <f t="shared" si="371"/>
        <v>0</v>
      </c>
      <c r="AR405" s="3">
        <f t="shared" si="372"/>
        <v>0</v>
      </c>
      <c r="AS405" s="3">
        <f t="shared" si="373"/>
        <v>0</v>
      </c>
      <c r="AT405" s="3">
        <f t="shared" si="374"/>
        <v>0</v>
      </c>
      <c r="AU405" s="3">
        <f t="shared" si="375"/>
        <v>0</v>
      </c>
      <c r="AV405" s="3">
        <f t="shared" si="376"/>
        <v>0</v>
      </c>
      <c r="AW405" s="3">
        <f t="shared" si="377"/>
        <v>0</v>
      </c>
      <c r="AX405" s="3">
        <f t="shared" si="378"/>
        <v>0</v>
      </c>
      <c r="AY405" s="3">
        <f t="shared" si="379"/>
        <v>0</v>
      </c>
      <c r="AZ405" s="3">
        <f t="shared" si="380"/>
        <v>0</v>
      </c>
      <c r="BA405" s="3">
        <f t="shared" si="381"/>
        <v>0</v>
      </c>
    </row>
    <row r="406" spans="1:53">
      <c r="A406" s="2">
        <f>fokonyvi_kivonatot_ide_masolni!A403</f>
        <v>0</v>
      </c>
      <c r="B406" s="3">
        <f>fokonyvi_kivonatot_ide_masolni!I403</f>
        <v>0</v>
      </c>
      <c r="C406" s="3">
        <f>+fokonyvi_kivonatot_ide_masolni!J403</f>
        <v>0</v>
      </c>
      <c r="D406" s="2">
        <f t="shared" si="332"/>
        <v>1</v>
      </c>
      <c r="E406" s="2">
        <f t="shared" si="333"/>
        <v>0</v>
      </c>
      <c r="F406" s="3">
        <f t="shared" si="334"/>
        <v>0</v>
      </c>
      <c r="G406" s="3">
        <f t="shared" si="335"/>
        <v>0</v>
      </c>
      <c r="H406" s="3">
        <f t="shared" si="336"/>
        <v>0</v>
      </c>
      <c r="I406" s="3">
        <f t="shared" si="337"/>
        <v>0</v>
      </c>
      <c r="J406" s="3">
        <f t="shared" si="338"/>
        <v>0</v>
      </c>
      <c r="K406" s="3">
        <f t="shared" si="339"/>
        <v>0</v>
      </c>
      <c r="L406" s="3">
        <f t="shared" si="340"/>
        <v>0</v>
      </c>
      <c r="M406" s="3">
        <f t="shared" si="341"/>
        <v>0</v>
      </c>
      <c r="N406" s="3">
        <f t="shared" si="342"/>
        <v>0</v>
      </c>
      <c r="O406" s="3">
        <f t="shared" si="343"/>
        <v>0</v>
      </c>
      <c r="P406" s="3">
        <f t="shared" si="344"/>
        <v>0</v>
      </c>
      <c r="Q406" s="3">
        <f t="shared" si="345"/>
        <v>0</v>
      </c>
      <c r="R406" s="3">
        <f t="shared" si="346"/>
        <v>0</v>
      </c>
      <c r="S406" s="3">
        <f t="shared" si="347"/>
        <v>0</v>
      </c>
      <c r="T406" s="3">
        <f t="shared" si="348"/>
        <v>0</v>
      </c>
      <c r="U406" s="3">
        <f t="shared" si="349"/>
        <v>0</v>
      </c>
      <c r="V406" s="3">
        <f t="shared" si="350"/>
        <v>0</v>
      </c>
      <c r="W406" s="3">
        <f t="shared" si="351"/>
        <v>0</v>
      </c>
      <c r="X406" s="3">
        <f t="shared" si="352"/>
        <v>0</v>
      </c>
      <c r="Y406" s="3">
        <f t="shared" si="353"/>
        <v>0</v>
      </c>
      <c r="Z406" s="3">
        <f t="shared" si="354"/>
        <v>0</v>
      </c>
      <c r="AA406" s="3">
        <f t="shared" si="355"/>
        <v>0</v>
      </c>
      <c r="AB406" s="3">
        <f t="shared" si="356"/>
        <v>0</v>
      </c>
      <c r="AC406" s="3">
        <f t="shared" si="357"/>
        <v>0</v>
      </c>
      <c r="AD406" s="3">
        <f t="shared" si="358"/>
        <v>0</v>
      </c>
      <c r="AE406" s="3">
        <f t="shared" si="359"/>
        <v>0</v>
      </c>
      <c r="AF406" s="3">
        <f t="shared" si="360"/>
        <v>0</v>
      </c>
      <c r="AG406" s="3">
        <f t="shared" si="361"/>
        <v>0</v>
      </c>
      <c r="AH406" s="3">
        <f t="shared" si="362"/>
        <v>0</v>
      </c>
      <c r="AI406" s="3">
        <f t="shared" si="363"/>
        <v>0</v>
      </c>
      <c r="AJ406" s="3">
        <f t="shared" si="364"/>
        <v>0</v>
      </c>
      <c r="AK406" s="3">
        <f t="shared" si="365"/>
        <v>0</v>
      </c>
      <c r="AL406" s="3">
        <f t="shared" si="366"/>
        <v>0</v>
      </c>
      <c r="AM406" s="3">
        <f t="shared" si="367"/>
        <v>0</v>
      </c>
      <c r="AN406" s="3">
        <f t="shared" si="368"/>
        <v>0</v>
      </c>
      <c r="AO406" s="3">
        <f t="shared" si="369"/>
        <v>0</v>
      </c>
      <c r="AP406" s="3">
        <f t="shared" si="370"/>
        <v>0</v>
      </c>
      <c r="AQ406" s="3">
        <f t="shared" si="371"/>
        <v>0</v>
      </c>
      <c r="AR406" s="3">
        <f t="shared" si="372"/>
        <v>0</v>
      </c>
      <c r="AS406" s="3">
        <f t="shared" si="373"/>
        <v>0</v>
      </c>
      <c r="AT406" s="3">
        <f t="shared" si="374"/>
        <v>0</v>
      </c>
      <c r="AU406" s="3">
        <f t="shared" si="375"/>
        <v>0</v>
      </c>
      <c r="AV406" s="3">
        <f t="shared" si="376"/>
        <v>0</v>
      </c>
      <c r="AW406" s="3">
        <f t="shared" si="377"/>
        <v>0</v>
      </c>
      <c r="AX406" s="3">
        <f t="shared" si="378"/>
        <v>0</v>
      </c>
      <c r="AY406" s="3">
        <f t="shared" si="379"/>
        <v>0</v>
      </c>
      <c r="AZ406" s="3">
        <f t="shared" si="380"/>
        <v>0</v>
      </c>
      <c r="BA406" s="3">
        <f t="shared" si="381"/>
        <v>0</v>
      </c>
    </row>
    <row r="407" spans="1:53">
      <c r="A407" s="2">
        <f>fokonyvi_kivonatot_ide_masolni!A404</f>
        <v>0</v>
      </c>
      <c r="B407" s="3">
        <f>fokonyvi_kivonatot_ide_masolni!I404</f>
        <v>0</v>
      </c>
      <c r="C407" s="3">
        <f>+fokonyvi_kivonatot_ide_masolni!J404</f>
        <v>0</v>
      </c>
      <c r="D407" s="2">
        <f t="shared" si="332"/>
        <v>1</v>
      </c>
      <c r="E407" s="2">
        <f t="shared" si="333"/>
        <v>0</v>
      </c>
      <c r="F407" s="3">
        <f t="shared" si="334"/>
        <v>0</v>
      </c>
      <c r="G407" s="3">
        <f t="shared" si="335"/>
        <v>0</v>
      </c>
      <c r="H407" s="3">
        <f t="shared" si="336"/>
        <v>0</v>
      </c>
      <c r="I407" s="3">
        <f t="shared" si="337"/>
        <v>0</v>
      </c>
      <c r="J407" s="3">
        <f t="shared" si="338"/>
        <v>0</v>
      </c>
      <c r="K407" s="3">
        <f t="shared" si="339"/>
        <v>0</v>
      </c>
      <c r="L407" s="3">
        <f t="shared" si="340"/>
        <v>0</v>
      </c>
      <c r="M407" s="3">
        <f t="shared" si="341"/>
        <v>0</v>
      </c>
      <c r="N407" s="3">
        <f t="shared" si="342"/>
        <v>0</v>
      </c>
      <c r="O407" s="3">
        <f t="shared" si="343"/>
        <v>0</v>
      </c>
      <c r="P407" s="3">
        <f t="shared" si="344"/>
        <v>0</v>
      </c>
      <c r="Q407" s="3">
        <f t="shared" si="345"/>
        <v>0</v>
      </c>
      <c r="R407" s="3">
        <f t="shared" si="346"/>
        <v>0</v>
      </c>
      <c r="S407" s="3">
        <f t="shared" si="347"/>
        <v>0</v>
      </c>
      <c r="T407" s="3">
        <f t="shared" si="348"/>
        <v>0</v>
      </c>
      <c r="U407" s="3">
        <f t="shared" si="349"/>
        <v>0</v>
      </c>
      <c r="V407" s="3">
        <f t="shared" si="350"/>
        <v>0</v>
      </c>
      <c r="W407" s="3">
        <f t="shared" si="351"/>
        <v>0</v>
      </c>
      <c r="X407" s="3">
        <f t="shared" si="352"/>
        <v>0</v>
      </c>
      <c r="Y407" s="3">
        <f t="shared" si="353"/>
        <v>0</v>
      </c>
      <c r="Z407" s="3">
        <f t="shared" si="354"/>
        <v>0</v>
      </c>
      <c r="AA407" s="3">
        <f t="shared" si="355"/>
        <v>0</v>
      </c>
      <c r="AB407" s="3">
        <f t="shared" si="356"/>
        <v>0</v>
      </c>
      <c r="AC407" s="3">
        <f t="shared" si="357"/>
        <v>0</v>
      </c>
      <c r="AD407" s="3">
        <f t="shared" si="358"/>
        <v>0</v>
      </c>
      <c r="AE407" s="3">
        <f t="shared" si="359"/>
        <v>0</v>
      </c>
      <c r="AF407" s="3">
        <f t="shared" si="360"/>
        <v>0</v>
      </c>
      <c r="AG407" s="3">
        <f t="shared" si="361"/>
        <v>0</v>
      </c>
      <c r="AH407" s="3">
        <f t="shared" si="362"/>
        <v>0</v>
      </c>
      <c r="AI407" s="3">
        <f t="shared" si="363"/>
        <v>0</v>
      </c>
      <c r="AJ407" s="3">
        <f t="shared" si="364"/>
        <v>0</v>
      </c>
      <c r="AK407" s="3">
        <f t="shared" si="365"/>
        <v>0</v>
      </c>
      <c r="AL407" s="3">
        <f t="shared" si="366"/>
        <v>0</v>
      </c>
      <c r="AM407" s="3">
        <f t="shared" si="367"/>
        <v>0</v>
      </c>
      <c r="AN407" s="3">
        <f t="shared" si="368"/>
        <v>0</v>
      </c>
      <c r="AO407" s="3">
        <f t="shared" si="369"/>
        <v>0</v>
      </c>
      <c r="AP407" s="3">
        <f t="shared" si="370"/>
        <v>0</v>
      </c>
      <c r="AQ407" s="3">
        <f t="shared" si="371"/>
        <v>0</v>
      </c>
      <c r="AR407" s="3">
        <f t="shared" si="372"/>
        <v>0</v>
      </c>
      <c r="AS407" s="3">
        <f t="shared" si="373"/>
        <v>0</v>
      </c>
      <c r="AT407" s="3">
        <f t="shared" si="374"/>
        <v>0</v>
      </c>
      <c r="AU407" s="3">
        <f t="shared" si="375"/>
        <v>0</v>
      </c>
      <c r="AV407" s="3">
        <f t="shared" si="376"/>
        <v>0</v>
      </c>
      <c r="AW407" s="3">
        <f t="shared" si="377"/>
        <v>0</v>
      </c>
      <c r="AX407" s="3">
        <f t="shared" si="378"/>
        <v>0</v>
      </c>
      <c r="AY407" s="3">
        <f t="shared" si="379"/>
        <v>0</v>
      </c>
      <c r="AZ407" s="3">
        <f t="shared" si="380"/>
        <v>0</v>
      </c>
      <c r="BA407" s="3">
        <f t="shared" si="381"/>
        <v>0</v>
      </c>
    </row>
    <row r="408" spans="1:53">
      <c r="A408" s="2">
        <f>fokonyvi_kivonatot_ide_masolni!A405</f>
        <v>0</v>
      </c>
      <c r="B408" s="3">
        <f>fokonyvi_kivonatot_ide_masolni!I405</f>
        <v>0</v>
      </c>
      <c r="C408" s="3">
        <f>+fokonyvi_kivonatot_ide_masolni!J405</f>
        <v>0</v>
      </c>
      <c r="D408" s="2">
        <f t="shared" si="332"/>
        <v>1</v>
      </c>
      <c r="E408" s="2">
        <f t="shared" si="333"/>
        <v>0</v>
      </c>
      <c r="F408" s="3">
        <f t="shared" si="334"/>
        <v>0</v>
      </c>
      <c r="G408" s="3">
        <f t="shared" si="335"/>
        <v>0</v>
      </c>
      <c r="H408" s="3">
        <f t="shared" si="336"/>
        <v>0</v>
      </c>
      <c r="I408" s="3">
        <f t="shared" si="337"/>
        <v>0</v>
      </c>
      <c r="J408" s="3">
        <f t="shared" si="338"/>
        <v>0</v>
      </c>
      <c r="K408" s="3">
        <f t="shared" si="339"/>
        <v>0</v>
      </c>
      <c r="L408" s="3">
        <f t="shared" si="340"/>
        <v>0</v>
      </c>
      <c r="M408" s="3">
        <f t="shared" si="341"/>
        <v>0</v>
      </c>
      <c r="N408" s="3">
        <f t="shared" si="342"/>
        <v>0</v>
      </c>
      <c r="O408" s="3">
        <f t="shared" si="343"/>
        <v>0</v>
      </c>
      <c r="P408" s="3">
        <f t="shared" si="344"/>
        <v>0</v>
      </c>
      <c r="Q408" s="3">
        <f t="shared" si="345"/>
        <v>0</v>
      </c>
      <c r="R408" s="3">
        <f t="shared" si="346"/>
        <v>0</v>
      </c>
      <c r="S408" s="3">
        <f t="shared" si="347"/>
        <v>0</v>
      </c>
      <c r="T408" s="3">
        <f t="shared" si="348"/>
        <v>0</v>
      </c>
      <c r="U408" s="3">
        <f t="shared" si="349"/>
        <v>0</v>
      </c>
      <c r="V408" s="3">
        <f t="shared" si="350"/>
        <v>0</v>
      </c>
      <c r="W408" s="3">
        <f t="shared" si="351"/>
        <v>0</v>
      </c>
      <c r="X408" s="3">
        <f t="shared" si="352"/>
        <v>0</v>
      </c>
      <c r="Y408" s="3">
        <f t="shared" si="353"/>
        <v>0</v>
      </c>
      <c r="Z408" s="3">
        <f t="shared" si="354"/>
        <v>0</v>
      </c>
      <c r="AA408" s="3">
        <f t="shared" si="355"/>
        <v>0</v>
      </c>
      <c r="AB408" s="3">
        <f t="shared" si="356"/>
        <v>0</v>
      </c>
      <c r="AC408" s="3">
        <f t="shared" si="357"/>
        <v>0</v>
      </c>
      <c r="AD408" s="3">
        <f t="shared" si="358"/>
        <v>0</v>
      </c>
      <c r="AE408" s="3">
        <f t="shared" si="359"/>
        <v>0</v>
      </c>
      <c r="AF408" s="3">
        <f t="shared" si="360"/>
        <v>0</v>
      </c>
      <c r="AG408" s="3">
        <f t="shared" si="361"/>
        <v>0</v>
      </c>
      <c r="AH408" s="3">
        <f t="shared" si="362"/>
        <v>0</v>
      </c>
      <c r="AI408" s="3">
        <f t="shared" si="363"/>
        <v>0</v>
      </c>
      <c r="AJ408" s="3">
        <f t="shared" si="364"/>
        <v>0</v>
      </c>
      <c r="AK408" s="3">
        <f t="shared" si="365"/>
        <v>0</v>
      </c>
      <c r="AL408" s="3">
        <f t="shared" si="366"/>
        <v>0</v>
      </c>
      <c r="AM408" s="3">
        <f t="shared" si="367"/>
        <v>0</v>
      </c>
      <c r="AN408" s="3">
        <f t="shared" si="368"/>
        <v>0</v>
      </c>
      <c r="AO408" s="3">
        <f t="shared" si="369"/>
        <v>0</v>
      </c>
      <c r="AP408" s="3">
        <f t="shared" si="370"/>
        <v>0</v>
      </c>
      <c r="AQ408" s="3">
        <f t="shared" si="371"/>
        <v>0</v>
      </c>
      <c r="AR408" s="3">
        <f t="shared" si="372"/>
        <v>0</v>
      </c>
      <c r="AS408" s="3">
        <f t="shared" si="373"/>
        <v>0</v>
      </c>
      <c r="AT408" s="3">
        <f t="shared" si="374"/>
        <v>0</v>
      </c>
      <c r="AU408" s="3">
        <f t="shared" si="375"/>
        <v>0</v>
      </c>
      <c r="AV408" s="3">
        <f t="shared" si="376"/>
        <v>0</v>
      </c>
      <c r="AW408" s="3">
        <f t="shared" si="377"/>
        <v>0</v>
      </c>
      <c r="AX408" s="3">
        <f t="shared" si="378"/>
        <v>0</v>
      </c>
      <c r="AY408" s="3">
        <f t="shared" si="379"/>
        <v>0</v>
      </c>
      <c r="AZ408" s="3">
        <f t="shared" si="380"/>
        <v>0</v>
      </c>
      <c r="BA408" s="3">
        <f t="shared" si="381"/>
        <v>0</v>
      </c>
    </row>
    <row r="409" spans="1:53">
      <c r="A409" s="2">
        <f>fokonyvi_kivonatot_ide_masolni!A406</f>
        <v>0</v>
      </c>
      <c r="B409" s="3">
        <f>fokonyvi_kivonatot_ide_masolni!I406</f>
        <v>0</v>
      </c>
      <c r="C409" s="3">
        <f>+fokonyvi_kivonatot_ide_masolni!J406</f>
        <v>0</v>
      </c>
      <c r="D409" s="2">
        <f t="shared" si="332"/>
        <v>1</v>
      </c>
      <c r="E409" s="2">
        <f t="shared" si="333"/>
        <v>0</v>
      </c>
      <c r="F409" s="3">
        <f t="shared" si="334"/>
        <v>0</v>
      </c>
      <c r="G409" s="3">
        <f t="shared" si="335"/>
        <v>0</v>
      </c>
      <c r="H409" s="3">
        <f t="shared" si="336"/>
        <v>0</v>
      </c>
      <c r="I409" s="3">
        <f t="shared" si="337"/>
        <v>0</v>
      </c>
      <c r="J409" s="3">
        <f t="shared" si="338"/>
        <v>0</v>
      </c>
      <c r="K409" s="3">
        <f t="shared" si="339"/>
        <v>0</v>
      </c>
      <c r="L409" s="3">
        <f t="shared" si="340"/>
        <v>0</v>
      </c>
      <c r="M409" s="3">
        <f t="shared" si="341"/>
        <v>0</v>
      </c>
      <c r="N409" s="3">
        <f t="shared" si="342"/>
        <v>0</v>
      </c>
      <c r="O409" s="3">
        <f t="shared" si="343"/>
        <v>0</v>
      </c>
      <c r="P409" s="3">
        <f t="shared" si="344"/>
        <v>0</v>
      </c>
      <c r="Q409" s="3">
        <f t="shared" si="345"/>
        <v>0</v>
      </c>
      <c r="R409" s="3">
        <f t="shared" si="346"/>
        <v>0</v>
      </c>
      <c r="S409" s="3">
        <f t="shared" si="347"/>
        <v>0</v>
      </c>
      <c r="T409" s="3">
        <f t="shared" si="348"/>
        <v>0</v>
      </c>
      <c r="U409" s="3">
        <f t="shared" si="349"/>
        <v>0</v>
      </c>
      <c r="V409" s="3">
        <f t="shared" si="350"/>
        <v>0</v>
      </c>
      <c r="W409" s="3">
        <f t="shared" si="351"/>
        <v>0</v>
      </c>
      <c r="X409" s="3">
        <f t="shared" si="352"/>
        <v>0</v>
      </c>
      <c r="Y409" s="3">
        <f t="shared" si="353"/>
        <v>0</v>
      </c>
      <c r="Z409" s="3">
        <f t="shared" si="354"/>
        <v>0</v>
      </c>
      <c r="AA409" s="3">
        <f t="shared" si="355"/>
        <v>0</v>
      </c>
      <c r="AB409" s="3">
        <f t="shared" si="356"/>
        <v>0</v>
      </c>
      <c r="AC409" s="3">
        <f t="shared" si="357"/>
        <v>0</v>
      </c>
      <c r="AD409" s="3">
        <f t="shared" si="358"/>
        <v>0</v>
      </c>
      <c r="AE409" s="3">
        <f t="shared" si="359"/>
        <v>0</v>
      </c>
      <c r="AF409" s="3">
        <f t="shared" si="360"/>
        <v>0</v>
      </c>
      <c r="AG409" s="3">
        <f t="shared" si="361"/>
        <v>0</v>
      </c>
      <c r="AH409" s="3">
        <f t="shared" si="362"/>
        <v>0</v>
      </c>
      <c r="AI409" s="3">
        <f t="shared" si="363"/>
        <v>0</v>
      </c>
      <c r="AJ409" s="3">
        <f t="shared" si="364"/>
        <v>0</v>
      </c>
      <c r="AK409" s="3">
        <f t="shared" si="365"/>
        <v>0</v>
      </c>
      <c r="AL409" s="3">
        <f t="shared" si="366"/>
        <v>0</v>
      </c>
      <c r="AM409" s="3">
        <f t="shared" si="367"/>
        <v>0</v>
      </c>
      <c r="AN409" s="3">
        <f t="shared" si="368"/>
        <v>0</v>
      </c>
      <c r="AO409" s="3">
        <f t="shared" si="369"/>
        <v>0</v>
      </c>
      <c r="AP409" s="3">
        <f t="shared" si="370"/>
        <v>0</v>
      </c>
      <c r="AQ409" s="3">
        <f t="shared" si="371"/>
        <v>0</v>
      </c>
      <c r="AR409" s="3">
        <f t="shared" si="372"/>
        <v>0</v>
      </c>
      <c r="AS409" s="3">
        <f t="shared" si="373"/>
        <v>0</v>
      </c>
      <c r="AT409" s="3">
        <f t="shared" si="374"/>
        <v>0</v>
      </c>
      <c r="AU409" s="3">
        <f t="shared" si="375"/>
        <v>0</v>
      </c>
      <c r="AV409" s="3">
        <f t="shared" si="376"/>
        <v>0</v>
      </c>
      <c r="AW409" s="3">
        <f t="shared" si="377"/>
        <v>0</v>
      </c>
      <c r="AX409" s="3">
        <f t="shared" si="378"/>
        <v>0</v>
      </c>
      <c r="AY409" s="3">
        <f t="shared" si="379"/>
        <v>0</v>
      </c>
      <c r="AZ409" s="3">
        <f t="shared" si="380"/>
        <v>0</v>
      </c>
      <c r="BA409" s="3">
        <f t="shared" si="381"/>
        <v>0</v>
      </c>
    </row>
    <row r="410" spans="1:53">
      <c r="A410" s="2">
        <f>fokonyvi_kivonatot_ide_masolni!A407</f>
        <v>0</v>
      </c>
      <c r="B410" s="3">
        <f>fokonyvi_kivonatot_ide_masolni!I407</f>
        <v>0</v>
      </c>
      <c r="C410" s="3">
        <f>+fokonyvi_kivonatot_ide_masolni!J407</f>
        <v>0</v>
      </c>
      <c r="D410" s="2">
        <f t="shared" si="332"/>
        <v>1</v>
      </c>
      <c r="E410" s="2">
        <f t="shared" si="333"/>
        <v>0</v>
      </c>
      <c r="F410" s="3">
        <f t="shared" si="334"/>
        <v>0</v>
      </c>
      <c r="G410" s="3">
        <f t="shared" si="335"/>
        <v>0</v>
      </c>
      <c r="H410" s="3">
        <f t="shared" si="336"/>
        <v>0</v>
      </c>
      <c r="I410" s="3">
        <f t="shared" si="337"/>
        <v>0</v>
      </c>
      <c r="J410" s="3">
        <f t="shared" si="338"/>
        <v>0</v>
      </c>
      <c r="K410" s="3">
        <f t="shared" si="339"/>
        <v>0</v>
      </c>
      <c r="L410" s="3">
        <f t="shared" si="340"/>
        <v>0</v>
      </c>
      <c r="M410" s="3">
        <f t="shared" si="341"/>
        <v>0</v>
      </c>
      <c r="N410" s="3">
        <f t="shared" si="342"/>
        <v>0</v>
      </c>
      <c r="O410" s="3">
        <f t="shared" si="343"/>
        <v>0</v>
      </c>
      <c r="P410" s="3">
        <f t="shared" si="344"/>
        <v>0</v>
      </c>
      <c r="Q410" s="3">
        <f t="shared" si="345"/>
        <v>0</v>
      </c>
      <c r="R410" s="3">
        <f t="shared" si="346"/>
        <v>0</v>
      </c>
      <c r="S410" s="3">
        <f t="shared" si="347"/>
        <v>0</v>
      </c>
      <c r="T410" s="3">
        <f t="shared" si="348"/>
        <v>0</v>
      </c>
      <c r="U410" s="3">
        <f t="shared" si="349"/>
        <v>0</v>
      </c>
      <c r="V410" s="3">
        <f t="shared" si="350"/>
        <v>0</v>
      </c>
      <c r="W410" s="3">
        <f t="shared" si="351"/>
        <v>0</v>
      </c>
      <c r="X410" s="3">
        <f t="shared" si="352"/>
        <v>0</v>
      </c>
      <c r="Y410" s="3">
        <f t="shared" si="353"/>
        <v>0</v>
      </c>
      <c r="Z410" s="3">
        <f t="shared" si="354"/>
        <v>0</v>
      </c>
      <c r="AA410" s="3">
        <f t="shared" si="355"/>
        <v>0</v>
      </c>
      <c r="AB410" s="3">
        <f t="shared" si="356"/>
        <v>0</v>
      </c>
      <c r="AC410" s="3">
        <f t="shared" si="357"/>
        <v>0</v>
      </c>
      <c r="AD410" s="3">
        <f t="shared" si="358"/>
        <v>0</v>
      </c>
      <c r="AE410" s="3">
        <f t="shared" si="359"/>
        <v>0</v>
      </c>
      <c r="AF410" s="3">
        <f t="shared" si="360"/>
        <v>0</v>
      </c>
      <c r="AG410" s="3">
        <f t="shared" si="361"/>
        <v>0</v>
      </c>
      <c r="AH410" s="3">
        <f t="shared" si="362"/>
        <v>0</v>
      </c>
      <c r="AI410" s="3">
        <f t="shared" si="363"/>
        <v>0</v>
      </c>
      <c r="AJ410" s="3">
        <f t="shared" si="364"/>
        <v>0</v>
      </c>
      <c r="AK410" s="3">
        <f t="shared" si="365"/>
        <v>0</v>
      </c>
      <c r="AL410" s="3">
        <f t="shared" si="366"/>
        <v>0</v>
      </c>
      <c r="AM410" s="3">
        <f t="shared" si="367"/>
        <v>0</v>
      </c>
      <c r="AN410" s="3">
        <f t="shared" si="368"/>
        <v>0</v>
      </c>
      <c r="AO410" s="3">
        <f t="shared" si="369"/>
        <v>0</v>
      </c>
      <c r="AP410" s="3">
        <f t="shared" si="370"/>
        <v>0</v>
      </c>
      <c r="AQ410" s="3">
        <f t="shared" si="371"/>
        <v>0</v>
      </c>
      <c r="AR410" s="3">
        <f t="shared" si="372"/>
        <v>0</v>
      </c>
      <c r="AS410" s="3">
        <f t="shared" si="373"/>
        <v>0</v>
      </c>
      <c r="AT410" s="3">
        <f t="shared" si="374"/>
        <v>0</v>
      </c>
      <c r="AU410" s="3">
        <f t="shared" si="375"/>
        <v>0</v>
      </c>
      <c r="AV410" s="3">
        <f t="shared" si="376"/>
        <v>0</v>
      </c>
      <c r="AW410" s="3">
        <f t="shared" si="377"/>
        <v>0</v>
      </c>
      <c r="AX410" s="3">
        <f t="shared" si="378"/>
        <v>0</v>
      </c>
      <c r="AY410" s="3">
        <f t="shared" si="379"/>
        <v>0</v>
      </c>
      <c r="AZ410" s="3">
        <f t="shared" si="380"/>
        <v>0</v>
      </c>
      <c r="BA410" s="3">
        <f t="shared" si="381"/>
        <v>0</v>
      </c>
    </row>
    <row r="411" spans="1:53">
      <c r="A411" s="2">
        <f>fokonyvi_kivonatot_ide_masolni!A408</f>
        <v>0</v>
      </c>
      <c r="B411" s="3">
        <f>fokonyvi_kivonatot_ide_masolni!I408</f>
        <v>0</v>
      </c>
      <c r="C411" s="3">
        <f>+fokonyvi_kivonatot_ide_masolni!J408</f>
        <v>0</v>
      </c>
      <c r="D411" s="2">
        <f t="shared" si="332"/>
        <v>1</v>
      </c>
      <c r="E411" s="2">
        <f t="shared" si="333"/>
        <v>0</v>
      </c>
      <c r="F411" s="3">
        <f t="shared" si="334"/>
        <v>0</v>
      </c>
      <c r="G411" s="3">
        <f t="shared" si="335"/>
        <v>0</v>
      </c>
      <c r="H411" s="3">
        <f t="shared" si="336"/>
        <v>0</v>
      </c>
      <c r="I411" s="3">
        <f t="shared" si="337"/>
        <v>0</v>
      </c>
      <c r="J411" s="3">
        <f t="shared" si="338"/>
        <v>0</v>
      </c>
      <c r="K411" s="3">
        <f t="shared" si="339"/>
        <v>0</v>
      </c>
      <c r="L411" s="3">
        <f t="shared" si="340"/>
        <v>0</v>
      </c>
      <c r="M411" s="3">
        <f t="shared" si="341"/>
        <v>0</v>
      </c>
      <c r="N411" s="3">
        <f t="shared" si="342"/>
        <v>0</v>
      </c>
      <c r="O411" s="3">
        <f t="shared" si="343"/>
        <v>0</v>
      </c>
      <c r="P411" s="3">
        <f t="shared" si="344"/>
        <v>0</v>
      </c>
      <c r="Q411" s="3">
        <f t="shared" si="345"/>
        <v>0</v>
      </c>
      <c r="R411" s="3">
        <f t="shared" si="346"/>
        <v>0</v>
      </c>
      <c r="S411" s="3">
        <f t="shared" si="347"/>
        <v>0</v>
      </c>
      <c r="T411" s="3">
        <f t="shared" si="348"/>
        <v>0</v>
      </c>
      <c r="U411" s="3">
        <f t="shared" si="349"/>
        <v>0</v>
      </c>
      <c r="V411" s="3">
        <f t="shared" si="350"/>
        <v>0</v>
      </c>
      <c r="W411" s="3">
        <f t="shared" si="351"/>
        <v>0</v>
      </c>
      <c r="X411" s="3">
        <f t="shared" si="352"/>
        <v>0</v>
      </c>
      <c r="Y411" s="3">
        <f t="shared" si="353"/>
        <v>0</v>
      </c>
      <c r="Z411" s="3">
        <f t="shared" si="354"/>
        <v>0</v>
      </c>
      <c r="AA411" s="3">
        <f t="shared" si="355"/>
        <v>0</v>
      </c>
      <c r="AB411" s="3">
        <f t="shared" si="356"/>
        <v>0</v>
      </c>
      <c r="AC411" s="3">
        <f t="shared" si="357"/>
        <v>0</v>
      </c>
      <c r="AD411" s="3">
        <f t="shared" si="358"/>
        <v>0</v>
      </c>
      <c r="AE411" s="3">
        <f t="shared" si="359"/>
        <v>0</v>
      </c>
      <c r="AF411" s="3">
        <f t="shared" si="360"/>
        <v>0</v>
      </c>
      <c r="AG411" s="3">
        <f t="shared" si="361"/>
        <v>0</v>
      </c>
      <c r="AH411" s="3">
        <f t="shared" si="362"/>
        <v>0</v>
      </c>
      <c r="AI411" s="3">
        <f t="shared" si="363"/>
        <v>0</v>
      </c>
      <c r="AJ411" s="3">
        <f t="shared" si="364"/>
        <v>0</v>
      </c>
      <c r="AK411" s="3">
        <f t="shared" si="365"/>
        <v>0</v>
      </c>
      <c r="AL411" s="3">
        <f t="shared" si="366"/>
        <v>0</v>
      </c>
      <c r="AM411" s="3">
        <f t="shared" si="367"/>
        <v>0</v>
      </c>
      <c r="AN411" s="3">
        <f t="shared" si="368"/>
        <v>0</v>
      </c>
      <c r="AO411" s="3">
        <f t="shared" si="369"/>
        <v>0</v>
      </c>
      <c r="AP411" s="3">
        <f t="shared" si="370"/>
        <v>0</v>
      </c>
      <c r="AQ411" s="3">
        <f t="shared" si="371"/>
        <v>0</v>
      </c>
      <c r="AR411" s="3">
        <f t="shared" si="372"/>
        <v>0</v>
      </c>
      <c r="AS411" s="3">
        <f t="shared" si="373"/>
        <v>0</v>
      </c>
      <c r="AT411" s="3">
        <f t="shared" si="374"/>
        <v>0</v>
      </c>
      <c r="AU411" s="3">
        <f t="shared" si="375"/>
        <v>0</v>
      </c>
      <c r="AV411" s="3">
        <f t="shared" si="376"/>
        <v>0</v>
      </c>
      <c r="AW411" s="3">
        <f t="shared" si="377"/>
        <v>0</v>
      </c>
      <c r="AX411" s="3">
        <f t="shared" si="378"/>
        <v>0</v>
      </c>
      <c r="AY411" s="3">
        <f t="shared" si="379"/>
        <v>0</v>
      </c>
      <c r="AZ411" s="3">
        <f t="shared" si="380"/>
        <v>0</v>
      </c>
      <c r="BA411" s="3">
        <f t="shared" si="381"/>
        <v>0</v>
      </c>
    </row>
    <row r="412" spans="1:53">
      <c r="A412" s="2">
        <f>fokonyvi_kivonatot_ide_masolni!A409</f>
        <v>0</v>
      </c>
      <c r="B412" s="3">
        <f>fokonyvi_kivonatot_ide_masolni!I409</f>
        <v>0</v>
      </c>
      <c r="C412" s="3">
        <f>+fokonyvi_kivonatot_ide_masolni!J409</f>
        <v>0</v>
      </c>
      <c r="D412" s="2">
        <f t="shared" si="332"/>
        <v>1</v>
      </c>
      <c r="E412" s="2">
        <f t="shared" si="333"/>
        <v>0</v>
      </c>
      <c r="F412" s="3">
        <f t="shared" si="334"/>
        <v>0</v>
      </c>
      <c r="G412" s="3">
        <f t="shared" si="335"/>
        <v>0</v>
      </c>
      <c r="H412" s="3">
        <f t="shared" si="336"/>
        <v>0</v>
      </c>
      <c r="I412" s="3">
        <f t="shared" si="337"/>
        <v>0</v>
      </c>
      <c r="J412" s="3">
        <f t="shared" si="338"/>
        <v>0</v>
      </c>
      <c r="K412" s="3">
        <f t="shared" si="339"/>
        <v>0</v>
      </c>
      <c r="L412" s="3">
        <f t="shared" si="340"/>
        <v>0</v>
      </c>
      <c r="M412" s="3">
        <f t="shared" si="341"/>
        <v>0</v>
      </c>
      <c r="N412" s="3">
        <f t="shared" si="342"/>
        <v>0</v>
      </c>
      <c r="O412" s="3">
        <f t="shared" si="343"/>
        <v>0</v>
      </c>
      <c r="P412" s="3">
        <f t="shared" si="344"/>
        <v>0</v>
      </c>
      <c r="Q412" s="3">
        <f t="shared" si="345"/>
        <v>0</v>
      </c>
      <c r="R412" s="3">
        <f t="shared" si="346"/>
        <v>0</v>
      </c>
      <c r="S412" s="3">
        <f t="shared" si="347"/>
        <v>0</v>
      </c>
      <c r="T412" s="3">
        <f t="shared" si="348"/>
        <v>0</v>
      </c>
      <c r="U412" s="3">
        <f t="shared" si="349"/>
        <v>0</v>
      </c>
      <c r="V412" s="3">
        <f t="shared" si="350"/>
        <v>0</v>
      </c>
      <c r="W412" s="3">
        <f t="shared" si="351"/>
        <v>0</v>
      </c>
      <c r="X412" s="3">
        <f t="shared" si="352"/>
        <v>0</v>
      </c>
      <c r="Y412" s="3">
        <f t="shared" si="353"/>
        <v>0</v>
      </c>
      <c r="Z412" s="3">
        <f t="shared" si="354"/>
        <v>0</v>
      </c>
      <c r="AA412" s="3">
        <f t="shared" si="355"/>
        <v>0</v>
      </c>
      <c r="AB412" s="3">
        <f t="shared" si="356"/>
        <v>0</v>
      </c>
      <c r="AC412" s="3">
        <f t="shared" si="357"/>
        <v>0</v>
      </c>
      <c r="AD412" s="3">
        <f t="shared" si="358"/>
        <v>0</v>
      </c>
      <c r="AE412" s="3">
        <f t="shared" si="359"/>
        <v>0</v>
      </c>
      <c r="AF412" s="3">
        <f t="shared" si="360"/>
        <v>0</v>
      </c>
      <c r="AG412" s="3">
        <f t="shared" si="361"/>
        <v>0</v>
      </c>
      <c r="AH412" s="3">
        <f t="shared" si="362"/>
        <v>0</v>
      </c>
      <c r="AI412" s="3">
        <f t="shared" si="363"/>
        <v>0</v>
      </c>
      <c r="AJ412" s="3">
        <f t="shared" si="364"/>
        <v>0</v>
      </c>
      <c r="AK412" s="3">
        <f t="shared" si="365"/>
        <v>0</v>
      </c>
      <c r="AL412" s="3">
        <f t="shared" si="366"/>
        <v>0</v>
      </c>
      <c r="AM412" s="3">
        <f t="shared" si="367"/>
        <v>0</v>
      </c>
      <c r="AN412" s="3">
        <f t="shared" si="368"/>
        <v>0</v>
      </c>
      <c r="AO412" s="3">
        <f t="shared" si="369"/>
        <v>0</v>
      </c>
      <c r="AP412" s="3">
        <f t="shared" si="370"/>
        <v>0</v>
      </c>
      <c r="AQ412" s="3">
        <f t="shared" si="371"/>
        <v>0</v>
      </c>
      <c r="AR412" s="3">
        <f t="shared" si="372"/>
        <v>0</v>
      </c>
      <c r="AS412" s="3">
        <f t="shared" si="373"/>
        <v>0</v>
      </c>
      <c r="AT412" s="3">
        <f t="shared" si="374"/>
        <v>0</v>
      </c>
      <c r="AU412" s="3">
        <f t="shared" si="375"/>
        <v>0</v>
      </c>
      <c r="AV412" s="3">
        <f t="shared" si="376"/>
        <v>0</v>
      </c>
      <c r="AW412" s="3">
        <f t="shared" si="377"/>
        <v>0</v>
      </c>
      <c r="AX412" s="3">
        <f t="shared" si="378"/>
        <v>0</v>
      </c>
      <c r="AY412" s="3">
        <f t="shared" si="379"/>
        <v>0</v>
      </c>
      <c r="AZ412" s="3">
        <f t="shared" si="380"/>
        <v>0</v>
      </c>
      <c r="BA412" s="3">
        <f t="shared" si="381"/>
        <v>0</v>
      </c>
    </row>
    <row r="413" spans="1:53">
      <c r="A413" s="2">
        <f>fokonyvi_kivonatot_ide_masolni!A410</f>
        <v>0</v>
      </c>
      <c r="B413" s="3">
        <f>fokonyvi_kivonatot_ide_masolni!I410</f>
        <v>0</v>
      </c>
      <c r="C413" s="3">
        <f>+fokonyvi_kivonatot_ide_masolni!J410</f>
        <v>0</v>
      </c>
      <c r="D413" s="2">
        <f t="shared" si="332"/>
        <v>1</v>
      </c>
      <c r="E413" s="2">
        <f t="shared" si="333"/>
        <v>0</v>
      </c>
      <c r="F413" s="3">
        <f t="shared" si="334"/>
        <v>0</v>
      </c>
      <c r="G413" s="3">
        <f t="shared" si="335"/>
        <v>0</v>
      </c>
      <c r="H413" s="3">
        <f t="shared" si="336"/>
        <v>0</v>
      </c>
      <c r="I413" s="3">
        <f t="shared" si="337"/>
        <v>0</v>
      </c>
      <c r="J413" s="3">
        <f t="shared" si="338"/>
        <v>0</v>
      </c>
      <c r="K413" s="3">
        <f t="shared" si="339"/>
        <v>0</v>
      </c>
      <c r="L413" s="3">
        <f t="shared" si="340"/>
        <v>0</v>
      </c>
      <c r="M413" s="3">
        <f t="shared" si="341"/>
        <v>0</v>
      </c>
      <c r="N413" s="3">
        <f t="shared" si="342"/>
        <v>0</v>
      </c>
      <c r="O413" s="3">
        <f t="shared" si="343"/>
        <v>0</v>
      </c>
      <c r="P413" s="3">
        <f t="shared" si="344"/>
        <v>0</v>
      </c>
      <c r="Q413" s="3">
        <f t="shared" si="345"/>
        <v>0</v>
      </c>
      <c r="R413" s="3">
        <f t="shared" si="346"/>
        <v>0</v>
      </c>
      <c r="S413" s="3">
        <f t="shared" si="347"/>
        <v>0</v>
      </c>
      <c r="T413" s="3">
        <f t="shared" si="348"/>
        <v>0</v>
      </c>
      <c r="U413" s="3">
        <f t="shared" si="349"/>
        <v>0</v>
      </c>
      <c r="V413" s="3">
        <f t="shared" si="350"/>
        <v>0</v>
      </c>
      <c r="W413" s="3">
        <f t="shared" si="351"/>
        <v>0</v>
      </c>
      <c r="X413" s="3">
        <f t="shared" si="352"/>
        <v>0</v>
      </c>
      <c r="Y413" s="3">
        <f t="shared" si="353"/>
        <v>0</v>
      </c>
      <c r="Z413" s="3">
        <f t="shared" si="354"/>
        <v>0</v>
      </c>
      <c r="AA413" s="3">
        <f t="shared" si="355"/>
        <v>0</v>
      </c>
      <c r="AB413" s="3">
        <f t="shared" si="356"/>
        <v>0</v>
      </c>
      <c r="AC413" s="3">
        <f t="shared" si="357"/>
        <v>0</v>
      </c>
      <c r="AD413" s="3">
        <f t="shared" si="358"/>
        <v>0</v>
      </c>
      <c r="AE413" s="3">
        <f t="shared" si="359"/>
        <v>0</v>
      </c>
      <c r="AF413" s="3">
        <f t="shared" si="360"/>
        <v>0</v>
      </c>
      <c r="AG413" s="3">
        <f t="shared" si="361"/>
        <v>0</v>
      </c>
      <c r="AH413" s="3">
        <f t="shared" si="362"/>
        <v>0</v>
      </c>
      <c r="AI413" s="3">
        <f t="shared" si="363"/>
        <v>0</v>
      </c>
      <c r="AJ413" s="3">
        <f t="shared" si="364"/>
        <v>0</v>
      </c>
      <c r="AK413" s="3">
        <f t="shared" si="365"/>
        <v>0</v>
      </c>
      <c r="AL413" s="3">
        <f t="shared" si="366"/>
        <v>0</v>
      </c>
      <c r="AM413" s="3">
        <f t="shared" si="367"/>
        <v>0</v>
      </c>
      <c r="AN413" s="3">
        <f t="shared" si="368"/>
        <v>0</v>
      </c>
      <c r="AO413" s="3">
        <f t="shared" si="369"/>
        <v>0</v>
      </c>
      <c r="AP413" s="3">
        <f t="shared" si="370"/>
        <v>0</v>
      </c>
      <c r="AQ413" s="3">
        <f t="shared" si="371"/>
        <v>0</v>
      </c>
      <c r="AR413" s="3">
        <f t="shared" si="372"/>
        <v>0</v>
      </c>
      <c r="AS413" s="3">
        <f t="shared" si="373"/>
        <v>0</v>
      </c>
      <c r="AT413" s="3">
        <f t="shared" si="374"/>
        <v>0</v>
      </c>
      <c r="AU413" s="3">
        <f t="shared" si="375"/>
        <v>0</v>
      </c>
      <c r="AV413" s="3">
        <f t="shared" si="376"/>
        <v>0</v>
      </c>
      <c r="AW413" s="3">
        <f t="shared" si="377"/>
        <v>0</v>
      </c>
      <c r="AX413" s="3">
        <f t="shared" si="378"/>
        <v>0</v>
      </c>
      <c r="AY413" s="3">
        <f t="shared" si="379"/>
        <v>0</v>
      </c>
      <c r="AZ413" s="3">
        <f t="shared" si="380"/>
        <v>0</v>
      </c>
      <c r="BA413" s="3">
        <f t="shared" si="381"/>
        <v>0</v>
      </c>
    </row>
    <row r="414" spans="1:53">
      <c r="A414" s="2">
        <f>fokonyvi_kivonatot_ide_masolni!A411</f>
        <v>0</v>
      </c>
      <c r="B414" s="3">
        <f>fokonyvi_kivonatot_ide_masolni!I411</f>
        <v>0</v>
      </c>
      <c r="C414" s="3">
        <f>+fokonyvi_kivonatot_ide_masolni!J411</f>
        <v>0</v>
      </c>
      <c r="D414" s="2">
        <f t="shared" si="332"/>
        <v>1</v>
      </c>
      <c r="E414" s="2">
        <f t="shared" si="333"/>
        <v>0</v>
      </c>
      <c r="F414" s="3">
        <f t="shared" si="334"/>
        <v>0</v>
      </c>
      <c r="G414" s="3">
        <f t="shared" si="335"/>
        <v>0</v>
      </c>
      <c r="H414" s="3">
        <f t="shared" si="336"/>
        <v>0</v>
      </c>
      <c r="I414" s="3">
        <f t="shared" si="337"/>
        <v>0</v>
      </c>
      <c r="J414" s="3">
        <f t="shared" si="338"/>
        <v>0</v>
      </c>
      <c r="K414" s="3">
        <f t="shared" si="339"/>
        <v>0</v>
      </c>
      <c r="L414" s="3">
        <f t="shared" si="340"/>
        <v>0</v>
      </c>
      <c r="M414" s="3">
        <f t="shared" si="341"/>
        <v>0</v>
      </c>
      <c r="N414" s="3">
        <f t="shared" si="342"/>
        <v>0</v>
      </c>
      <c r="O414" s="3">
        <f t="shared" si="343"/>
        <v>0</v>
      </c>
      <c r="P414" s="3">
        <f t="shared" si="344"/>
        <v>0</v>
      </c>
      <c r="Q414" s="3">
        <f t="shared" si="345"/>
        <v>0</v>
      </c>
      <c r="R414" s="3">
        <f t="shared" si="346"/>
        <v>0</v>
      </c>
      <c r="S414" s="3">
        <f t="shared" si="347"/>
        <v>0</v>
      </c>
      <c r="T414" s="3">
        <f t="shared" si="348"/>
        <v>0</v>
      </c>
      <c r="U414" s="3">
        <f t="shared" si="349"/>
        <v>0</v>
      </c>
      <c r="V414" s="3">
        <f t="shared" si="350"/>
        <v>0</v>
      </c>
      <c r="W414" s="3">
        <f t="shared" si="351"/>
        <v>0</v>
      </c>
      <c r="X414" s="3">
        <f t="shared" si="352"/>
        <v>0</v>
      </c>
      <c r="Y414" s="3">
        <f t="shared" si="353"/>
        <v>0</v>
      </c>
      <c r="Z414" s="3">
        <f t="shared" si="354"/>
        <v>0</v>
      </c>
      <c r="AA414" s="3">
        <f t="shared" si="355"/>
        <v>0</v>
      </c>
      <c r="AB414" s="3">
        <f t="shared" si="356"/>
        <v>0</v>
      </c>
      <c r="AC414" s="3">
        <f t="shared" si="357"/>
        <v>0</v>
      </c>
      <c r="AD414" s="3">
        <f t="shared" si="358"/>
        <v>0</v>
      </c>
      <c r="AE414" s="3">
        <f t="shared" si="359"/>
        <v>0</v>
      </c>
      <c r="AF414" s="3">
        <f t="shared" si="360"/>
        <v>0</v>
      </c>
      <c r="AG414" s="3">
        <f t="shared" si="361"/>
        <v>0</v>
      </c>
      <c r="AH414" s="3">
        <f t="shared" si="362"/>
        <v>0</v>
      </c>
      <c r="AI414" s="3">
        <f t="shared" si="363"/>
        <v>0</v>
      </c>
      <c r="AJ414" s="3">
        <f t="shared" si="364"/>
        <v>0</v>
      </c>
      <c r="AK414" s="3">
        <f t="shared" si="365"/>
        <v>0</v>
      </c>
      <c r="AL414" s="3">
        <f t="shared" si="366"/>
        <v>0</v>
      </c>
      <c r="AM414" s="3">
        <f t="shared" si="367"/>
        <v>0</v>
      </c>
      <c r="AN414" s="3">
        <f t="shared" si="368"/>
        <v>0</v>
      </c>
      <c r="AO414" s="3">
        <f t="shared" si="369"/>
        <v>0</v>
      </c>
      <c r="AP414" s="3">
        <f t="shared" si="370"/>
        <v>0</v>
      </c>
      <c r="AQ414" s="3">
        <f t="shared" si="371"/>
        <v>0</v>
      </c>
      <c r="AR414" s="3">
        <f t="shared" si="372"/>
        <v>0</v>
      </c>
      <c r="AS414" s="3">
        <f t="shared" si="373"/>
        <v>0</v>
      </c>
      <c r="AT414" s="3">
        <f t="shared" si="374"/>
        <v>0</v>
      </c>
      <c r="AU414" s="3">
        <f t="shared" si="375"/>
        <v>0</v>
      </c>
      <c r="AV414" s="3">
        <f t="shared" si="376"/>
        <v>0</v>
      </c>
      <c r="AW414" s="3">
        <f t="shared" si="377"/>
        <v>0</v>
      </c>
      <c r="AX414" s="3">
        <f t="shared" si="378"/>
        <v>0</v>
      </c>
      <c r="AY414" s="3">
        <f t="shared" si="379"/>
        <v>0</v>
      </c>
      <c r="AZ414" s="3">
        <f t="shared" si="380"/>
        <v>0</v>
      </c>
      <c r="BA414" s="3">
        <f t="shared" si="381"/>
        <v>0</v>
      </c>
    </row>
    <row r="415" spans="1:53">
      <c r="A415" s="2">
        <f>fokonyvi_kivonatot_ide_masolni!A412</f>
        <v>0</v>
      </c>
      <c r="B415" s="3">
        <f>fokonyvi_kivonatot_ide_masolni!I412</f>
        <v>0</v>
      </c>
      <c r="C415" s="3">
        <f>+fokonyvi_kivonatot_ide_masolni!J412</f>
        <v>0</v>
      </c>
      <c r="D415" s="2">
        <f t="shared" si="332"/>
        <v>1</v>
      </c>
      <c r="E415" s="2">
        <f t="shared" si="333"/>
        <v>0</v>
      </c>
      <c r="F415" s="3">
        <f t="shared" si="334"/>
        <v>0</v>
      </c>
      <c r="G415" s="3">
        <f t="shared" si="335"/>
        <v>0</v>
      </c>
      <c r="H415" s="3">
        <f t="shared" si="336"/>
        <v>0</v>
      </c>
      <c r="I415" s="3">
        <f t="shared" si="337"/>
        <v>0</v>
      </c>
      <c r="J415" s="3">
        <f t="shared" si="338"/>
        <v>0</v>
      </c>
      <c r="K415" s="3">
        <f t="shared" si="339"/>
        <v>0</v>
      </c>
      <c r="L415" s="3">
        <f t="shared" si="340"/>
        <v>0</v>
      </c>
      <c r="M415" s="3">
        <f t="shared" si="341"/>
        <v>0</v>
      </c>
      <c r="N415" s="3">
        <f t="shared" si="342"/>
        <v>0</v>
      </c>
      <c r="O415" s="3">
        <f t="shared" si="343"/>
        <v>0</v>
      </c>
      <c r="P415" s="3">
        <f t="shared" si="344"/>
        <v>0</v>
      </c>
      <c r="Q415" s="3">
        <f t="shared" si="345"/>
        <v>0</v>
      </c>
      <c r="R415" s="3">
        <f t="shared" si="346"/>
        <v>0</v>
      </c>
      <c r="S415" s="3">
        <f t="shared" si="347"/>
        <v>0</v>
      </c>
      <c r="T415" s="3">
        <f t="shared" si="348"/>
        <v>0</v>
      </c>
      <c r="U415" s="3">
        <f t="shared" si="349"/>
        <v>0</v>
      </c>
      <c r="V415" s="3">
        <f t="shared" si="350"/>
        <v>0</v>
      </c>
      <c r="W415" s="3">
        <f t="shared" si="351"/>
        <v>0</v>
      </c>
      <c r="X415" s="3">
        <f t="shared" si="352"/>
        <v>0</v>
      </c>
      <c r="Y415" s="3">
        <f t="shared" si="353"/>
        <v>0</v>
      </c>
      <c r="Z415" s="3">
        <f t="shared" si="354"/>
        <v>0</v>
      </c>
      <c r="AA415" s="3">
        <f t="shared" si="355"/>
        <v>0</v>
      </c>
      <c r="AB415" s="3">
        <f t="shared" si="356"/>
        <v>0</v>
      </c>
      <c r="AC415" s="3">
        <f t="shared" si="357"/>
        <v>0</v>
      </c>
      <c r="AD415" s="3">
        <f t="shared" si="358"/>
        <v>0</v>
      </c>
      <c r="AE415" s="3">
        <f t="shared" si="359"/>
        <v>0</v>
      </c>
      <c r="AF415" s="3">
        <f t="shared" si="360"/>
        <v>0</v>
      </c>
      <c r="AG415" s="3">
        <f t="shared" si="361"/>
        <v>0</v>
      </c>
      <c r="AH415" s="3">
        <f t="shared" si="362"/>
        <v>0</v>
      </c>
      <c r="AI415" s="3">
        <f t="shared" si="363"/>
        <v>0</v>
      </c>
      <c r="AJ415" s="3">
        <f t="shared" si="364"/>
        <v>0</v>
      </c>
      <c r="AK415" s="3">
        <f t="shared" si="365"/>
        <v>0</v>
      </c>
      <c r="AL415" s="3">
        <f t="shared" si="366"/>
        <v>0</v>
      </c>
      <c r="AM415" s="3">
        <f t="shared" si="367"/>
        <v>0</v>
      </c>
      <c r="AN415" s="3">
        <f t="shared" si="368"/>
        <v>0</v>
      </c>
      <c r="AO415" s="3">
        <f t="shared" si="369"/>
        <v>0</v>
      </c>
      <c r="AP415" s="3">
        <f t="shared" si="370"/>
        <v>0</v>
      </c>
      <c r="AQ415" s="3">
        <f t="shared" si="371"/>
        <v>0</v>
      </c>
      <c r="AR415" s="3">
        <f t="shared" si="372"/>
        <v>0</v>
      </c>
      <c r="AS415" s="3">
        <f t="shared" si="373"/>
        <v>0</v>
      </c>
      <c r="AT415" s="3">
        <f t="shared" si="374"/>
        <v>0</v>
      </c>
      <c r="AU415" s="3">
        <f t="shared" si="375"/>
        <v>0</v>
      </c>
      <c r="AV415" s="3">
        <f t="shared" si="376"/>
        <v>0</v>
      </c>
      <c r="AW415" s="3">
        <f t="shared" si="377"/>
        <v>0</v>
      </c>
      <c r="AX415" s="3">
        <f t="shared" si="378"/>
        <v>0</v>
      </c>
      <c r="AY415" s="3">
        <f t="shared" si="379"/>
        <v>0</v>
      </c>
      <c r="AZ415" s="3">
        <f t="shared" si="380"/>
        <v>0</v>
      </c>
      <c r="BA415" s="3">
        <f t="shared" si="381"/>
        <v>0</v>
      </c>
    </row>
    <row r="416" spans="1:53">
      <c r="A416" s="2">
        <f>fokonyvi_kivonatot_ide_masolni!A413</f>
        <v>0</v>
      </c>
      <c r="B416" s="3">
        <f>fokonyvi_kivonatot_ide_masolni!I413</f>
        <v>0</v>
      </c>
      <c r="C416" s="3">
        <f>+fokonyvi_kivonatot_ide_masolni!J413</f>
        <v>0</v>
      </c>
      <c r="D416" s="2">
        <f t="shared" si="332"/>
        <v>1</v>
      </c>
      <c r="E416" s="2">
        <f t="shared" si="333"/>
        <v>0</v>
      </c>
      <c r="F416" s="3">
        <f t="shared" si="334"/>
        <v>0</v>
      </c>
      <c r="G416" s="3">
        <f t="shared" si="335"/>
        <v>0</v>
      </c>
      <c r="H416" s="3">
        <f t="shared" si="336"/>
        <v>0</v>
      </c>
      <c r="I416" s="3">
        <f t="shared" si="337"/>
        <v>0</v>
      </c>
      <c r="J416" s="3">
        <f t="shared" si="338"/>
        <v>0</v>
      </c>
      <c r="K416" s="3">
        <f t="shared" si="339"/>
        <v>0</v>
      </c>
      <c r="L416" s="3">
        <f t="shared" si="340"/>
        <v>0</v>
      </c>
      <c r="M416" s="3">
        <f t="shared" si="341"/>
        <v>0</v>
      </c>
      <c r="N416" s="3">
        <f t="shared" si="342"/>
        <v>0</v>
      </c>
      <c r="O416" s="3">
        <f t="shared" si="343"/>
        <v>0</v>
      </c>
      <c r="P416" s="3">
        <f t="shared" si="344"/>
        <v>0</v>
      </c>
      <c r="Q416" s="3">
        <f t="shared" si="345"/>
        <v>0</v>
      </c>
      <c r="R416" s="3">
        <f t="shared" si="346"/>
        <v>0</v>
      </c>
      <c r="S416" s="3">
        <f t="shared" si="347"/>
        <v>0</v>
      </c>
      <c r="T416" s="3">
        <f t="shared" si="348"/>
        <v>0</v>
      </c>
      <c r="U416" s="3">
        <f t="shared" si="349"/>
        <v>0</v>
      </c>
      <c r="V416" s="3">
        <f t="shared" si="350"/>
        <v>0</v>
      </c>
      <c r="W416" s="3">
        <f t="shared" si="351"/>
        <v>0</v>
      </c>
      <c r="X416" s="3">
        <f t="shared" si="352"/>
        <v>0</v>
      </c>
      <c r="Y416" s="3">
        <f t="shared" si="353"/>
        <v>0</v>
      </c>
      <c r="Z416" s="3">
        <f t="shared" si="354"/>
        <v>0</v>
      </c>
      <c r="AA416" s="3">
        <f t="shared" si="355"/>
        <v>0</v>
      </c>
      <c r="AB416" s="3">
        <f t="shared" si="356"/>
        <v>0</v>
      </c>
      <c r="AC416" s="3">
        <f t="shared" si="357"/>
        <v>0</v>
      </c>
      <c r="AD416" s="3">
        <f t="shared" si="358"/>
        <v>0</v>
      </c>
      <c r="AE416" s="3">
        <f t="shared" si="359"/>
        <v>0</v>
      </c>
      <c r="AF416" s="3">
        <f t="shared" si="360"/>
        <v>0</v>
      </c>
      <c r="AG416" s="3">
        <f t="shared" si="361"/>
        <v>0</v>
      </c>
      <c r="AH416" s="3">
        <f t="shared" si="362"/>
        <v>0</v>
      </c>
      <c r="AI416" s="3">
        <f t="shared" si="363"/>
        <v>0</v>
      </c>
      <c r="AJ416" s="3">
        <f t="shared" si="364"/>
        <v>0</v>
      </c>
      <c r="AK416" s="3">
        <f t="shared" si="365"/>
        <v>0</v>
      </c>
      <c r="AL416" s="3">
        <f t="shared" si="366"/>
        <v>0</v>
      </c>
      <c r="AM416" s="3">
        <f t="shared" si="367"/>
        <v>0</v>
      </c>
      <c r="AN416" s="3">
        <f t="shared" si="368"/>
        <v>0</v>
      </c>
      <c r="AO416" s="3">
        <f t="shared" si="369"/>
        <v>0</v>
      </c>
      <c r="AP416" s="3">
        <f t="shared" si="370"/>
        <v>0</v>
      </c>
      <c r="AQ416" s="3">
        <f t="shared" si="371"/>
        <v>0</v>
      </c>
      <c r="AR416" s="3">
        <f t="shared" si="372"/>
        <v>0</v>
      </c>
      <c r="AS416" s="3">
        <f t="shared" si="373"/>
        <v>0</v>
      </c>
      <c r="AT416" s="3">
        <f t="shared" si="374"/>
        <v>0</v>
      </c>
      <c r="AU416" s="3">
        <f t="shared" si="375"/>
        <v>0</v>
      </c>
      <c r="AV416" s="3">
        <f t="shared" si="376"/>
        <v>0</v>
      </c>
      <c r="AW416" s="3">
        <f t="shared" si="377"/>
        <v>0</v>
      </c>
      <c r="AX416" s="3">
        <f t="shared" si="378"/>
        <v>0</v>
      </c>
      <c r="AY416" s="3">
        <f t="shared" si="379"/>
        <v>0</v>
      </c>
      <c r="AZ416" s="3">
        <f t="shared" si="380"/>
        <v>0</v>
      </c>
      <c r="BA416" s="3">
        <f t="shared" si="381"/>
        <v>0</v>
      </c>
    </row>
    <row r="417" spans="1:53">
      <c r="A417" s="2">
        <f>fokonyvi_kivonatot_ide_masolni!A414</f>
        <v>0</v>
      </c>
      <c r="B417" s="3">
        <f>fokonyvi_kivonatot_ide_masolni!I414</f>
        <v>0</v>
      </c>
      <c r="C417" s="3">
        <f>+fokonyvi_kivonatot_ide_masolni!J414</f>
        <v>0</v>
      </c>
      <c r="D417" s="2">
        <f t="shared" si="332"/>
        <v>1</v>
      </c>
      <c r="E417" s="2">
        <f t="shared" si="333"/>
        <v>0</v>
      </c>
      <c r="F417" s="3">
        <f t="shared" si="334"/>
        <v>0</v>
      </c>
      <c r="G417" s="3">
        <f t="shared" si="335"/>
        <v>0</v>
      </c>
      <c r="H417" s="3">
        <f t="shared" si="336"/>
        <v>0</v>
      </c>
      <c r="I417" s="3">
        <f t="shared" si="337"/>
        <v>0</v>
      </c>
      <c r="J417" s="3">
        <f t="shared" si="338"/>
        <v>0</v>
      </c>
      <c r="K417" s="3">
        <f t="shared" si="339"/>
        <v>0</v>
      </c>
      <c r="L417" s="3">
        <f t="shared" si="340"/>
        <v>0</v>
      </c>
      <c r="M417" s="3">
        <f t="shared" si="341"/>
        <v>0</v>
      </c>
      <c r="N417" s="3">
        <f t="shared" si="342"/>
        <v>0</v>
      </c>
      <c r="O417" s="3">
        <f t="shared" si="343"/>
        <v>0</v>
      </c>
      <c r="P417" s="3">
        <f t="shared" si="344"/>
        <v>0</v>
      </c>
      <c r="Q417" s="3">
        <f t="shared" si="345"/>
        <v>0</v>
      </c>
      <c r="R417" s="3">
        <f t="shared" si="346"/>
        <v>0</v>
      </c>
      <c r="S417" s="3">
        <f t="shared" si="347"/>
        <v>0</v>
      </c>
      <c r="T417" s="3">
        <f t="shared" si="348"/>
        <v>0</v>
      </c>
      <c r="U417" s="3">
        <f t="shared" si="349"/>
        <v>0</v>
      </c>
      <c r="V417" s="3">
        <f t="shared" si="350"/>
        <v>0</v>
      </c>
      <c r="W417" s="3">
        <f t="shared" si="351"/>
        <v>0</v>
      </c>
      <c r="X417" s="3">
        <f t="shared" si="352"/>
        <v>0</v>
      </c>
      <c r="Y417" s="3">
        <f t="shared" si="353"/>
        <v>0</v>
      </c>
      <c r="Z417" s="3">
        <f t="shared" si="354"/>
        <v>0</v>
      </c>
      <c r="AA417" s="3">
        <f t="shared" si="355"/>
        <v>0</v>
      </c>
      <c r="AB417" s="3">
        <f t="shared" si="356"/>
        <v>0</v>
      </c>
      <c r="AC417" s="3">
        <f t="shared" si="357"/>
        <v>0</v>
      </c>
      <c r="AD417" s="3">
        <f t="shared" si="358"/>
        <v>0</v>
      </c>
      <c r="AE417" s="3">
        <f t="shared" si="359"/>
        <v>0</v>
      </c>
      <c r="AF417" s="3">
        <f t="shared" si="360"/>
        <v>0</v>
      </c>
      <c r="AG417" s="3">
        <f t="shared" si="361"/>
        <v>0</v>
      </c>
      <c r="AH417" s="3">
        <f t="shared" si="362"/>
        <v>0</v>
      </c>
      <c r="AI417" s="3">
        <f t="shared" si="363"/>
        <v>0</v>
      </c>
      <c r="AJ417" s="3">
        <f t="shared" si="364"/>
        <v>0</v>
      </c>
      <c r="AK417" s="3">
        <f t="shared" si="365"/>
        <v>0</v>
      </c>
      <c r="AL417" s="3">
        <f t="shared" si="366"/>
        <v>0</v>
      </c>
      <c r="AM417" s="3">
        <f t="shared" si="367"/>
        <v>0</v>
      </c>
      <c r="AN417" s="3">
        <f t="shared" si="368"/>
        <v>0</v>
      </c>
      <c r="AO417" s="3">
        <f t="shared" si="369"/>
        <v>0</v>
      </c>
      <c r="AP417" s="3">
        <f t="shared" si="370"/>
        <v>0</v>
      </c>
      <c r="AQ417" s="3">
        <f t="shared" si="371"/>
        <v>0</v>
      </c>
      <c r="AR417" s="3">
        <f t="shared" si="372"/>
        <v>0</v>
      </c>
      <c r="AS417" s="3">
        <f t="shared" si="373"/>
        <v>0</v>
      </c>
      <c r="AT417" s="3">
        <f t="shared" si="374"/>
        <v>0</v>
      </c>
      <c r="AU417" s="3">
        <f t="shared" si="375"/>
        <v>0</v>
      </c>
      <c r="AV417" s="3">
        <f t="shared" si="376"/>
        <v>0</v>
      </c>
      <c r="AW417" s="3">
        <f t="shared" si="377"/>
        <v>0</v>
      </c>
      <c r="AX417" s="3">
        <f t="shared" si="378"/>
        <v>0</v>
      </c>
      <c r="AY417" s="3">
        <f t="shared" si="379"/>
        <v>0</v>
      </c>
      <c r="AZ417" s="3">
        <f t="shared" si="380"/>
        <v>0</v>
      </c>
      <c r="BA417" s="3">
        <f t="shared" si="381"/>
        <v>0</v>
      </c>
    </row>
    <row r="418" spans="1:53">
      <c r="A418" s="2">
        <f>fokonyvi_kivonatot_ide_masolni!A415</f>
        <v>0</v>
      </c>
      <c r="B418" s="3">
        <f>fokonyvi_kivonatot_ide_masolni!I415</f>
        <v>0</v>
      </c>
      <c r="C418" s="3">
        <f>+fokonyvi_kivonatot_ide_masolni!J415</f>
        <v>0</v>
      </c>
      <c r="D418" s="2">
        <f t="shared" si="332"/>
        <v>1</v>
      </c>
      <c r="E418" s="2">
        <f t="shared" si="333"/>
        <v>0</v>
      </c>
      <c r="F418" s="3">
        <f t="shared" si="334"/>
        <v>0</v>
      </c>
      <c r="G418" s="3">
        <f t="shared" si="335"/>
        <v>0</v>
      </c>
      <c r="H418" s="3">
        <f t="shared" si="336"/>
        <v>0</v>
      </c>
      <c r="I418" s="3">
        <f t="shared" si="337"/>
        <v>0</v>
      </c>
      <c r="J418" s="3">
        <f t="shared" si="338"/>
        <v>0</v>
      </c>
      <c r="K418" s="3">
        <f t="shared" si="339"/>
        <v>0</v>
      </c>
      <c r="L418" s="3">
        <f t="shared" si="340"/>
        <v>0</v>
      </c>
      <c r="M418" s="3">
        <f t="shared" si="341"/>
        <v>0</v>
      </c>
      <c r="N418" s="3">
        <f t="shared" si="342"/>
        <v>0</v>
      </c>
      <c r="O418" s="3">
        <f t="shared" si="343"/>
        <v>0</v>
      </c>
      <c r="P418" s="3">
        <f t="shared" si="344"/>
        <v>0</v>
      </c>
      <c r="Q418" s="3">
        <f t="shared" si="345"/>
        <v>0</v>
      </c>
      <c r="R418" s="3">
        <f t="shared" si="346"/>
        <v>0</v>
      </c>
      <c r="S418" s="3">
        <f t="shared" si="347"/>
        <v>0</v>
      </c>
      <c r="T418" s="3">
        <f t="shared" si="348"/>
        <v>0</v>
      </c>
      <c r="U418" s="3">
        <f t="shared" si="349"/>
        <v>0</v>
      </c>
      <c r="V418" s="3">
        <f t="shared" si="350"/>
        <v>0</v>
      </c>
      <c r="W418" s="3">
        <f t="shared" si="351"/>
        <v>0</v>
      </c>
      <c r="X418" s="3">
        <f t="shared" si="352"/>
        <v>0</v>
      </c>
      <c r="Y418" s="3">
        <f t="shared" si="353"/>
        <v>0</v>
      </c>
      <c r="Z418" s="3">
        <f t="shared" si="354"/>
        <v>0</v>
      </c>
      <c r="AA418" s="3">
        <f t="shared" si="355"/>
        <v>0</v>
      </c>
      <c r="AB418" s="3">
        <f t="shared" si="356"/>
        <v>0</v>
      </c>
      <c r="AC418" s="3">
        <f t="shared" si="357"/>
        <v>0</v>
      </c>
      <c r="AD418" s="3">
        <f t="shared" si="358"/>
        <v>0</v>
      </c>
      <c r="AE418" s="3">
        <f t="shared" si="359"/>
        <v>0</v>
      </c>
      <c r="AF418" s="3">
        <f t="shared" si="360"/>
        <v>0</v>
      </c>
      <c r="AG418" s="3">
        <f t="shared" si="361"/>
        <v>0</v>
      </c>
      <c r="AH418" s="3">
        <f t="shared" si="362"/>
        <v>0</v>
      </c>
      <c r="AI418" s="3">
        <f t="shared" si="363"/>
        <v>0</v>
      </c>
      <c r="AJ418" s="3">
        <f t="shared" si="364"/>
        <v>0</v>
      </c>
      <c r="AK418" s="3">
        <f t="shared" si="365"/>
        <v>0</v>
      </c>
      <c r="AL418" s="3">
        <f t="shared" si="366"/>
        <v>0</v>
      </c>
      <c r="AM418" s="3">
        <f t="shared" si="367"/>
        <v>0</v>
      </c>
      <c r="AN418" s="3">
        <f t="shared" si="368"/>
        <v>0</v>
      </c>
      <c r="AO418" s="3">
        <f t="shared" si="369"/>
        <v>0</v>
      </c>
      <c r="AP418" s="3">
        <f t="shared" si="370"/>
        <v>0</v>
      </c>
      <c r="AQ418" s="3">
        <f t="shared" si="371"/>
        <v>0</v>
      </c>
      <c r="AR418" s="3">
        <f t="shared" si="372"/>
        <v>0</v>
      </c>
      <c r="AS418" s="3">
        <f t="shared" si="373"/>
        <v>0</v>
      </c>
      <c r="AT418" s="3">
        <f t="shared" si="374"/>
        <v>0</v>
      </c>
      <c r="AU418" s="3">
        <f t="shared" si="375"/>
        <v>0</v>
      </c>
      <c r="AV418" s="3">
        <f t="shared" si="376"/>
        <v>0</v>
      </c>
      <c r="AW418" s="3">
        <f t="shared" si="377"/>
        <v>0</v>
      </c>
      <c r="AX418" s="3">
        <f t="shared" si="378"/>
        <v>0</v>
      </c>
      <c r="AY418" s="3">
        <f t="shared" si="379"/>
        <v>0</v>
      </c>
      <c r="AZ418" s="3">
        <f t="shared" si="380"/>
        <v>0</v>
      </c>
      <c r="BA418" s="3">
        <f t="shared" si="381"/>
        <v>0</v>
      </c>
    </row>
    <row r="419" spans="1:53">
      <c r="A419" s="2">
        <f>fokonyvi_kivonatot_ide_masolni!A416</f>
        <v>0</v>
      </c>
      <c r="B419" s="3">
        <f>fokonyvi_kivonatot_ide_masolni!I416</f>
        <v>0</v>
      </c>
      <c r="C419" s="3">
        <f>+fokonyvi_kivonatot_ide_masolni!J416</f>
        <v>0</v>
      </c>
      <c r="D419" s="2">
        <f t="shared" si="332"/>
        <v>1</v>
      </c>
      <c r="E419" s="2">
        <f t="shared" si="333"/>
        <v>0</v>
      </c>
      <c r="F419" s="3">
        <f t="shared" si="334"/>
        <v>0</v>
      </c>
      <c r="G419" s="3">
        <f t="shared" si="335"/>
        <v>0</v>
      </c>
      <c r="H419" s="3">
        <f t="shared" si="336"/>
        <v>0</v>
      </c>
      <c r="I419" s="3">
        <f t="shared" si="337"/>
        <v>0</v>
      </c>
      <c r="J419" s="3">
        <f t="shared" si="338"/>
        <v>0</v>
      </c>
      <c r="K419" s="3">
        <f t="shared" si="339"/>
        <v>0</v>
      </c>
      <c r="L419" s="3">
        <f t="shared" si="340"/>
        <v>0</v>
      </c>
      <c r="M419" s="3">
        <f t="shared" si="341"/>
        <v>0</v>
      </c>
      <c r="N419" s="3">
        <f t="shared" si="342"/>
        <v>0</v>
      </c>
      <c r="O419" s="3">
        <f t="shared" si="343"/>
        <v>0</v>
      </c>
      <c r="P419" s="3">
        <f t="shared" si="344"/>
        <v>0</v>
      </c>
      <c r="Q419" s="3">
        <f t="shared" si="345"/>
        <v>0</v>
      </c>
      <c r="R419" s="3">
        <f t="shared" si="346"/>
        <v>0</v>
      </c>
      <c r="S419" s="3">
        <f t="shared" si="347"/>
        <v>0</v>
      </c>
      <c r="T419" s="3">
        <f t="shared" si="348"/>
        <v>0</v>
      </c>
      <c r="U419" s="3">
        <f t="shared" si="349"/>
        <v>0</v>
      </c>
      <c r="V419" s="3">
        <f t="shared" si="350"/>
        <v>0</v>
      </c>
      <c r="W419" s="3">
        <f t="shared" si="351"/>
        <v>0</v>
      </c>
      <c r="X419" s="3">
        <f t="shared" si="352"/>
        <v>0</v>
      </c>
      <c r="Y419" s="3">
        <f t="shared" si="353"/>
        <v>0</v>
      </c>
      <c r="Z419" s="3">
        <f t="shared" si="354"/>
        <v>0</v>
      </c>
      <c r="AA419" s="3">
        <f t="shared" si="355"/>
        <v>0</v>
      </c>
      <c r="AB419" s="3">
        <f t="shared" si="356"/>
        <v>0</v>
      </c>
      <c r="AC419" s="3">
        <f t="shared" si="357"/>
        <v>0</v>
      </c>
      <c r="AD419" s="3">
        <f t="shared" si="358"/>
        <v>0</v>
      </c>
      <c r="AE419" s="3">
        <f t="shared" si="359"/>
        <v>0</v>
      </c>
      <c r="AF419" s="3">
        <f t="shared" si="360"/>
        <v>0</v>
      </c>
      <c r="AG419" s="3">
        <f t="shared" si="361"/>
        <v>0</v>
      </c>
      <c r="AH419" s="3">
        <f t="shared" si="362"/>
        <v>0</v>
      </c>
      <c r="AI419" s="3">
        <f t="shared" si="363"/>
        <v>0</v>
      </c>
      <c r="AJ419" s="3">
        <f t="shared" si="364"/>
        <v>0</v>
      </c>
      <c r="AK419" s="3">
        <f t="shared" si="365"/>
        <v>0</v>
      </c>
      <c r="AL419" s="3">
        <f t="shared" si="366"/>
        <v>0</v>
      </c>
      <c r="AM419" s="3">
        <f t="shared" si="367"/>
        <v>0</v>
      </c>
      <c r="AN419" s="3">
        <f t="shared" si="368"/>
        <v>0</v>
      </c>
      <c r="AO419" s="3">
        <f t="shared" si="369"/>
        <v>0</v>
      </c>
      <c r="AP419" s="3">
        <f t="shared" si="370"/>
        <v>0</v>
      </c>
      <c r="AQ419" s="3">
        <f t="shared" si="371"/>
        <v>0</v>
      </c>
      <c r="AR419" s="3">
        <f t="shared" si="372"/>
        <v>0</v>
      </c>
      <c r="AS419" s="3">
        <f t="shared" si="373"/>
        <v>0</v>
      </c>
      <c r="AT419" s="3">
        <f t="shared" si="374"/>
        <v>0</v>
      </c>
      <c r="AU419" s="3">
        <f t="shared" si="375"/>
        <v>0</v>
      </c>
      <c r="AV419" s="3">
        <f t="shared" si="376"/>
        <v>0</v>
      </c>
      <c r="AW419" s="3">
        <f t="shared" si="377"/>
        <v>0</v>
      </c>
      <c r="AX419" s="3">
        <f t="shared" si="378"/>
        <v>0</v>
      </c>
      <c r="AY419" s="3">
        <f t="shared" si="379"/>
        <v>0</v>
      </c>
      <c r="AZ419" s="3">
        <f t="shared" si="380"/>
        <v>0</v>
      </c>
      <c r="BA419" s="3">
        <f t="shared" si="381"/>
        <v>0</v>
      </c>
    </row>
    <row r="420" spans="1:53">
      <c r="A420" s="2">
        <f>fokonyvi_kivonatot_ide_masolni!A417</f>
        <v>0</v>
      </c>
      <c r="B420" s="3">
        <f>fokonyvi_kivonatot_ide_masolni!I417</f>
        <v>0</v>
      </c>
      <c r="C420" s="3">
        <f>+fokonyvi_kivonatot_ide_masolni!J417</f>
        <v>0</v>
      </c>
      <c r="D420" s="2">
        <f t="shared" si="332"/>
        <v>1</v>
      </c>
      <c r="E420" s="2">
        <f t="shared" si="333"/>
        <v>0</v>
      </c>
      <c r="F420" s="3">
        <f t="shared" si="334"/>
        <v>0</v>
      </c>
      <c r="G420" s="3">
        <f t="shared" si="335"/>
        <v>0</v>
      </c>
      <c r="H420" s="3">
        <f t="shared" si="336"/>
        <v>0</v>
      </c>
      <c r="I420" s="3">
        <f t="shared" si="337"/>
        <v>0</v>
      </c>
      <c r="J420" s="3">
        <f t="shared" si="338"/>
        <v>0</v>
      </c>
      <c r="K420" s="3">
        <f t="shared" si="339"/>
        <v>0</v>
      </c>
      <c r="L420" s="3">
        <f t="shared" si="340"/>
        <v>0</v>
      </c>
      <c r="M420" s="3">
        <f t="shared" si="341"/>
        <v>0</v>
      </c>
      <c r="N420" s="3">
        <f t="shared" si="342"/>
        <v>0</v>
      </c>
      <c r="O420" s="3">
        <f t="shared" si="343"/>
        <v>0</v>
      </c>
      <c r="P420" s="3">
        <f t="shared" si="344"/>
        <v>0</v>
      </c>
      <c r="Q420" s="3">
        <f t="shared" si="345"/>
        <v>0</v>
      </c>
      <c r="R420" s="3">
        <f t="shared" si="346"/>
        <v>0</v>
      </c>
      <c r="S420" s="3">
        <f t="shared" si="347"/>
        <v>0</v>
      </c>
      <c r="T420" s="3">
        <f t="shared" si="348"/>
        <v>0</v>
      </c>
      <c r="U420" s="3">
        <f t="shared" si="349"/>
        <v>0</v>
      </c>
      <c r="V420" s="3">
        <f t="shared" si="350"/>
        <v>0</v>
      </c>
      <c r="W420" s="3">
        <f t="shared" si="351"/>
        <v>0</v>
      </c>
      <c r="X420" s="3">
        <f t="shared" si="352"/>
        <v>0</v>
      </c>
      <c r="Y420" s="3">
        <f t="shared" si="353"/>
        <v>0</v>
      </c>
      <c r="Z420" s="3">
        <f t="shared" si="354"/>
        <v>0</v>
      </c>
      <c r="AA420" s="3">
        <f t="shared" si="355"/>
        <v>0</v>
      </c>
      <c r="AB420" s="3">
        <f t="shared" si="356"/>
        <v>0</v>
      </c>
      <c r="AC420" s="3">
        <f t="shared" si="357"/>
        <v>0</v>
      </c>
      <c r="AD420" s="3">
        <f t="shared" si="358"/>
        <v>0</v>
      </c>
      <c r="AE420" s="3">
        <f t="shared" si="359"/>
        <v>0</v>
      </c>
      <c r="AF420" s="3">
        <f t="shared" si="360"/>
        <v>0</v>
      </c>
      <c r="AG420" s="3">
        <f t="shared" si="361"/>
        <v>0</v>
      </c>
      <c r="AH420" s="3">
        <f t="shared" si="362"/>
        <v>0</v>
      </c>
      <c r="AI420" s="3">
        <f t="shared" si="363"/>
        <v>0</v>
      </c>
      <c r="AJ420" s="3">
        <f t="shared" si="364"/>
        <v>0</v>
      </c>
      <c r="AK420" s="3">
        <f t="shared" si="365"/>
        <v>0</v>
      </c>
      <c r="AL420" s="3">
        <f t="shared" si="366"/>
        <v>0</v>
      </c>
      <c r="AM420" s="3">
        <f t="shared" si="367"/>
        <v>0</v>
      </c>
      <c r="AN420" s="3">
        <f t="shared" si="368"/>
        <v>0</v>
      </c>
      <c r="AO420" s="3">
        <f t="shared" si="369"/>
        <v>0</v>
      </c>
      <c r="AP420" s="3">
        <f t="shared" si="370"/>
        <v>0</v>
      </c>
      <c r="AQ420" s="3">
        <f t="shared" si="371"/>
        <v>0</v>
      </c>
      <c r="AR420" s="3">
        <f t="shared" si="372"/>
        <v>0</v>
      </c>
      <c r="AS420" s="3">
        <f t="shared" si="373"/>
        <v>0</v>
      </c>
      <c r="AT420" s="3">
        <f t="shared" si="374"/>
        <v>0</v>
      </c>
      <c r="AU420" s="3">
        <f t="shared" si="375"/>
        <v>0</v>
      </c>
      <c r="AV420" s="3">
        <f t="shared" si="376"/>
        <v>0</v>
      </c>
      <c r="AW420" s="3">
        <f t="shared" si="377"/>
        <v>0</v>
      </c>
      <c r="AX420" s="3">
        <f t="shared" si="378"/>
        <v>0</v>
      </c>
      <c r="AY420" s="3">
        <f t="shared" si="379"/>
        <v>0</v>
      </c>
      <c r="AZ420" s="3">
        <f t="shared" si="380"/>
        <v>0</v>
      </c>
      <c r="BA420" s="3">
        <f t="shared" si="381"/>
        <v>0</v>
      </c>
    </row>
    <row r="421" spans="1:53">
      <c r="A421" s="2">
        <f>fokonyvi_kivonatot_ide_masolni!A418</f>
        <v>0</v>
      </c>
      <c r="B421" s="3">
        <f>fokonyvi_kivonatot_ide_masolni!I418</f>
        <v>0</v>
      </c>
      <c r="C421" s="3">
        <f>+fokonyvi_kivonatot_ide_masolni!J418</f>
        <v>0</v>
      </c>
      <c r="D421" s="2">
        <f t="shared" si="332"/>
        <v>1</v>
      </c>
      <c r="E421" s="2">
        <f t="shared" si="333"/>
        <v>0</v>
      </c>
      <c r="F421" s="3">
        <f t="shared" si="334"/>
        <v>0</v>
      </c>
      <c r="G421" s="3">
        <f t="shared" si="335"/>
        <v>0</v>
      </c>
      <c r="H421" s="3">
        <f t="shared" si="336"/>
        <v>0</v>
      </c>
      <c r="I421" s="3">
        <f t="shared" si="337"/>
        <v>0</v>
      </c>
      <c r="J421" s="3">
        <f t="shared" si="338"/>
        <v>0</v>
      </c>
      <c r="K421" s="3">
        <f t="shared" si="339"/>
        <v>0</v>
      </c>
      <c r="L421" s="3">
        <f t="shared" si="340"/>
        <v>0</v>
      </c>
      <c r="M421" s="3">
        <f t="shared" si="341"/>
        <v>0</v>
      </c>
      <c r="N421" s="3">
        <f t="shared" si="342"/>
        <v>0</v>
      </c>
      <c r="O421" s="3">
        <f t="shared" si="343"/>
        <v>0</v>
      </c>
      <c r="P421" s="3">
        <f t="shared" si="344"/>
        <v>0</v>
      </c>
      <c r="Q421" s="3">
        <f t="shared" si="345"/>
        <v>0</v>
      </c>
      <c r="R421" s="3">
        <f t="shared" si="346"/>
        <v>0</v>
      </c>
      <c r="S421" s="3">
        <f t="shared" si="347"/>
        <v>0</v>
      </c>
      <c r="T421" s="3">
        <f t="shared" si="348"/>
        <v>0</v>
      </c>
      <c r="U421" s="3">
        <f t="shared" si="349"/>
        <v>0</v>
      </c>
      <c r="V421" s="3">
        <f t="shared" si="350"/>
        <v>0</v>
      </c>
      <c r="W421" s="3">
        <f t="shared" si="351"/>
        <v>0</v>
      </c>
      <c r="X421" s="3">
        <f t="shared" si="352"/>
        <v>0</v>
      </c>
      <c r="Y421" s="3">
        <f t="shared" si="353"/>
        <v>0</v>
      </c>
      <c r="Z421" s="3">
        <f t="shared" si="354"/>
        <v>0</v>
      </c>
      <c r="AA421" s="3">
        <f t="shared" si="355"/>
        <v>0</v>
      </c>
      <c r="AB421" s="3">
        <f t="shared" si="356"/>
        <v>0</v>
      </c>
      <c r="AC421" s="3">
        <f t="shared" si="357"/>
        <v>0</v>
      </c>
      <c r="AD421" s="3">
        <f t="shared" si="358"/>
        <v>0</v>
      </c>
      <c r="AE421" s="3">
        <f t="shared" si="359"/>
        <v>0</v>
      </c>
      <c r="AF421" s="3">
        <f t="shared" si="360"/>
        <v>0</v>
      </c>
      <c r="AG421" s="3">
        <f t="shared" si="361"/>
        <v>0</v>
      </c>
      <c r="AH421" s="3">
        <f t="shared" si="362"/>
        <v>0</v>
      </c>
      <c r="AI421" s="3">
        <f t="shared" si="363"/>
        <v>0</v>
      </c>
      <c r="AJ421" s="3">
        <f t="shared" si="364"/>
        <v>0</v>
      </c>
      <c r="AK421" s="3">
        <f t="shared" si="365"/>
        <v>0</v>
      </c>
      <c r="AL421" s="3">
        <f t="shared" si="366"/>
        <v>0</v>
      </c>
      <c r="AM421" s="3">
        <f t="shared" si="367"/>
        <v>0</v>
      </c>
      <c r="AN421" s="3">
        <f t="shared" si="368"/>
        <v>0</v>
      </c>
      <c r="AO421" s="3">
        <f t="shared" si="369"/>
        <v>0</v>
      </c>
      <c r="AP421" s="3">
        <f t="shared" si="370"/>
        <v>0</v>
      </c>
      <c r="AQ421" s="3">
        <f t="shared" si="371"/>
        <v>0</v>
      </c>
      <c r="AR421" s="3">
        <f t="shared" si="372"/>
        <v>0</v>
      </c>
      <c r="AS421" s="3">
        <f t="shared" si="373"/>
        <v>0</v>
      </c>
      <c r="AT421" s="3">
        <f t="shared" si="374"/>
        <v>0</v>
      </c>
      <c r="AU421" s="3">
        <f t="shared" si="375"/>
        <v>0</v>
      </c>
      <c r="AV421" s="3">
        <f t="shared" si="376"/>
        <v>0</v>
      </c>
      <c r="AW421" s="3">
        <f t="shared" si="377"/>
        <v>0</v>
      </c>
      <c r="AX421" s="3">
        <f t="shared" si="378"/>
        <v>0</v>
      </c>
      <c r="AY421" s="3">
        <f t="shared" si="379"/>
        <v>0</v>
      </c>
      <c r="AZ421" s="3">
        <f t="shared" si="380"/>
        <v>0</v>
      </c>
      <c r="BA421" s="3">
        <f t="shared" si="381"/>
        <v>0</v>
      </c>
    </row>
    <row r="422" spans="1:53">
      <c r="A422" s="2">
        <f>fokonyvi_kivonatot_ide_masolni!A419</f>
        <v>0</v>
      </c>
      <c r="B422" s="3">
        <f>fokonyvi_kivonatot_ide_masolni!I419</f>
        <v>0</v>
      </c>
      <c r="C422" s="3">
        <f>+fokonyvi_kivonatot_ide_masolni!J419</f>
        <v>0</v>
      </c>
      <c r="D422" s="2">
        <f t="shared" si="332"/>
        <v>1</v>
      </c>
      <c r="E422" s="2">
        <f t="shared" si="333"/>
        <v>0</v>
      </c>
      <c r="F422" s="3">
        <f t="shared" si="334"/>
        <v>0</v>
      </c>
      <c r="G422" s="3">
        <f t="shared" si="335"/>
        <v>0</v>
      </c>
      <c r="H422" s="3">
        <f t="shared" si="336"/>
        <v>0</v>
      </c>
      <c r="I422" s="3">
        <f t="shared" si="337"/>
        <v>0</v>
      </c>
      <c r="J422" s="3">
        <f t="shared" si="338"/>
        <v>0</v>
      </c>
      <c r="K422" s="3">
        <f t="shared" si="339"/>
        <v>0</v>
      </c>
      <c r="L422" s="3">
        <f t="shared" si="340"/>
        <v>0</v>
      </c>
      <c r="M422" s="3">
        <f t="shared" si="341"/>
        <v>0</v>
      </c>
      <c r="N422" s="3">
        <f t="shared" si="342"/>
        <v>0</v>
      </c>
      <c r="O422" s="3">
        <f t="shared" si="343"/>
        <v>0</v>
      </c>
      <c r="P422" s="3">
        <f t="shared" si="344"/>
        <v>0</v>
      </c>
      <c r="Q422" s="3">
        <f t="shared" si="345"/>
        <v>0</v>
      </c>
      <c r="R422" s="3">
        <f t="shared" si="346"/>
        <v>0</v>
      </c>
      <c r="S422" s="3">
        <f t="shared" si="347"/>
        <v>0</v>
      </c>
      <c r="T422" s="3">
        <f t="shared" si="348"/>
        <v>0</v>
      </c>
      <c r="U422" s="3">
        <f t="shared" si="349"/>
        <v>0</v>
      </c>
      <c r="V422" s="3">
        <f t="shared" si="350"/>
        <v>0</v>
      </c>
      <c r="W422" s="3">
        <f t="shared" si="351"/>
        <v>0</v>
      </c>
      <c r="X422" s="3">
        <f t="shared" si="352"/>
        <v>0</v>
      </c>
      <c r="Y422" s="3">
        <f t="shared" si="353"/>
        <v>0</v>
      </c>
      <c r="Z422" s="3">
        <f t="shared" si="354"/>
        <v>0</v>
      </c>
      <c r="AA422" s="3">
        <f t="shared" si="355"/>
        <v>0</v>
      </c>
      <c r="AB422" s="3">
        <f t="shared" si="356"/>
        <v>0</v>
      </c>
      <c r="AC422" s="3">
        <f t="shared" si="357"/>
        <v>0</v>
      </c>
      <c r="AD422" s="3">
        <f t="shared" si="358"/>
        <v>0</v>
      </c>
      <c r="AE422" s="3">
        <f t="shared" si="359"/>
        <v>0</v>
      </c>
      <c r="AF422" s="3">
        <f t="shared" si="360"/>
        <v>0</v>
      </c>
      <c r="AG422" s="3">
        <f t="shared" si="361"/>
        <v>0</v>
      </c>
      <c r="AH422" s="3">
        <f t="shared" si="362"/>
        <v>0</v>
      </c>
      <c r="AI422" s="3">
        <f t="shared" si="363"/>
        <v>0</v>
      </c>
      <c r="AJ422" s="3">
        <f t="shared" si="364"/>
        <v>0</v>
      </c>
      <c r="AK422" s="3">
        <f t="shared" si="365"/>
        <v>0</v>
      </c>
      <c r="AL422" s="3">
        <f t="shared" si="366"/>
        <v>0</v>
      </c>
      <c r="AM422" s="3">
        <f t="shared" si="367"/>
        <v>0</v>
      </c>
      <c r="AN422" s="3">
        <f t="shared" si="368"/>
        <v>0</v>
      </c>
      <c r="AO422" s="3">
        <f t="shared" si="369"/>
        <v>0</v>
      </c>
      <c r="AP422" s="3">
        <f t="shared" si="370"/>
        <v>0</v>
      </c>
      <c r="AQ422" s="3">
        <f t="shared" si="371"/>
        <v>0</v>
      </c>
      <c r="AR422" s="3">
        <f t="shared" si="372"/>
        <v>0</v>
      </c>
      <c r="AS422" s="3">
        <f t="shared" si="373"/>
        <v>0</v>
      </c>
      <c r="AT422" s="3">
        <f t="shared" si="374"/>
        <v>0</v>
      </c>
      <c r="AU422" s="3">
        <f t="shared" si="375"/>
        <v>0</v>
      </c>
      <c r="AV422" s="3">
        <f t="shared" si="376"/>
        <v>0</v>
      </c>
      <c r="AW422" s="3">
        <f t="shared" si="377"/>
        <v>0</v>
      </c>
      <c r="AX422" s="3">
        <f t="shared" si="378"/>
        <v>0</v>
      </c>
      <c r="AY422" s="3">
        <f t="shared" si="379"/>
        <v>0</v>
      </c>
      <c r="AZ422" s="3">
        <f t="shared" si="380"/>
        <v>0</v>
      </c>
      <c r="BA422" s="3">
        <f t="shared" si="381"/>
        <v>0</v>
      </c>
    </row>
    <row r="423" spans="1:53">
      <c r="A423" s="2">
        <f>fokonyvi_kivonatot_ide_masolni!A420</f>
        <v>0</v>
      </c>
      <c r="B423" s="3">
        <f>fokonyvi_kivonatot_ide_masolni!I420</f>
        <v>0</v>
      </c>
      <c r="C423" s="3">
        <f>+fokonyvi_kivonatot_ide_masolni!J420</f>
        <v>0</v>
      </c>
      <c r="D423" s="2">
        <f t="shared" si="332"/>
        <v>1</v>
      </c>
      <c r="E423" s="2">
        <f t="shared" si="333"/>
        <v>0</v>
      </c>
      <c r="F423" s="3">
        <f t="shared" si="334"/>
        <v>0</v>
      </c>
      <c r="G423" s="3">
        <f t="shared" si="335"/>
        <v>0</v>
      </c>
      <c r="H423" s="3">
        <f t="shared" si="336"/>
        <v>0</v>
      </c>
      <c r="I423" s="3">
        <f t="shared" si="337"/>
        <v>0</v>
      </c>
      <c r="J423" s="3">
        <f t="shared" si="338"/>
        <v>0</v>
      </c>
      <c r="K423" s="3">
        <f t="shared" si="339"/>
        <v>0</v>
      </c>
      <c r="L423" s="3">
        <f t="shared" si="340"/>
        <v>0</v>
      </c>
      <c r="M423" s="3">
        <f t="shared" si="341"/>
        <v>0</v>
      </c>
      <c r="N423" s="3">
        <f t="shared" si="342"/>
        <v>0</v>
      </c>
      <c r="O423" s="3">
        <f t="shared" si="343"/>
        <v>0</v>
      </c>
      <c r="P423" s="3">
        <f t="shared" si="344"/>
        <v>0</v>
      </c>
      <c r="Q423" s="3">
        <f t="shared" si="345"/>
        <v>0</v>
      </c>
      <c r="R423" s="3">
        <f t="shared" si="346"/>
        <v>0</v>
      </c>
      <c r="S423" s="3">
        <f t="shared" si="347"/>
        <v>0</v>
      </c>
      <c r="T423" s="3">
        <f t="shared" si="348"/>
        <v>0</v>
      </c>
      <c r="U423" s="3">
        <f t="shared" si="349"/>
        <v>0</v>
      </c>
      <c r="V423" s="3">
        <f t="shared" si="350"/>
        <v>0</v>
      </c>
      <c r="W423" s="3">
        <f t="shared" si="351"/>
        <v>0</v>
      </c>
      <c r="X423" s="3">
        <f t="shared" si="352"/>
        <v>0</v>
      </c>
      <c r="Y423" s="3">
        <f t="shared" si="353"/>
        <v>0</v>
      </c>
      <c r="Z423" s="3">
        <f t="shared" si="354"/>
        <v>0</v>
      </c>
      <c r="AA423" s="3">
        <f t="shared" si="355"/>
        <v>0</v>
      </c>
      <c r="AB423" s="3">
        <f t="shared" si="356"/>
        <v>0</v>
      </c>
      <c r="AC423" s="3">
        <f t="shared" si="357"/>
        <v>0</v>
      </c>
      <c r="AD423" s="3">
        <f t="shared" si="358"/>
        <v>0</v>
      </c>
      <c r="AE423" s="3">
        <f t="shared" si="359"/>
        <v>0</v>
      </c>
      <c r="AF423" s="3">
        <f t="shared" si="360"/>
        <v>0</v>
      </c>
      <c r="AG423" s="3">
        <f t="shared" si="361"/>
        <v>0</v>
      </c>
      <c r="AH423" s="3">
        <f t="shared" si="362"/>
        <v>0</v>
      </c>
      <c r="AI423" s="3">
        <f t="shared" si="363"/>
        <v>0</v>
      </c>
      <c r="AJ423" s="3">
        <f t="shared" si="364"/>
        <v>0</v>
      </c>
      <c r="AK423" s="3">
        <f t="shared" si="365"/>
        <v>0</v>
      </c>
      <c r="AL423" s="3">
        <f t="shared" si="366"/>
        <v>0</v>
      </c>
      <c r="AM423" s="3">
        <f t="shared" si="367"/>
        <v>0</v>
      </c>
      <c r="AN423" s="3">
        <f t="shared" si="368"/>
        <v>0</v>
      </c>
      <c r="AO423" s="3">
        <f t="shared" si="369"/>
        <v>0</v>
      </c>
      <c r="AP423" s="3">
        <f t="shared" si="370"/>
        <v>0</v>
      </c>
      <c r="AQ423" s="3">
        <f t="shared" si="371"/>
        <v>0</v>
      </c>
      <c r="AR423" s="3">
        <f t="shared" si="372"/>
        <v>0</v>
      </c>
      <c r="AS423" s="3">
        <f t="shared" si="373"/>
        <v>0</v>
      </c>
      <c r="AT423" s="3">
        <f t="shared" si="374"/>
        <v>0</v>
      </c>
      <c r="AU423" s="3">
        <f t="shared" si="375"/>
        <v>0</v>
      </c>
      <c r="AV423" s="3">
        <f t="shared" si="376"/>
        <v>0</v>
      </c>
      <c r="AW423" s="3">
        <f t="shared" si="377"/>
        <v>0</v>
      </c>
      <c r="AX423" s="3">
        <f t="shared" si="378"/>
        <v>0</v>
      </c>
      <c r="AY423" s="3">
        <f t="shared" si="379"/>
        <v>0</v>
      </c>
      <c r="AZ423" s="3">
        <f t="shared" si="380"/>
        <v>0</v>
      </c>
      <c r="BA423" s="3">
        <f t="shared" si="381"/>
        <v>0</v>
      </c>
    </row>
    <row r="424" spans="1:53">
      <c r="A424" s="2">
        <f>fokonyvi_kivonatot_ide_masolni!A421</f>
        <v>0</v>
      </c>
      <c r="B424" s="3">
        <f>fokonyvi_kivonatot_ide_masolni!I421</f>
        <v>0</v>
      </c>
      <c r="C424" s="3">
        <f>+fokonyvi_kivonatot_ide_masolni!J421</f>
        <v>0</v>
      </c>
      <c r="D424" s="2">
        <f t="shared" si="332"/>
        <v>1</v>
      </c>
      <c r="E424" s="2">
        <f t="shared" si="333"/>
        <v>0</v>
      </c>
      <c r="F424" s="3">
        <f t="shared" si="334"/>
        <v>0</v>
      </c>
      <c r="G424" s="3">
        <f t="shared" si="335"/>
        <v>0</v>
      </c>
      <c r="H424" s="3">
        <f t="shared" si="336"/>
        <v>0</v>
      </c>
      <c r="I424" s="3">
        <f t="shared" si="337"/>
        <v>0</v>
      </c>
      <c r="J424" s="3">
        <f t="shared" si="338"/>
        <v>0</v>
      </c>
      <c r="K424" s="3">
        <f t="shared" si="339"/>
        <v>0</v>
      </c>
      <c r="L424" s="3">
        <f t="shared" si="340"/>
        <v>0</v>
      </c>
      <c r="M424" s="3">
        <f t="shared" si="341"/>
        <v>0</v>
      </c>
      <c r="N424" s="3">
        <f t="shared" si="342"/>
        <v>0</v>
      </c>
      <c r="O424" s="3">
        <f t="shared" si="343"/>
        <v>0</v>
      </c>
      <c r="P424" s="3">
        <f t="shared" si="344"/>
        <v>0</v>
      </c>
      <c r="Q424" s="3">
        <f t="shared" si="345"/>
        <v>0</v>
      </c>
      <c r="R424" s="3">
        <f t="shared" si="346"/>
        <v>0</v>
      </c>
      <c r="S424" s="3">
        <f t="shared" si="347"/>
        <v>0</v>
      </c>
      <c r="T424" s="3">
        <f t="shared" si="348"/>
        <v>0</v>
      </c>
      <c r="U424" s="3">
        <f t="shared" si="349"/>
        <v>0</v>
      </c>
      <c r="V424" s="3">
        <f t="shared" si="350"/>
        <v>0</v>
      </c>
      <c r="W424" s="3">
        <f t="shared" si="351"/>
        <v>0</v>
      </c>
      <c r="X424" s="3">
        <f t="shared" si="352"/>
        <v>0</v>
      </c>
      <c r="Y424" s="3">
        <f t="shared" si="353"/>
        <v>0</v>
      </c>
      <c r="Z424" s="3">
        <f t="shared" si="354"/>
        <v>0</v>
      </c>
      <c r="AA424" s="3">
        <f t="shared" si="355"/>
        <v>0</v>
      </c>
      <c r="AB424" s="3">
        <f t="shared" si="356"/>
        <v>0</v>
      </c>
      <c r="AC424" s="3">
        <f t="shared" si="357"/>
        <v>0</v>
      </c>
      <c r="AD424" s="3">
        <f t="shared" si="358"/>
        <v>0</v>
      </c>
      <c r="AE424" s="3">
        <f t="shared" si="359"/>
        <v>0</v>
      </c>
      <c r="AF424" s="3">
        <f t="shared" si="360"/>
        <v>0</v>
      </c>
      <c r="AG424" s="3">
        <f t="shared" si="361"/>
        <v>0</v>
      </c>
      <c r="AH424" s="3">
        <f t="shared" si="362"/>
        <v>0</v>
      </c>
      <c r="AI424" s="3">
        <f t="shared" si="363"/>
        <v>0</v>
      </c>
      <c r="AJ424" s="3">
        <f t="shared" si="364"/>
        <v>0</v>
      </c>
      <c r="AK424" s="3">
        <f t="shared" si="365"/>
        <v>0</v>
      </c>
      <c r="AL424" s="3">
        <f t="shared" si="366"/>
        <v>0</v>
      </c>
      <c r="AM424" s="3">
        <f t="shared" si="367"/>
        <v>0</v>
      </c>
      <c r="AN424" s="3">
        <f t="shared" si="368"/>
        <v>0</v>
      </c>
      <c r="AO424" s="3">
        <f t="shared" si="369"/>
        <v>0</v>
      </c>
      <c r="AP424" s="3">
        <f t="shared" si="370"/>
        <v>0</v>
      </c>
      <c r="AQ424" s="3">
        <f t="shared" si="371"/>
        <v>0</v>
      </c>
      <c r="AR424" s="3">
        <f t="shared" si="372"/>
        <v>0</v>
      </c>
      <c r="AS424" s="3">
        <f t="shared" si="373"/>
        <v>0</v>
      </c>
      <c r="AT424" s="3">
        <f t="shared" si="374"/>
        <v>0</v>
      </c>
      <c r="AU424" s="3">
        <f t="shared" si="375"/>
        <v>0</v>
      </c>
      <c r="AV424" s="3">
        <f t="shared" si="376"/>
        <v>0</v>
      </c>
      <c r="AW424" s="3">
        <f t="shared" si="377"/>
        <v>0</v>
      </c>
      <c r="AX424" s="3">
        <f t="shared" si="378"/>
        <v>0</v>
      </c>
      <c r="AY424" s="3">
        <f t="shared" si="379"/>
        <v>0</v>
      </c>
      <c r="AZ424" s="3">
        <f t="shared" si="380"/>
        <v>0</v>
      </c>
      <c r="BA424" s="3">
        <f t="shared" si="381"/>
        <v>0</v>
      </c>
    </row>
    <row r="425" spans="1:53">
      <c r="A425" s="2">
        <f>fokonyvi_kivonatot_ide_masolni!A422</f>
        <v>0</v>
      </c>
      <c r="B425" s="3">
        <f>fokonyvi_kivonatot_ide_masolni!I422</f>
        <v>0</v>
      </c>
      <c r="C425" s="3">
        <f>+fokonyvi_kivonatot_ide_masolni!J422</f>
        <v>0</v>
      </c>
      <c r="D425" s="2">
        <f t="shared" si="332"/>
        <v>1</v>
      </c>
      <c r="E425" s="2">
        <f t="shared" si="333"/>
        <v>0</v>
      </c>
      <c r="F425" s="3">
        <f t="shared" si="334"/>
        <v>0</v>
      </c>
      <c r="G425" s="3">
        <f t="shared" si="335"/>
        <v>0</v>
      </c>
      <c r="H425" s="3">
        <f t="shared" si="336"/>
        <v>0</v>
      </c>
      <c r="I425" s="3">
        <f t="shared" si="337"/>
        <v>0</v>
      </c>
      <c r="J425" s="3">
        <f t="shared" si="338"/>
        <v>0</v>
      </c>
      <c r="K425" s="3">
        <f t="shared" si="339"/>
        <v>0</v>
      </c>
      <c r="L425" s="3">
        <f t="shared" si="340"/>
        <v>0</v>
      </c>
      <c r="M425" s="3">
        <f t="shared" si="341"/>
        <v>0</v>
      </c>
      <c r="N425" s="3">
        <f t="shared" si="342"/>
        <v>0</v>
      </c>
      <c r="O425" s="3">
        <f t="shared" si="343"/>
        <v>0</v>
      </c>
      <c r="P425" s="3">
        <f t="shared" si="344"/>
        <v>0</v>
      </c>
      <c r="Q425" s="3">
        <f t="shared" si="345"/>
        <v>0</v>
      </c>
      <c r="R425" s="3">
        <f t="shared" si="346"/>
        <v>0</v>
      </c>
      <c r="S425" s="3">
        <f t="shared" si="347"/>
        <v>0</v>
      </c>
      <c r="T425" s="3">
        <f t="shared" si="348"/>
        <v>0</v>
      </c>
      <c r="U425" s="3">
        <f t="shared" si="349"/>
        <v>0</v>
      </c>
      <c r="V425" s="3">
        <f t="shared" si="350"/>
        <v>0</v>
      </c>
      <c r="W425" s="3">
        <f t="shared" si="351"/>
        <v>0</v>
      </c>
      <c r="X425" s="3">
        <f t="shared" si="352"/>
        <v>0</v>
      </c>
      <c r="Y425" s="3">
        <f t="shared" si="353"/>
        <v>0</v>
      </c>
      <c r="Z425" s="3">
        <f t="shared" si="354"/>
        <v>0</v>
      </c>
      <c r="AA425" s="3">
        <f t="shared" si="355"/>
        <v>0</v>
      </c>
      <c r="AB425" s="3">
        <f t="shared" si="356"/>
        <v>0</v>
      </c>
      <c r="AC425" s="3">
        <f t="shared" si="357"/>
        <v>0</v>
      </c>
      <c r="AD425" s="3">
        <f t="shared" si="358"/>
        <v>0</v>
      </c>
      <c r="AE425" s="3">
        <f t="shared" si="359"/>
        <v>0</v>
      </c>
      <c r="AF425" s="3">
        <f t="shared" si="360"/>
        <v>0</v>
      </c>
      <c r="AG425" s="3">
        <f t="shared" si="361"/>
        <v>0</v>
      </c>
      <c r="AH425" s="3">
        <f t="shared" si="362"/>
        <v>0</v>
      </c>
      <c r="AI425" s="3">
        <f t="shared" si="363"/>
        <v>0</v>
      </c>
      <c r="AJ425" s="3">
        <f t="shared" si="364"/>
        <v>0</v>
      </c>
      <c r="AK425" s="3">
        <f t="shared" si="365"/>
        <v>0</v>
      </c>
      <c r="AL425" s="3">
        <f t="shared" si="366"/>
        <v>0</v>
      </c>
      <c r="AM425" s="3">
        <f t="shared" si="367"/>
        <v>0</v>
      </c>
      <c r="AN425" s="3">
        <f t="shared" si="368"/>
        <v>0</v>
      </c>
      <c r="AO425" s="3">
        <f t="shared" si="369"/>
        <v>0</v>
      </c>
      <c r="AP425" s="3">
        <f t="shared" si="370"/>
        <v>0</v>
      </c>
      <c r="AQ425" s="3">
        <f t="shared" si="371"/>
        <v>0</v>
      </c>
      <c r="AR425" s="3">
        <f t="shared" si="372"/>
        <v>0</v>
      </c>
      <c r="AS425" s="3">
        <f t="shared" si="373"/>
        <v>0</v>
      </c>
      <c r="AT425" s="3">
        <f t="shared" si="374"/>
        <v>0</v>
      </c>
      <c r="AU425" s="3">
        <f t="shared" si="375"/>
        <v>0</v>
      </c>
      <c r="AV425" s="3">
        <f t="shared" si="376"/>
        <v>0</v>
      </c>
      <c r="AW425" s="3">
        <f t="shared" si="377"/>
        <v>0</v>
      </c>
      <c r="AX425" s="3">
        <f t="shared" si="378"/>
        <v>0</v>
      </c>
      <c r="AY425" s="3">
        <f t="shared" si="379"/>
        <v>0</v>
      </c>
      <c r="AZ425" s="3">
        <f t="shared" si="380"/>
        <v>0</v>
      </c>
      <c r="BA425" s="3">
        <f t="shared" si="381"/>
        <v>0</v>
      </c>
    </row>
    <row r="426" spans="1:53">
      <c r="A426" s="2">
        <f>fokonyvi_kivonatot_ide_masolni!A423</f>
        <v>0</v>
      </c>
      <c r="B426" s="3">
        <f>fokonyvi_kivonatot_ide_masolni!I423</f>
        <v>0</v>
      </c>
      <c r="C426" s="3">
        <f>+fokonyvi_kivonatot_ide_masolni!J423</f>
        <v>0</v>
      </c>
      <c r="D426" s="2">
        <f t="shared" si="332"/>
        <v>1</v>
      </c>
      <c r="E426" s="2">
        <f t="shared" si="333"/>
        <v>0</v>
      </c>
      <c r="F426" s="3">
        <f t="shared" si="334"/>
        <v>0</v>
      </c>
      <c r="G426" s="3">
        <f t="shared" si="335"/>
        <v>0</v>
      </c>
      <c r="H426" s="3">
        <f t="shared" si="336"/>
        <v>0</v>
      </c>
      <c r="I426" s="3">
        <f t="shared" si="337"/>
        <v>0</v>
      </c>
      <c r="J426" s="3">
        <f t="shared" si="338"/>
        <v>0</v>
      </c>
      <c r="K426" s="3">
        <f t="shared" si="339"/>
        <v>0</v>
      </c>
      <c r="L426" s="3">
        <f t="shared" si="340"/>
        <v>0</v>
      </c>
      <c r="M426" s="3">
        <f t="shared" si="341"/>
        <v>0</v>
      </c>
      <c r="N426" s="3">
        <f t="shared" si="342"/>
        <v>0</v>
      </c>
      <c r="O426" s="3">
        <f t="shared" si="343"/>
        <v>0</v>
      </c>
      <c r="P426" s="3">
        <f t="shared" si="344"/>
        <v>0</v>
      </c>
      <c r="Q426" s="3">
        <f t="shared" si="345"/>
        <v>0</v>
      </c>
      <c r="R426" s="3">
        <f t="shared" si="346"/>
        <v>0</v>
      </c>
      <c r="S426" s="3">
        <f t="shared" si="347"/>
        <v>0</v>
      </c>
      <c r="T426" s="3">
        <f t="shared" si="348"/>
        <v>0</v>
      </c>
      <c r="U426" s="3">
        <f t="shared" si="349"/>
        <v>0</v>
      </c>
      <c r="V426" s="3">
        <f t="shared" si="350"/>
        <v>0</v>
      </c>
      <c r="W426" s="3">
        <f t="shared" si="351"/>
        <v>0</v>
      </c>
      <c r="X426" s="3">
        <f t="shared" si="352"/>
        <v>0</v>
      </c>
      <c r="Y426" s="3">
        <f t="shared" si="353"/>
        <v>0</v>
      </c>
      <c r="Z426" s="3">
        <f t="shared" si="354"/>
        <v>0</v>
      </c>
      <c r="AA426" s="3">
        <f t="shared" si="355"/>
        <v>0</v>
      </c>
      <c r="AB426" s="3">
        <f t="shared" si="356"/>
        <v>0</v>
      </c>
      <c r="AC426" s="3">
        <f t="shared" si="357"/>
        <v>0</v>
      </c>
      <c r="AD426" s="3">
        <f t="shared" si="358"/>
        <v>0</v>
      </c>
      <c r="AE426" s="3">
        <f t="shared" si="359"/>
        <v>0</v>
      </c>
      <c r="AF426" s="3">
        <f t="shared" si="360"/>
        <v>0</v>
      </c>
      <c r="AG426" s="3">
        <f t="shared" si="361"/>
        <v>0</v>
      </c>
      <c r="AH426" s="3">
        <f t="shared" si="362"/>
        <v>0</v>
      </c>
      <c r="AI426" s="3">
        <f t="shared" si="363"/>
        <v>0</v>
      </c>
      <c r="AJ426" s="3">
        <f t="shared" si="364"/>
        <v>0</v>
      </c>
      <c r="AK426" s="3">
        <f t="shared" si="365"/>
        <v>0</v>
      </c>
      <c r="AL426" s="3">
        <f t="shared" si="366"/>
        <v>0</v>
      </c>
      <c r="AM426" s="3">
        <f t="shared" si="367"/>
        <v>0</v>
      </c>
      <c r="AN426" s="3">
        <f t="shared" si="368"/>
        <v>0</v>
      </c>
      <c r="AO426" s="3">
        <f t="shared" si="369"/>
        <v>0</v>
      </c>
      <c r="AP426" s="3">
        <f t="shared" si="370"/>
        <v>0</v>
      </c>
      <c r="AQ426" s="3">
        <f t="shared" si="371"/>
        <v>0</v>
      </c>
      <c r="AR426" s="3">
        <f t="shared" si="372"/>
        <v>0</v>
      </c>
      <c r="AS426" s="3">
        <f t="shared" si="373"/>
        <v>0</v>
      </c>
      <c r="AT426" s="3">
        <f t="shared" si="374"/>
        <v>0</v>
      </c>
      <c r="AU426" s="3">
        <f t="shared" si="375"/>
        <v>0</v>
      </c>
      <c r="AV426" s="3">
        <f t="shared" si="376"/>
        <v>0</v>
      </c>
      <c r="AW426" s="3">
        <f t="shared" si="377"/>
        <v>0</v>
      </c>
      <c r="AX426" s="3">
        <f t="shared" si="378"/>
        <v>0</v>
      </c>
      <c r="AY426" s="3">
        <f t="shared" si="379"/>
        <v>0</v>
      </c>
      <c r="AZ426" s="3">
        <f t="shared" si="380"/>
        <v>0</v>
      </c>
      <c r="BA426" s="3">
        <f t="shared" si="381"/>
        <v>0</v>
      </c>
    </row>
    <row r="427" spans="1:53">
      <c r="A427" s="2">
        <f>fokonyvi_kivonatot_ide_masolni!A424</f>
        <v>0</v>
      </c>
      <c r="B427" s="3">
        <f>fokonyvi_kivonatot_ide_masolni!I424</f>
        <v>0</v>
      </c>
      <c r="C427" s="3">
        <f>+fokonyvi_kivonatot_ide_masolni!J424</f>
        <v>0</v>
      </c>
      <c r="D427" s="2">
        <f t="shared" si="332"/>
        <v>1</v>
      </c>
      <c r="E427" s="2">
        <f t="shared" si="333"/>
        <v>0</v>
      </c>
      <c r="F427" s="3">
        <f t="shared" si="334"/>
        <v>0</v>
      </c>
      <c r="G427" s="3">
        <f t="shared" si="335"/>
        <v>0</v>
      </c>
      <c r="H427" s="3">
        <f t="shared" si="336"/>
        <v>0</v>
      </c>
      <c r="I427" s="3">
        <f t="shared" si="337"/>
        <v>0</v>
      </c>
      <c r="J427" s="3">
        <f t="shared" si="338"/>
        <v>0</v>
      </c>
      <c r="K427" s="3">
        <f t="shared" si="339"/>
        <v>0</v>
      </c>
      <c r="L427" s="3">
        <f t="shared" si="340"/>
        <v>0</v>
      </c>
      <c r="M427" s="3">
        <f t="shared" si="341"/>
        <v>0</v>
      </c>
      <c r="N427" s="3">
        <f t="shared" si="342"/>
        <v>0</v>
      </c>
      <c r="O427" s="3">
        <f t="shared" si="343"/>
        <v>0</v>
      </c>
      <c r="P427" s="3">
        <f t="shared" si="344"/>
        <v>0</v>
      </c>
      <c r="Q427" s="3">
        <f t="shared" si="345"/>
        <v>0</v>
      </c>
      <c r="R427" s="3">
        <f t="shared" si="346"/>
        <v>0</v>
      </c>
      <c r="S427" s="3">
        <f t="shared" si="347"/>
        <v>0</v>
      </c>
      <c r="T427" s="3">
        <f t="shared" si="348"/>
        <v>0</v>
      </c>
      <c r="U427" s="3">
        <f t="shared" si="349"/>
        <v>0</v>
      </c>
      <c r="V427" s="3">
        <f t="shared" si="350"/>
        <v>0</v>
      </c>
      <c r="W427" s="3">
        <f t="shared" si="351"/>
        <v>0</v>
      </c>
      <c r="X427" s="3">
        <f t="shared" si="352"/>
        <v>0</v>
      </c>
      <c r="Y427" s="3">
        <f t="shared" si="353"/>
        <v>0</v>
      </c>
      <c r="Z427" s="3">
        <f t="shared" si="354"/>
        <v>0</v>
      </c>
      <c r="AA427" s="3">
        <f t="shared" si="355"/>
        <v>0</v>
      </c>
      <c r="AB427" s="3">
        <f t="shared" si="356"/>
        <v>0</v>
      </c>
      <c r="AC427" s="3">
        <f t="shared" si="357"/>
        <v>0</v>
      </c>
      <c r="AD427" s="3">
        <f t="shared" si="358"/>
        <v>0</v>
      </c>
      <c r="AE427" s="3">
        <f t="shared" si="359"/>
        <v>0</v>
      </c>
      <c r="AF427" s="3">
        <f t="shared" si="360"/>
        <v>0</v>
      </c>
      <c r="AG427" s="3">
        <f t="shared" si="361"/>
        <v>0</v>
      </c>
      <c r="AH427" s="3">
        <f t="shared" si="362"/>
        <v>0</v>
      </c>
      <c r="AI427" s="3">
        <f t="shared" si="363"/>
        <v>0</v>
      </c>
      <c r="AJ427" s="3">
        <f t="shared" si="364"/>
        <v>0</v>
      </c>
      <c r="AK427" s="3">
        <f t="shared" si="365"/>
        <v>0</v>
      </c>
      <c r="AL427" s="3">
        <f t="shared" si="366"/>
        <v>0</v>
      </c>
      <c r="AM427" s="3">
        <f t="shared" si="367"/>
        <v>0</v>
      </c>
      <c r="AN427" s="3">
        <f t="shared" si="368"/>
        <v>0</v>
      </c>
      <c r="AO427" s="3">
        <f t="shared" si="369"/>
        <v>0</v>
      </c>
      <c r="AP427" s="3">
        <f t="shared" si="370"/>
        <v>0</v>
      </c>
      <c r="AQ427" s="3">
        <f t="shared" si="371"/>
        <v>0</v>
      </c>
      <c r="AR427" s="3">
        <f t="shared" si="372"/>
        <v>0</v>
      </c>
      <c r="AS427" s="3">
        <f t="shared" si="373"/>
        <v>0</v>
      </c>
      <c r="AT427" s="3">
        <f t="shared" si="374"/>
        <v>0</v>
      </c>
      <c r="AU427" s="3">
        <f t="shared" si="375"/>
        <v>0</v>
      </c>
      <c r="AV427" s="3">
        <f t="shared" si="376"/>
        <v>0</v>
      </c>
      <c r="AW427" s="3">
        <f t="shared" si="377"/>
        <v>0</v>
      </c>
      <c r="AX427" s="3">
        <f t="shared" si="378"/>
        <v>0</v>
      </c>
      <c r="AY427" s="3">
        <f t="shared" si="379"/>
        <v>0</v>
      </c>
      <c r="AZ427" s="3">
        <f t="shared" si="380"/>
        <v>0</v>
      </c>
      <c r="BA427" s="3">
        <f t="shared" si="381"/>
        <v>0</v>
      </c>
    </row>
    <row r="428" spans="1:53">
      <c r="A428" s="2">
        <f>fokonyvi_kivonatot_ide_masolni!A425</f>
        <v>0</v>
      </c>
      <c r="B428" s="3">
        <f>fokonyvi_kivonatot_ide_masolni!I425</f>
        <v>0</v>
      </c>
      <c r="C428" s="3">
        <f>+fokonyvi_kivonatot_ide_masolni!J425</f>
        <v>0</v>
      </c>
      <c r="D428" s="2">
        <f t="shared" si="332"/>
        <v>1</v>
      </c>
      <c r="E428" s="2">
        <f t="shared" si="333"/>
        <v>0</v>
      </c>
      <c r="F428" s="3">
        <f t="shared" si="334"/>
        <v>0</v>
      </c>
      <c r="G428" s="3">
        <f t="shared" si="335"/>
        <v>0</v>
      </c>
      <c r="H428" s="3">
        <f t="shared" si="336"/>
        <v>0</v>
      </c>
      <c r="I428" s="3">
        <f t="shared" si="337"/>
        <v>0</v>
      </c>
      <c r="J428" s="3">
        <f t="shared" si="338"/>
        <v>0</v>
      </c>
      <c r="K428" s="3">
        <f t="shared" si="339"/>
        <v>0</v>
      </c>
      <c r="L428" s="3">
        <f t="shared" si="340"/>
        <v>0</v>
      </c>
      <c r="M428" s="3">
        <f t="shared" si="341"/>
        <v>0</v>
      </c>
      <c r="N428" s="3">
        <f t="shared" si="342"/>
        <v>0</v>
      </c>
      <c r="O428" s="3">
        <f t="shared" si="343"/>
        <v>0</v>
      </c>
      <c r="P428" s="3">
        <f t="shared" si="344"/>
        <v>0</v>
      </c>
      <c r="Q428" s="3">
        <f t="shared" si="345"/>
        <v>0</v>
      </c>
      <c r="R428" s="3">
        <f t="shared" si="346"/>
        <v>0</v>
      </c>
      <c r="S428" s="3">
        <f t="shared" si="347"/>
        <v>0</v>
      </c>
      <c r="T428" s="3">
        <f t="shared" si="348"/>
        <v>0</v>
      </c>
      <c r="U428" s="3">
        <f t="shared" si="349"/>
        <v>0</v>
      </c>
      <c r="V428" s="3">
        <f t="shared" si="350"/>
        <v>0</v>
      </c>
      <c r="W428" s="3">
        <f t="shared" si="351"/>
        <v>0</v>
      </c>
      <c r="X428" s="3">
        <f t="shared" si="352"/>
        <v>0</v>
      </c>
      <c r="Y428" s="3">
        <f t="shared" si="353"/>
        <v>0</v>
      </c>
      <c r="Z428" s="3">
        <f t="shared" si="354"/>
        <v>0</v>
      </c>
      <c r="AA428" s="3">
        <f t="shared" si="355"/>
        <v>0</v>
      </c>
      <c r="AB428" s="3">
        <f t="shared" si="356"/>
        <v>0</v>
      </c>
      <c r="AC428" s="3">
        <f t="shared" si="357"/>
        <v>0</v>
      </c>
      <c r="AD428" s="3">
        <f t="shared" si="358"/>
        <v>0</v>
      </c>
      <c r="AE428" s="3">
        <f t="shared" si="359"/>
        <v>0</v>
      </c>
      <c r="AF428" s="3">
        <f t="shared" si="360"/>
        <v>0</v>
      </c>
      <c r="AG428" s="3">
        <f t="shared" si="361"/>
        <v>0</v>
      </c>
      <c r="AH428" s="3">
        <f t="shared" si="362"/>
        <v>0</v>
      </c>
      <c r="AI428" s="3">
        <f t="shared" si="363"/>
        <v>0</v>
      </c>
      <c r="AJ428" s="3">
        <f t="shared" si="364"/>
        <v>0</v>
      </c>
      <c r="AK428" s="3">
        <f t="shared" si="365"/>
        <v>0</v>
      </c>
      <c r="AL428" s="3">
        <f t="shared" si="366"/>
        <v>0</v>
      </c>
      <c r="AM428" s="3">
        <f t="shared" si="367"/>
        <v>0</v>
      </c>
      <c r="AN428" s="3">
        <f t="shared" si="368"/>
        <v>0</v>
      </c>
      <c r="AO428" s="3">
        <f t="shared" si="369"/>
        <v>0</v>
      </c>
      <c r="AP428" s="3">
        <f t="shared" si="370"/>
        <v>0</v>
      </c>
      <c r="AQ428" s="3">
        <f t="shared" si="371"/>
        <v>0</v>
      </c>
      <c r="AR428" s="3">
        <f t="shared" si="372"/>
        <v>0</v>
      </c>
      <c r="AS428" s="3">
        <f t="shared" si="373"/>
        <v>0</v>
      </c>
      <c r="AT428" s="3">
        <f t="shared" si="374"/>
        <v>0</v>
      </c>
      <c r="AU428" s="3">
        <f t="shared" si="375"/>
        <v>0</v>
      </c>
      <c r="AV428" s="3">
        <f t="shared" si="376"/>
        <v>0</v>
      </c>
      <c r="AW428" s="3">
        <f t="shared" si="377"/>
        <v>0</v>
      </c>
      <c r="AX428" s="3">
        <f t="shared" si="378"/>
        <v>0</v>
      </c>
      <c r="AY428" s="3">
        <f t="shared" si="379"/>
        <v>0</v>
      </c>
      <c r="AZ428" s="3">
        <f t="shared" si="380"/>
        <v>0</v>
      </c>
      <c r="BA428" s="3">
        <f t="shared" si="381"/>
        <v>0</v>
      </c>
    </row>
    <row r="429" spans="1:53">
      <c r="A429" s="2">
        <f>fokonyvi_kivonatot_ide_masolni!A426</f>
        <v>0</v>
      </c>
      <c r="B429" s="3">
        <f>fokonyvi_kivonatot_ide_masolni!I426</f>
        <v>0</v>
      </c>
      <c r="C429" s="3">
        <f>+fokonyvi_kivonatot_ide_masolni!J426</f>
        <v>0</v>
      </c>
      <c r="D429" s="2">
        <f t="shared" si="332"/>
        <v>1</v>
      </c>
      <c r="E429" s="2">
        <f t="shared" si="333"/>
        <v>0</v>
      </c>
      <c r="F429" s="3">
        <f t="shared" si="334"/>
        <v>0</v>
      </c>
      <c r="G429" s="3">
        <f t="shared" si="335"/>
        <v>0</v>
      </c>
      <c r="H429" s="3">
        <f t="shared" si="336"/>
        <v>0</v>
      </c>
      <c r="I429" s="3">
        <f t="shared" si="337"/>
        <v>0</v>
      </c>
      <c r="J429" s="3">
        <f t="shared" si="338"/>
        <v>0</v>
      </c>
      <c r="K429" s="3">
        <f t="shared" si="339"/>
        <v>0</v>
      </c>
      <c r="L429" s="3">
        <f t="shared" si="340"/>
        <v>0</v>
      </c>
      <c r="M429" s="3">
        <f t="shared" si="341"/>
        <v>0</v>
      </c>
      <c r="N429" s="3">
        <f t="shared" si="342"/>
        <v>0</v>
      </c>
      <c r="O429" s="3">
        <f t="shared" si="343"/>
        <v>0</v>
      </c>
      <c r="P429" s="3">
        <f t="shared" si="344"/>
        <v>0</v>
      </c>
      <c r="Q429" s="3">
        <f t="shared" si="345"/>
        <v>0</v>
      </c>
      <c r="R429" s="3">
        <f t="shared" si="346"/>
        <v>0</v>
      </c>
      <c r="S429" s="3">
        <f t="shared" si="347"/>
        <v>0</v>
      </c>
      <c r="T429" s="3">
        <f t="shared" si="348"/>
        <v>0</v>
      </c>
      <c r="U429" s="3">
        <f t="shared" si="349"/>
        <v>0</v>
      </c>
      <c r="V429" s="3">
        <f t="shared" si="350"/>
        <v>0</v>
      </c>
      <c r="W429" s="3">
        <f t="shared" si="351"/>
        <v>0</v>
      </c>
      <c r="X429" s="3">
        <f t="shared" si="352"/>
        <v>0</v>
      </c>
      <c r="Y429" s="3">
        <f t="shared" si="353"/>
        <v>0</v>
      </c>
      <c r="Z429" s="3">
        <f t="shared" si="354"/>
        <v>0</v>
      </c>
      <c r="AA429" s="3">
        <f t="shared" si="355"/>
        <v>0</v>
      </c>
      <c r="AB429" s="3">
        <f t="shared" si="356"/>
        <v>0</v>
      </c>
      <c r="AC429" s="3">
        <f t="shared" si="357"/>
        <v>0</v>
      </c>
      <c r="AD429" s="3">
        <f t="shared" si="358"/>
        <v>0</v>
      </c>
      <c r="AE429" s="3">
        <f t="shared" si="359"/>
        <v>0</v>
      </c>
      <c r="AF429" s="3">
        <f t="shared" si="360"/>
        <v>0</v>
      </c>
      <c r="AG429" s="3">
        <f t="shared" si="361"/>
        <v>0</v>
      </c>
      <c r="AH429" s="3">
        <f t="shared" si="362"/>
        <v>0</v>
      </c>
      <c r="AI429" s="3">
        <f t="shared" si="363"/>
        <v>0</v>
      </c>
      <c r="AJ429" s="3">
        <f t="shared" si="364"/>
        <v>0</v>
      </c>
      <c r="AK429" s="3">
        <f t="shared" si="365"/>
        <v>0</v>
      </c>
      <c r="AL429" s="3">
        <f t="shared" si="366"/>
        <v>0</v>
      </c>
      <c r="AM429" s="3">
        <f t="shared" si="367"/>
        <v>0</v>
      </c>
      <c r="AN429" s="3">
        <f t="shared" si="368"/>
        <v>0</v>
      </c>
      <c r="AO429" s="3">
        <f t="shared" si="369"/>
        <v>0</v>
      </c>
      <c r="AP429" s="3">
        <f t="shared" si="370"/>
        <v>0</v>
      </c>
      <c r="AQ429" s="3">
        <f t="shared" si="371"/>
        <v>0</v>
      </c>
      <c r="AR429" s="3">
        <f t="shared" si="372"/>
        <v>0</v>
      </c>
      <c r="AS429" s="3">
        <f t="shared" si="373"/>
        <v>0</v>
      </c>
      <c r="AT429" s="3">
        <f t="shared" si="374"/>
        <v>0</v>
      </c>
      <c r="AU429" s="3">
        <f t="shared" si="375"/>
        <v>0</v>
      </c>
      <c r="AV429" s="3">
        <f t="shared" si="376"/>
        <v>0</v>
      </c>
      <c r="AW429" s="3">
        <f t="shared" si="377"/>
        <v>0</v>
      </c>
      <c r="AX429" s="3">
        <f t="shared" si="378"/>
        <v>0</v>
      </c>
      <c r="AY429" s="3">
        <f t="shared" si="379"/>
        <v>0</v>
      </c>
      <c r="AZ429" s="3">
        <f t="shared" si="380"/>
        <v>0</v>
      </c>
      <c r="BA429" s="3">
        <f t="shared" si="381"/>
        <v>0</v>
      </c>
    </row>
    <row r="430" spans="1:53">
      <c r="A430" s="2">
        <f>fokonyvi_kivonatot_ide_masolni!A427</f>
        <v>0</v>
      </c>
      <c r="B430" s="3">
        <f>fokonyvi_kivonatot_ide_masolni!I427</f>
        <v>0</v>
      </c>
      <c r="C430" s="3">
        <f>+fokonyvi_kivonatot_ide_masolni!J427</f>
        <v>0</v>
      </c>
      <c r="D430" s="2">
        <f t="shared" si="332"/>
        <v>1</v>
      </c>
      <c r="E430" s="2">
        <f t="shared" si="333"/>
        <v>0</v>
      </c>
      <c r="F430" s="3">
        <f t="shared" si="334"/>
        <v>0</v>
      </c>
      <c r="G430" s="3">
        <f t="shared" si="335"/>
        <v>0</v>
      </c>
      <c r="H430" s="3">
        <f t="shared" si="336"/>
        <v>0</v>
      </c>
      <c r="I430" s="3">
        <f t="shared" si="337"/>
        <v>0</v>
      </c>
      <c r="J430" s="3">
        <f t="shared" si="338"/>
        <v>0</v>
      </c>
      <c r="K430" s="3">
        <f t="shared" si="339"/>
        <v>0</v>
      </c>
      <c r="L430" s="3">
        <f t="shared" si="340"/>
        <v>0</v>
      </c>
      <c r="M430" s="3">
        <f t="shared" si="341"/>
        <v>0</v>
      </c>
      <c r="N430" s="3">
        <f t="shared" si="342"/>
        <v>0</v>
      </c>
      <c r="O430" s="3">
        <f t="shared" si="343"/>
        <v>0</v>
      </c>
      <c r="P430" s="3">
        <f t="shared" si="344"/>
        <v>0</v>
      </c>
      <c r="Q430" s="3">
        <f t="shared" si="345"/>
        <v>0</v>
      </c>
      <c r="R430" s="3">
        <f t="shared" si="346"/>
        <v>0</v>
      </c>
      <c r="S430" s="3">
        <f t="shared" si="347"/>
        <v>0</v>
      </c>
      <c r="T430" s="3">
        <f t="shared" si="348"/>
        <v>0</v>
      </c>
      <c r="U430" s="3">
        <f t="shared" si="349"/>
        <v>0</v>
      </c>
      <c r="V430" s="3">
        <f t="shared" si="350"/>
        <v>0</v>
      </c>
      <c r="W430" s="3">
        <f t="shared" si="351"/>
        <v>0</v>
      </c>
      <c r="X430" s="3">
        <f t="shared" si="352"/>
        <v>0</v>
      </c>
      <c r="Y430" s="3">
        <f t="shared" si="353"/>
        <v>0</v>
      </c>
      <c r="Z430" s="3">
        <f t="shared" si="354"/>
        <v>0</v>
      </c>
      <c r="AA430" s="3">
        <f t="shared" si="355"/>
        <v>0</v>
      </c>
      <c r="AB430" s="3">
        <f t="shared" si="356"/>
        <v>0</v>
      </c>
      <c r="AC430" s="3">
        <f t="shared" si="357"/>
        <v>0</v>
      </c>
      <c r="AD430" s="3">
        <f t="shared" si="358"/>
        <v>0</v>
      </c>
      <c r="AE430" s="3">
        <f t="shared" si="359"/>
        <v>0</v>
      </c>
      <c r="AF430" s="3">
        <f t="shared" si="360"/>
        <v>0</v>
      </c>
      <c r="AG430" s="3">
        <f t="shared" si="361"/>
        <v>0</v>
      </c>
      <c r="AH430" s="3">
        <f t="shared" si="362"/>
        <v>0</v>
      </c>
      <c r="AI430" s="3">
        <f t="shared" si="363"/>
        <v>0</v>
      </c>
      <c r="AJ430" s="3">
        <f t="shared" si="364"/>
        <v>0</v>
      </c>
      <c r="AK430" s="3">
        <f t="shared" si="365"/>
        <v>0</v>
      </c>
      <c r="AL430" s="3">
        <f t="shared" si="366"/>
        <v>0</v>
      </c>
      <c r="AM430" s="3">
        <f t="shared" si="367"/>
        <v>0</v>
      </c>
      <c r="AN430" s="3">
        <f t="shared" si="368"/>
        <v>0</v>
      </c>
      <c r="AO430" s="3">
        <f t="shared" si="369"/>
        <v>0</v>
      </c>
      <c r="AP430" s="3">
        <f t="shared" si="370"/>
        <v>0</v>
      </c>
      <c r="AQ430" s="3">
        <f t="shared" si="371"/>
        <v>0</v>
      </c>
      <c r="AR430" s="3">
        <f t="shared" si="372"/>
        <v>0</v>
      </c>
      <c r="AS430" s="3">
        <f t="shared" si="373"/>
        <v>0</v>
      </c>
      <c r="AT430" s="3">
        <f t="shared" si="374"/>
        <v>0</v>
      </c>
      <c r="AU430" s="3">
        <f t="shared" si="375"/>
        <v>0</v>
      </c>
      <c r="AV430" s="3">
        <f t="shared" si="376"/>
        <v>0</v>
      </c>
      <c r="AW430" s="3">
        <f t="shared" si="377"/>
        <v>0</v>
      </c>
      <c r="AX430" s="3">
        <f t="shared" si="378"/>
        <v>0</v>
      </c>
      <c r="AY430" s="3">
        <f t="shared" si="379"/>
        <v>0</v>
      </c>
      <c r="AZ430" s="3">
        <f t="shared" si="380"/>
        <v>0</v>
      </c>
      <c r="BA430" s="3">
        <f t="shared" si="381"/>
        <v>0</v>
      </c>
    </row>
    <row r="431" spans="1:53">
      <c r="A431" s="2">
        <f>fokonyvi_kivonatot_ide_masolni!A428</f>
        <v>0</v>
      </c>
      <c r="B431" s="3">
        <f>fokonyvi_kivonatot_ide_masolni!I428</f>
        <v>0</v>
      </c>
      <c r="C431" s="3">
        <f>+fokonyvi_kivonatot_ide_masolni!J428</f>
        <v>0</v>
      </c>
      <c r="D431" s="2">
        <f t="shared" si="332"/>
        <v>1</v>
      </c>
      <c r="E431" s="2">
        <f t="shared" si="333"/>
        <v>0</v>
      </c>
      <c r="F431" s="3">
        <f t="shared" si="334"/>
        <v>0</v>
      </c>
      <c r="G431" s="3">
        <f t="shared" si="335"/>
        <v>0</v>
      </c>
      <c r="H431" s="3">
        <f t="shared" si="336"/>
        <v>0</v>
      </c>
      <c r="I431" s="3">
        <f t="shared" si="337"/>
        <v>0</v>
      </c>
      <c r="J431" s="3">
        <f t="shared" si="338"/>
        <v>0</v>
      </c>
      <c r="K431" s="3">
        <f t="shared" si="339"/>
        <v>0</v>
      </c>
      <c r="L431" s="3">
        <f t="shared" si="340"/>
        <v>0</v>
      </c>
      <c r="M431" s="3">
        <f t="shared" si="341"/>
        <v>0</v>
      </c>
      <c r="N431" s="3">
        <f t="shared" si="342"/>
        <v>0</v>
      </c>
      <c r="O431" s="3">
        <f t="shared" si="343"/>
        <v>0</v>
      </c>
      <c r="P431" s="3">
        <f t="shared" si="344"/>
        <v>0</v>
      </c>
      <c r="Q431" s="3">
        <f t="shared" si="345"/>
        <v>0</v>
      </c>
      <c r="R431" s="3">
        <f t="shared" si="346"/>
        <v>0</v>
      </c>
      <c r="S431" s="3">
        <f t="shared" si="347"/>
        <v>0</v>
      </c>
      <c r="T431" s="3">
        <f t="shared" si="348"/>
        <v>0</v>
      </c>
      <c r="U431" s="3">
        <f t="shared" si="349"/>
        <v>0</v>
      </c>
      <c r="V431" s="3">
        <f t="shared" si="350"/>
        <v>0</v>
      </c>
      <c r="W431" s="3">
        <f t="shared" si="351"/>
        <v>0</v>
      </c>
      <c r="X431" s="3">
        <f t="shared" si="352"/>
        <v>0</v>
      </c>
      <c r="Y431" s="3">
        <f t="shared" si="353"/>
        <v>0</v>
      </c>
      <c r="Z431" s="3">
        <f t="shared" si="354"/>
        <v>0</v>
      </c>
      <c r="AA431" s="3">
        <f t="shared" si="355"/>
        <v>0</v>
      </c>
      <c r="AB431" s="3">
        <f t="shared" si="356"/>
        <v>0</v>
      </c>
      <c r="AC431" s="3">
        <f t="shared" si="357"/>
        <v>0</v>
      </c>
      <c r="AD431" s="3">
        <f t="shared" si="358"/>
        <v>0</v>
      </c>
      <c r="AE431" s="3">
        <f t="shared" si="359"/>
        <v>0</v>
      </c>
      <c r="AF431" s="3">
        <f t="shared" si="360"/>
        <v>0</v>
      </c>
      <c r="AG431" s="3">
        <f t="shared" si="361"/>
        <v>0</v>
      </c>
      <c r="AH431" s="3">
        <f t="shared" si="362"/>
        <v>0</v>
      </c>
      <c r="AI431" s="3">
        <f t="shared" si="363"/>
        <v>0</v>
      </c>
      <c r="AJ431" s="3">
        <f t="shared" si="364"/>
        <v>0</v>
      </c>
      <c r="AK431" s="3">
        <f t="shared" si="365"/>
        <v>0</v>
      </c>
      <c r="AL431" s="3">
        <f t="shared" si="366"/>
        <v>0</v>
      </c>
      <c r="AM431" s="3">
        <f t="shared" si="367"/>
        <v>0</v>
      </c>
      <c r="AN431" s="3">
        <f t="shared" si="368"/>
        <v>0</v>
      </c>
      <c r="AO431" s="3">
        <f t="shared" si="369"/>
        <v>0</v>
      </c>
      <c r="AP431" s="3">
        <f t="shared" si="370"/>
        <v>0</v>
      </c>
      <c r="AQ431" s="3">
        <f t="shared" si="371"/>
        <v>0</v>
      </c>
      <c r="AR431" s="3">
        <f t="shared" si="372"/>
        <v>0</v>
      </c>
      <c r="AS431" s="3">
        <f t="shared" si="373"/>
        <v>0</v>
      </c>
      <c r="AT431" s="3">
        <f t="shared" si="374"/>
        <v>0</v>
      </c>
      <c r="AU431" s="3">
        <f t="shared" si="375"/>
        <v>0</v>
      </c>
      <c r="AV431" s="3">
        <f t="shared" si="376"/>
        <v>0</v>
      </c>
      <c r="AW431" s="3">
        <f t="shared" si="377"/>
        <v>0</v>
      </c>
      <c r="AX431" s="3">
        <f t="shared" si="378"/>
        <v>0</v>
      </c>
      <c r="AY431" s="3">
        <f t="shared" si="379"/>
        <v>0</v>
      </c>
      <c r="AZ431" s="3">
        <f t="shared" si="380"/>
        <v>0</v>
      </c>
      <c r="BA431" s="3">
        <f t="shared" si="381"/>
        <v>0</v>
      </c>
    </row>
    <row r="432" spans="1:53">
      <c r="A432" s="2">
        <f>fokonyvi_kivonatot_ide_masolni!A429</f>
        <v>0</v>
      </c>
      <c r="B432" s="3">
        <f>fokonyvi_kivonatot_ide_masolni!I429</f>
        <v>0</v>
      </c>
      <c r="C432" s="3">
        <f>+fokonyvi_kivonatot_ide_masolni!J429</f>
        <v>0</v>
      </c>
      <c r="D432" s="2">
        <f t="shared" si="332"/>
        <v>1</v>
      </c>
      <c r="E432" s="2">
        <f t="shared" si="333"/>
        <v>0</v>
      </c>
      <c r="F432" s="3">
        <f t="shared" si="334"/>
        <v>0</v>
      </c>
      <c r="G432" s="3">
        <f t="shared" si="335"/>
        <v>0</v>
      </c>
      <c r="H432" s="3">
        <f t="shared" si="336"/>
        <v>0</v>
      </c>
      <c r="I432" s="3">
        <f t="shared" si="337"/>
        <v>0</v>
      </c>
      <c r="J432" s="3">
        <f t="shared" si="338"/>
        <v>0</v>
      </c>
      <c r="K432" s="3">
        <f t="shared" si="339"/>
        <v>0</v>
      </c>
      <c r="L432" s="3">
        <f t="shared" si="340"/>
        <v>0</v>
      </c>
      <c r="M432" s="3">
        <f t="shared" si="341"/>
        <v>0</v>
      </c>
      <c r="N432" s="3">
        <f t="shared" si="342"/>
        <v>0</v>
      </c>
      <c r="O432" s="3">
        <f t="shared" si="343"/>
        <v>0</v>
      </c>
      <c r="P432" s="3">
        <f t="shared" si="344"/>
        <v>0</v>
      </c>
      <c r="Q432" s="3">
        <f t="shared" si="345"/>
        <v>0</v>
      </c>
      <c r="R432" s="3">
        <f t="shared" si="346"/>
        <v>0</v>
      </c>
      <c r="S432" s="3">
        <f t="shared" si="347"/>
        <v>0</v>
      </c>
      <c r="T432" s="3">
        <f t="shared" si="348"/>
        <v>0</v>
      </c>
      <c r="U432" s="3">
        <f t="shared" si="349"/>
        <v>0</v>
      </c>
      <c r="V432" s="3">
        <f t="shared" si="350"/>
        <v>0</v>
      </c>
      <c r="W432" s="3">
        <f t="shared" si="351"/>
        <v>0</v>
      </c>
      <c r="X432" s="3">
        <f t="shared" si="352"/>
        <v>0</v>
      </c>
      <c r="Y432" s="3">
        <f t="shared" si="353"/>
        <v>0</v>
      </c>
      <c r="Z432" s="3">
        <f t="shared" si="354"/>
        <v>0</v>
      </c>
      <c r="AA432" s="3">
        <f t="shared" si="355"/>
        <v>0</v>
      </c>
      <c r="AB432" s="3">
        <f t="shared" si="356"/>
        <v>0</v>
      </c>
      <c r="AC432" s="3">
        <f t="shared" si="357"/>
        <v>0</v>
      </c>
      <c r="AD432" s="3">
        <f t="shared" si="358"/>
        <v>0</v>
      </c>
      <c r="AE432" s="3">
        <f t="shared" si="359"/>
        <v>0</v>
      </c>
      <c r="AF432" s="3">
        <f t="shared" si="360"/>
        <v>0</v>
      </c>
      <c r="AG432" s="3">
        <f t="shared" si="361"/>
        <v>0</v>
      </c>
      <c r="AH432" s="3">
        <f t="shared" si="362"/>
        <v>0</v>
      </c>
      <c r="AI432" s="3">
        <f t="shared" si="363"/>
        <v>0</v>
      </c>
      <c r="AJ432" s="3">
        <f t="shared" si="364"/>
        <v>0</v>
      </c>
      <c r="AK432" s="3">
        <f t="shared" si="365"/>
        <v>0</v>
      </c>
      <c r="AL432" s="3">
        <f t="shared" si="366"/>
        <v>0</v>
      </c>
      <c r="AM432" s="3">
        <f t="shared" si="367"/>
        <v>0</v>
      </c>
      <c r="AN432" s="3">
        <f t="shared" si="368"/>
        <v>0</v>
      </c>
      <c r="AO432" s="3">
        <f t="shared" si="369"/>
        <v>0</v>
      </c>
      <c r="AP432" s="3">
        <f t="shared" si="370"/>
        <v>0</v>
      </c>
      <c r="AQ432" s="3">
        <f t="shared" si="371"/>
        <v>0</v>
      </c>
      <c r="AR432" s="3">
        <f t="shared" si="372"/>
        <v>0</v>
      </c>
      <c r="AS432" s="3">
        <f t="shared" si="373"/>
        <v>0</v>
      </c>
      <c r="AT432" s="3">
        <f t="shared" si="374"/>
        <v>0</v>
      </c>
      <c r="AU432" s="3">
        <f t="shared" si="375"/>
        <v>0</v>
      </c>
      <c r="AV432" s="3">
        <f t="shared" si="376"/>
        <v>0</v>
      </c>
      <c r="AW432" s="3">
        <f t="shared" si="377"/>
        <v>0</v>
      </c>
      <c r="AX432" s="3">
        <f t="shared" si="378"/>
        <v>0</v>
      </c>
      <c r="AY432" s="3">
        <f t="shared" si="379"/>
        <v>0</v>
      </c>
      <c r="AZ432" s="3">
        <f t="shared" si="380"/>
        <v>0</v>
      </c>
      <c r="BA432" s="3">
        <f t="shared" si="381"/>
        <v>0</v>
      </c>
    </row>
    <row r="433" spans="1:53">
      <c r="A433" s="2">
        <f>fokonyvi_kivonatot_ide_masolni!A430</f>
        <v>0</v>
      </c>
      <c r="B433" s="3">
        <f>fokonyvi_kivonatot_ide_masolni!I430</f>
        <v>0</v>
      </c>
      <c r="C433" s="3">
        <f>+fokonyvi_kivonatot_ide_masolni!J430</f>
        <v>0</v>
      </c>
      <c r="D433" s="2">
        <f t="shared" si="332"/>
        <v>1</v>
      </c>
      <c r="E433" s="2">
        <f t="shared" si="333"/>
        <v>0</v>
      </c>
      <c r="F433" s="3">
        <f t="shared" si="334"/>
        <v>0</v>
      </c>
      <c r="G433" s="3">
        <f t="shared" si="335"/>
        <v>0</v>
      </c>
      <c r="H433" s="3">
        <f t="shared" si="336"/>
        <v>0</v>
      </c>
      <c r="I433" s="3">
        <f t="shared" si="337"/>
        <v>0</v>
      </c>
      <c r="J433" s="3">
        <f t="shared" si="338"/>
        <v>0</v>
      </c>
      <c r="K433" s="3">
        <f t="shared" si="339"/>
        <v>0</v>
      </c>
      <c r="L433" s="3">
        <f t="shared" si="340"/>
        <v>0</v>
      </c>
      <c r="M433" s="3">
        <f t="shared" si="341"/>
        <v>0</v>
      </c>
      <c r="N433" s="3">
        <f t="shared" si="342"/>
        <v>0</v>
      </c>
      <c r="O433" s="3">
        <f t="shared" si="343"/>
        <v>0</v>
      </c>
      <c r="P433" s="3">
        <f t="shared" si="344"/>
        <v>0</v>
      </c>
      <c r="Q433" s="3">
        <f t="shared" si="345"/>
        <v>0</v>
      </c>
      <c r="R433" s="3">
        <f t="shared" si="346"/>
        <v>0</v>
      </c>
      <c r="S433" s="3">
        <f t="shared" si="347"/>
        <v>0</v>
      </c>
      <c r="T433" s="3">
        <f t="shared" si="348"/>
        <v>0</v>
      </c>
      <c r="U433" s="3">
        <f t="shared" si="349"/>
        <v>0</v>
      </c>
      <c r="V433" s="3">
        <f t="shared" si="350"/>
        <v>0</v>
      </c>
      <c r="W433" s="3">
        <f t="shared" si="351"/>
        <v>0</v>
      </c>
      <c r="X433" s="3">
        <f t="shared" si="352"/>
        <v>0</v>
      </c>
      <c r="Y433" s="3">
        <f t="shared" si="353"/>
        <v>0</v>
      </c>
      <c r="Z433" s="3">
        <f t="shared" si="354"/>
        <v>0</v>
      </c>
      <c r="AA433" s="3">
        <f t="shared" si="355"/>
        <v>0</v>
      </c>
      <c r="AB433" s="3">
        <f t="shared" si="356"/>
        <v>0</v>
      </c>
      <c r="AC433" s="3">
        <f t="shared" si="357"/>
        <v>0</v>
      </c>
      <c r="AD433" s="3">
        <f t="shared" si="358"/>
        <v>0</v>
      </c>
      <c r="AE433" s="3">
        <f t="shared" si="359"/>
        <v>0</v>
      </c>
      <c r="AF433" s="3">
        <f t="shared" si="360"/>
        <v>0</v>
      </c>
      <c r="AG433" s="3">
        <f t="shared" si="361"/>
        <v>0</v>
      </c>
      <c r="AH433" s="3">
        <f t="shared" si="362"/>
        <v>0</v>
      </c>
      <c r="AI433" s="3">
        <f t="shared" si="363"/>
        <v>0</v>
      </c>
      <c r="AJ433" s="3">
        <f t="shared" si="364"/>
        <v>0</v>
      </c>
      <c r="AK433" s="3">
        <f t="shared" si="365"/>
        <v>0</v>
      </c>
      <c r="AL433" s="3">
        <f t="shared" si="366"/>
        <v>0</v>
      </c>
      <c r="AM433" s="3">
        <f t="shared" si="367"/>
        <v>0</v>
      </c>
      <c r="AN433" s="3">
        <f t="shared" si="368"/>
        <v>0</v>
      </c>
      <c r="AO433" s="3">
        <f t="shared" si="369"/>
        <v>0</v>
      </c>
      <c r="AP433" s="3">
        <f t="shared" si="370"/>
        <v>0</v>
      </c>
      <c r="AQ433" s="3">
        <f t="shared" si="371"/>
        <v>0</v>
      </c>
      <c r="AR433" s="3">
        <f t="shared" si="372"/>
        <v>0</v>
      </c>
      <c r="AS433" s="3">
        <f t="shared" si="373"/>
        <v>0</v>
      </c>
      <c r="AT433" s="3">
        <f t="shared" si="374"/>
        <v>0</v>
      </c>
      <c r="AU433" s="3">
        <f t="shared" si="375"/>
        <v>0</v>
      </c>
      <c r="AV433" s="3">
        <f t="shared" si="376"/>
        <v>0</v>
      </c>
      <c r="AW433" s="3">
        <f t="shared" si="377"/>
        <v>0</v>
      </c>
      <c r="AX433" s="3">
        <f t="shared" si="378"/>
        <v>0</v>
      </c>
      <c r="AY433" s="3">
        <f t="shared" si="379"/>
        <v>0</v>
      </c>
      <c r="AZ433" s="3">
        <f t="shared" si="380"/>
        <v>0</v>
      </c>
      <c r="BA433" s="3">
        <f t="shared" si="381"/>
        <v>0</v>
      </c>
    </row>
    <row r="434" spans="1:53">
      <c r="A434" s="2">
        <f>fokonyvi_kivonatot_ide_masolni!A431</f>
        <v>0</v>
      </c>
      <c r="B434" s="3">
        <f>fokonyvi_kivonatot_ide_masolni!I431</f>
        <v>0</v>
      </c>
      <c r="C434" s="3">
        <f>+fokonyvi_kivonatot_ide_masolni!J431</f>
        <v>0</v>
      </c>
      <c r="D434" s="2">
        <f t="shared" si="332"/>
        <v>1</v>
      </c>
      <c r="E434" s="2">
        <f t="shared" si="333"/>
        <v>0</v>
      </c>
      <c r="F434" s="3">
        <f t="shared" si="334"/>
        <v>0</v>
      </c>
      <c r="G434" s="3">
        <f t="shared" si="335"/>
        <v>0</v>
      </c>
      <c r="H434" s="3">
        <f t="shared" si="336"/>
        <v>0</v>
      </c>
      <c r="I434" s="3">
        <f t="shared" si="337"/>
        <v>0</v>
      </c>
      <c r="J434" s="3">
        <f t="shared" si="338"/>
        <v>0</v>
      </c>
      <c r="K434" s="3">
        <f t="shared" si="339"/>
        <v>0</v>
      </c>
      <c r="L434" s="3">
        <f t="shared" si="340"/>
        <v>0</v>
      </c>
      <c r="M434" s="3">
        <f t="shared" si="341"/>
        <v>0</v>
      </c>
      <c r="N434" s="3">
        <f t="shared" si="342"/>
        <v>0</v>
      </c>
      <c r="O434" s="3">
        <f t="shared" si="343"/>
        <v>0</v>
      </c>
      <c r="P434" s="3">
        <f t="shared" si="344"/>
        <v>0</v>
      </c>
      <c r="Q434" s="3">
        <f t="shared" si="345"/>
        <v>0</v>
      </c>
      <c r="R434" s="3">
        <f t="shared" si="346"/>
        <v>0</v>
      </c>
      <c r="S434" s="3">
        <f t="shared" si="347"/>
        <v>0</v>
      </c>
      <c r="T434" s="3">
        <f t="shared" si="348"/>
        <v>0</v>
      </c>
      <c r="U434" s="3">
        <f t="shared" si="349"/>
        <v>0</v>
      </c>
      <c r="V434" s="3">
        <f t="shared" si="350"/>
        <v>0</v>
      </c>
      <c r="W434" s="3">
        <f t="shared" si="351"/>
        <v>0</v>
      </c>
      <c r="X434" s="3">
        <f t="shared" si="352"/>
        <v>0</v>
      </c>
      <c r="Y434" s="3">
        <f t="shared" si="353"/>
        <v>0</v>
      </c>
      <c r="Z434" s="3">
        <f t="shared" si="354"/>
        <v>0</v>
      </c>
      <c r="AA434" s="3">
        <f t="shared" si="355"/>
        <v>0</v>
      </c>
      <c r="AB434" s="3">
        <f t="shared" si="356"/>
        <v>0</v>
      </c>
      <c r="AC434" s="3">
        <f t="shared" si="357"/>
        <v>0</v>
      </c>
      <c r="AD434" s="3">
        <f t="shared" si="358"/>
        <v>0</v>
      </c>
      <c r="AE434" s="3">
        <f t="shared" si="359"/>
        <v>0</v>
      </c>
      <c r="AF434" s="3">
        <f t="shared" si="360"/>
        <v>0</v>
      </c>
      <c r="AG434" s="3">
        <f t="shared" si="361"/>
        <v>0</v>
      </c>
      <c r="AH434" s="3">
        <f t="shared" si="362"/>
        <v>0</v>
      </c>
      <c r="AI434" s="3">
        <f t="shared" si="363"/>
        <v>0</v>
      </c>
      <c r="AJ434" s="3">
        <f t="shared" si="364"/>
        <v>0</v>
      </c>
      <c r="AK434" s="3">
        <f t="shared" si="365"/>
        <v>0</v>
      </c>
      <c r="AL434" s="3">
        <f t="shared" si="366"/>
        <v>0</v>
      </c>
      <c r="AM434" s="3">
        <f t="shared" si="367"/>
        <v>0</v>
      </c>
      <c r="AN434" s="3">
        <f t="shared" si="368"/>
        <v>0</v>
      </c>
      <c r="AO434" s="3">
        <f t="shared" si="369"/>
        <v>0</v>
      </c>
      <c r="AP434" s="3">
        <f t="shared" si="370"/>
        <v>0</v>
      </c>
      <c r="AQ434" s="3">
        <f t="shared" si="371"/>
        <v>0</v>
      </c>
      <c r="AR434" s="3">
        <f t="shared" si="372"/>
        <v>0</v>
      </c>
      <c r="AS434" s="3">
        <f t="shared" si="373"/>
        <v>0</v>
      </c>
      <c r="AT434" s="3">
        <f t="shared" si="374"/>
        <v>0</v>
      </c>
      <c r="AU434" s="3">
        <f t="shared" si="375"/>
        <v>0</v>
      </c>
      <c r="AV434" s="3">
        <f t="shared" si="376"/>
        <v>0</v>
      </c>
      <c r="AW434" s="3">
        <f t="shared" si="377"/>
        <v>0</v>
      </c>
      <c r="AX434" s="3">
        <f t="shared" si="378"/>
        <v>0</v>
      </c>
      <c r="AY434" s="3">
        <f t="shared" si="379"/>
        <v>0</v>
      </c>
      <c r="AZ434" s="3">
        <f t="shared" si="380"/>
        <v>0</v>
      </c>
      <c r="BA434" s="3">
        <f t="shared" si="381"/>
        <v>0</v>
      </c>
    </row>
    <row r="435" spans="1:53">
      <c r="A435" s="2">
        <f>fokonyvi_kivonatot_ide_masolni!A432</f>
        <v>0</v>
      </c>
      <c r="B435" s="3">
        <f>fokonyvi_kivonatot_ide_masolni!I432</f>
        <v>0</v>
      </c>
      <c r="C435" s="3">
        <f>+fokonyvi_kivonatot_ide_masolni!J432</f>
        <v>0</v>
      </c>
      <c r="D435" s="2">
        <f t="shared" si="332"/>
        <v>1</v>
      </c>
      <c r="E435" s="2">
        <f t="shared" si="333"/>
        <v>0</v>
      </c>
      <c r="F435" s="3">
        <f t="shared" si="334"/>
        <v>0</v>
      </c>
      <c r="G435" s="3">
        <f t="shared" si="335"/>
        <v>0</v>
      </c>
      <c r="H435" s="3">
        <f t="shared" si="336"/>
        <v>0</v>
      </c>
      <c r="I435" s="3">
        <f t="shared" si="337"/>
        <v>0</v>
      </c>
      <c r="J435" s="3">
        <f t="shared" si="338"/>
        <v>0</v>
      </c>
      <c r="K435" s="3">
        <f t="shared" si="339"/>
        <v>0</v>
      </c>
      <c r="L435" s="3">
        <f t="shared" si="340"/>
        <v>0</v>
      </c>
      <c r="M435" s="3">
        <f t="shared" si="341"/>
        <v>0</v>
      </c>
      <c r="N435" s="3">
        <f t="shared" si="342"/>
        <v>0</v>
      </c>
      <c r="O435" s="3">
        <f t="shared" si="343"/>
        <v>0</v>
      </c>
      <c r="P435" s="3">
        <f t="shared" si="344"/>
        <v>0</v>
      </c>
      <c r="Q435" s="3">
        <f t="shared" si="345"/>
        <v>0</v>
      </c>
      <c r="R435" s="3">
        <f t="shared" si="346"/>
        <v>0</v>
      </c>
      <c r="S435" s="3">
        <f t="shared" si="347"/>
        <v>0</v>
      </c>
      <c r="T435" s="3">
        <f t="shared" si="348"/>
        <v>0</v>
      </c>
      <c r="U435" s="3">
        <f t="shared" si="349"/>
        <v>0</v>
      </c>
      <c r="V435" s="3">
        <f t="shared" si="350"/>
        <v>0</v>
      </c>
      <c r="W435" s="3">
        <f t="shared" si="351"/>
        <v>0</v>
      </c>
      <c r="X435" s="3">
        <f t="shared" si="352"/>
        <v>0</v>
      </c>
      <c r="Y435" s="3">
        <f t="shared" si="353"/>
        <v>0</v>
      </c>
      <c r="Z435" s="3">
        <f t="shared" si="354"/>
        <v>0</v>
      </c>
      <c r="AA435" s="3">
        <f t="shared" si="355"/>
        <v>0</v>
      </c>
      <c r="AB435" s="3">
        <f t="shared" si="356"/>
        <v>0</v>
      </c>
      <c r="AC435" s="3">
        <f t="shared" si="357"/>
        <v>0</v>
      </c>
      <c r="AD435" s="3">
        <f t="shared" si="358"/>
        <v>0</v>
      </c>
      <c r="AE435" s="3">
        <f t="shared" si="359"/>
        <v>0</v>
      </c>
      <c r="AF435" s="3">
        <f t="shared" si="360"/>
        <v>0</v>
      </c>
      <c r="AG435" s="3">
        <f t="shared" si="361"/>
        <v>0</v>
      </c>
      <c r="AH435" s="3">
        <f t="shared" si="362"/>
        <v>0</v>
      </c>
      <c r="AI435" s="3">
        <f t="shared" si="363"/>
        <v>0</v>
      </c>
      <c r="AJ435" s="3">
        <f t="shared" si="364"/>
        <v>0</v>
      </c>
      <c r="AK435" s="3">
        <f t="shared" si="365"/>
        <v>0</v>
      </c>
      <c r="AL435" s="3">
        <f t="shared" si="366"/>
        <v>0</v>
      </c>
      <c r="AM435" s="3">
        <f t="shared" si="367"/>
        <v>0</v>
      </c>
      <c r="AN435" s="3">
        <f t="shared" si="368"/>
        <v>0</v>
      </c>
      <c r="AO435" s="3">
        <f t="shared" si="369"/>
        <v>0</v>
      </c>
      <c r="AP435" s="3">
        <f t="shared" si="370"/>
        <v>0</v>
      </c>
      <c r="AQ435" s="3">
        <f t="shared" si="371"/>
        <v>0</v>
      </c>
      <c r="AR435" s="3">
        <f t="shared" si="372"/>
        <v>0</v>
      </c>
      <c r="AS435" s="3">
        <f t="shared" si="373"/>
        <v>0</v>
      </c>
      <c r="AT435" s="3">
        <f t="shared" si="374"/>
        <v>0</v>
      </c>
      <c r="AU435" s="3">
        <f t="shared" si="375"/>
        <v>0</v>
      </c>
      <c r="AV435" s="3">
        <f t="shared" si="376"/>
        <v>0</v>
      </c>
      <c r="AW435" s="3">
        <f t="shared" si="377"/>
        <v>0</v>
      </c>
      <c r="AX435" s="3">
        <f t="shared" si="378"/>
        <v>0</v>
      </c>
      <c r="AY435" s="3">
        <f t="shared" si="379"/>
        <v>0</v>
      </c>
      <c r="AZ435" s="3">
        <f t="shared" si="380"/>
        <v>0</v>
      </c>
      <c r="BA435" s="3">
        <f t="shared" si="381"/>
        <v>0</v>
      </c>
    </row>
    <row r="436" spans="1:53">
      <c r="A436" s="2">
        <f>fokonyvi_kivonatot_ide_masolni!A433</f>
        <v>0</v>
      </c>
      <c r="B436" s="3">
        <f>fokonyvi_kivonatot_ide_masolni!I433</f>
        <v>0</v>
      </c>
      <c r="C436" s="3">
        <f>+fokonyvi_kivonatot_ide_masolni!J433</f>
        <v>0</v>
      </c>
      <c r="D436" s="2">
        <f t="shared" si="332"/>
        <v>1</v>
      </c>
      <c r="E436" s="2">
        <f t="shared" si="333"/>
        <v>0</v>
      </c>
      <c r="F436" s="3">
        <f t="shared" si="334"/>
        <v>0</v>
      </c>
      <c r="G436" s="3">
        <f t="shared" si="335"/>
        <v>0</v>
      </c>
      <c r="H436" s="3">
        <f t="shared" si="336"/>
        <v>0</v>
      </c>
      <c r="I436" s="3">
        <f t="shared" si="337"/>
        <v>0</v>
      </c>
      <c r="J436" s="3">
        <f t="shared" si="338"/>
        <v>0</v>
      </c>
      <c r="K436" s="3">
        <f t="shared" si="339"/>
        <v>0</v>
      </c>
      <c r="L436" s="3">
        <f t="shared" si="340"/>
        <v>0</v>
      </c>
      <c r="M436" s="3">
        <f t="shared" si="341"/>
        <v>0</v>
      </c>
      <c r="N436" s="3">
        <f t="shared" si="342"/>
        <v>0</v>
      </c>
      <c r="O436" s="3">
        <f t="shared" si="343"/>
        <v>0</v>
      </c>
      <c r="P436" s="3">
        <f t="shared" si="344"/>
        <v>0</v>
      </c>
      <c r="Q436" s="3">
        <f t="shared" si="345"/>
        <v>0</v>
      </c>
      <c r="R436" s="3">
        <f t="shared" si="346"/>
        <v>0</v>
      </c>
      <c r="S436" s="3">
        <f t="shared" si="347"/>
        <v>0</v>
      </c>
      <c r="T436" s="3">
        <f t="shared" si="348"/>
        <v>0</v>
      </c>
      <c r="U436" s="3">
        <f t="shared" si="349"/>
        <v>0</v>
      </c>
      <c r="V436" s="3">
        <f t="shared" si="350"/>
        <v>0</v>
      </c>
      <c r="W436" s="3">
        <f t="shared" si="351"/>
        <v>0</v>
      </c>
      <c r="X436" s="3">
        <f t="shared" si="352"/>
        <v>0</v>
      </c>
      <c r="Y436" s="3">
        <f t="shared" si="353"/>
        <v>0</v>
      </c>
      <c r="Z436" s="3">
        <f t="shared" si="354"/>
        <v>0</v>
      </c>
      <c r="AA436" s="3">
        <f t="shared" si="355"/>
        <v>0</v>
      </c>
      <c r="AB436" s="3">
        <f t="shared" si="356"/>
        <v>0</v>
      </c>
      <c r="AC436" s="3">
        <f t="shared" si="357"/>
        <v>0</v>
      </c>
      <c r="AD436" s="3">
        <f t="shared" si="358"/>
        <v>0</v>
      </c>
      <c r="AE436" s="3">
        <f t="shared" si="359"/>
        <v>0</v>
      </c>
      <c r="AF436" s="3">
        <f t="shared" si="360"/>
        <v>0</v>
      </c>
      <c r="AG436" s="3">
        <f t="shared" si="361"/>
        <v>0</v>
      </c>
      <c r="AH436" s="3">
        <f t="shared" si="362"/>
        <v>0</v>
      </c>
      <c r="AI436" s="3">
        <f t="shared" si="363"/>
        <v>0</v>
      </c>
      <c r="AJ436" s="3">
        <f t="shared" si="364"/>
        <v>0</v>
      </c>
      <c r="AK436" s="3">
        <f t="shared" si="365"/>
        <v>0</v>
      </c>
      <c r="AL436" s="3">
        <f t="shared" si="366"/>
        <v>0</v>
      </c>
      <c r="AM436" s="3">
        <f t="shared" si="367"/>
        <v>0</v>
      </c>
      <c r="AN436" s="3">
        <f t="shared" si="368"/>
        <v>0</v>
      </c>
      <c r="AO436" s="3">
        <f t="shared" si="369"/>
        <v>0</v>
      </c>
      <c r="AP436" s="3">
        <f t="shared" si="370"/>
        <v>0</v>
      </c>
      <c r="AQ436" s="3">
        <f t="shared" si="371"/>
        <v>0</v>
      </c>
      <c r="AR436" s="3">
        <f t="shared" si="372"/>
        <v>0</v>
      </c>
      <c r="AS436" s="3">
        <f t="shared" si="373"/>
        <v>0</v>
      </c>
      <c r="AT436" s="3">
        <f t="shared" si="374"/>
        <v>0</v>
      </c>
      <c r="AU436" s="3">
        <f t="shared" si="375"/>
        <v>0</v>
      </c>
      <c r="AV436" s="3">
        <f t="shared" si="376"/>
        <v>0</v>
      </c>
      <c r="AW436" s="3">
        <f t="shared" si="377"/>
        <v>0</v>
      </c>
      <c r="AX436" s="3">
        <f t="shared" si="378"/>
        <v>0</v>
      </c>
      <c r="AY436" s="3">
        <f t="shared" si="379"/>
        <v>0</v>
      </c>
      <c r="AZ436" s="3">
        <f t="shared" si="380"/>
        <v>0</v>
      </c>
      <c r="BA436" s="3">
        <f t="shared" si="381"/>
        <v>0</v>
      </c>
    </row>
    <row r="437" spans="1:53">
      <c r="A437" s="2">
        <f>fokonyvi_kivonatot_ide_masolni!A434</f>
        <v>0</v>
      </c>
      <c r="B437" s="3">
        <f>fokonyvi_kivonatot_ide_masolni!I434</f>
        <v>0</v>
      </c>
      <c r="C437" s="3">
        <f>+fokonyvi_kivonatot_ide_masolni!J434</f>
        <v>0</v>
      </c>
      <c r="D437" s="2">
        <f t="shared" si="332"/>
        <v>1</v>
      </c>
      <c r="E437" s="2">
        <f t="shared" si="333"/>
        <v>0</v>
      </c>
      <c r="F437" s="3">
        <f t="shared" si="334"/>
        <v>0</v>
      </c>
      <c r="G437" s="3">
        <f t="shared" si="335"/>
        <v>0</v>
      </c>
      <c r="H437" s="3">
        <f t="shared" si="336"/>
        <v>0</v>
      </c>
      <c r="I437" s="3">
        <f t="shared" si="337"/>
        <v>0</v>
      </c>
      <c r="J437" s="3">
        <f t="shared" si="338"/>
        <v>0</v>
      </c>
      <c r="K437" s="3">
        <f t="shared" si="339"/>
        <v>0</v>
      </c>
      <c r="L437" s="3">
        <f t="shared" si="340"/>
        <v>0</v>
      </c>
      <c r="M437" s="3">
        <f t="shared" si="341"/>
        <v>0</v>
      </c>
      <c r="N437" s="3">
        <f t="shared" si="342"/>
        <v>0</v>
      </c>
      <c r="O437" s="3">
        <f t="shared" si="343"/>
        <v>0</v>
      </c>
      <c r="P437" s="3">
        <f t="shared" si="344"/>
        <v>0</v>
      </c>
      <c r="Q437" s="3">
        <f t="shared" si="345"/>
        <v>0</v>
      </c>
      <c r="R437" s="3">
        <f t="shared" si="346"/>
        <v>0</v>
      </c>
      <c r="S437" s="3">
        <f t="shared" si="347"/>
        <v>0</v>
      </c>
      <c r="T437" s="3">
        <f t="shared" si="348"/>
        <v>0</v>
      </c>
      <c r="U437" s="3">
        <f t="shared" si="349"/>
        <v>0</v>
      </c>
      <c r="V437" s="3">
        <f t="shared" si="350"/>
        <v>0</v>
      </c>
      <c r="W437" s="3">
        <f t="shared" si="351"/>
        <v>0</v>
      </c>
      <c r="X437" s="3">
        <f t="shared" si="352"/>
        <v>0</v>
      </c>
      <c r="Y437" s="3">
        <f t="shared" si="353"/>
        <v>0</v>
      </c>
      <c r="Z437" s="3">
        <f t="shared" si="354"/>
        <v>0</v>
      </c>
      <c r="AA437" s="3">
        <f t="shared" si="355"/>
        <v>0</v>
      </c>
      <c r="AB437" s="3">
        <f t="shared" si="356"/>
        <v>0</v>
      </c>
      <c r="AC437" s="3">
        <f t="shared" si="357"/>
        <v>0</v>
      </c>
      <c r="AD437" s="3">
        <f t="shared" si="358"/>
        <v>0</v>
      </c>
      <c r="AE437" s="3">
        <f t="shared" si="359"/>
        <v>0</v>
      </c>
      <c r="AF437" s="3">
        <f t="shared" si="360"/>
        <v>0</v>
      </c>
      <c r="AG437" s="3">
        <f t="shared" si="361"/>
        <v>0</v>
      </c>
      <c r="AH437" s="3">
        <f t="shared" si="362"/>
        <v>0</v>
      </c>
      <c r="AI437" s="3">
        <f t="shared" si="363"/>
        <v>0</v>
      </c>
      <c r="AJ437" s="3">
        <f t="shared" si="364"/>
        <v>0</v>
      </c>
      <c r="AK437" s="3">
        <f t="shared" si="365"/>
        <v>0</v>
      </c>
      <c r="AL437" s="3">
        <f t="shared" si="366"/>
        <v>0</v>
      </c>
      <c r="AM437" s="3">
        <f t="shared" si="367"/>
        <v>0</v>
      </c>
      <c r="AN437" s="3">
        <f t="shared" si="368"/>
        <v>0</v>
      </c>
      <c r="AO437" s="3">
        <f t="shared" si="369"/>
        <v>0</v>
      </c>
      <c r="AP437" s="3">
        <f t="shared" si="370"/>
        <v>0</v>
      </c>
      <c r="AQ437" s="3">
        <f t="shared" si="371"/>
        <v>0</v>
      </c>
      <c r="AR437" s="3">
        <f t="shared" si="372"/>
        <v>0</v>
      </c>
      <c r="AS437" s="3">
        <f t="shared" si="373"/>
        <v>0</v>
      </c>
      <c r="AT437" s="3">
        <f t="shared" si="374"/>
        <v>0</v>
      </c>
      <c r="AU437" s="3">
        <f t="shared" si="375"/>
        <v>0</v>
      </c>
      <c r="AV437" s="3">
        <f t="shared" si="376"/>
        <v>0</v>
      </c>
      <c r="AW437" s="3">
        <f t="shared" si="377"/>
        <v>0</v>
      </c>
      <c r="AX437" s="3">
        <f t="shared" si="378"/>
        <v>0</v>
      </c>
      <c r="AY437" s="3">
        <f t="shared" si="379"/>
        <v>0</v>
      </c>
      <c r="AZ437" s="3">
        <f t="shared" si="380"/>
        <v>0</v>
      </c>
      <c r="BA437" s="3">
        <f t="shared" si="381"/>
        <v>0</v>
      </c>
    </row>
    <row r="438" spans="1:53">
      <c r="A438" s="2">
        <f>fokonyvi_kivonatot_ide_masolni!A435</f>
        <v>0</v>
      </c>
      <c r="B438" s="3">
        <f>fokonyvi_kivonatot_ide_masolni!I435</f>
        <v>0</v>
      </c>
      <c r="C438" s="3">
        <f>+fokonyvi_kivonatot_ide_masolni!J435</f>
        <v>0</v>
      </c>
      <c r="D438" s="2">
        <f t="shared" si="332"/>
        <v>1</v>
      </c>
      <c r="E438" s="2">
        <f t="shared" si="333"/>
        <v>0</v>
      </c>
      <c r="F438" s="3">
        <f t="shared" si="334"/>
        <v>0</v>
      </c>
      <c r="G438" s="3">
        <f t="shared" si="335"/>
        <v>0</v>
      </c>
      <c r="H438" s="3">
        <f t="shared" si="336"/>
        <v>0</v>
      </c>
      <c r="I438" s="3">
        <f t="shared" si="337"/>
        <v>0</v>
      </c>
      <c r="J438" s="3">
        <f t="shared" si="338"/>
        <v>0</v>
      </c>
      <c r="K438" s="3">
        <f t="shared" si="339"/>
        <v>0</v>
      </c>
      <c r="L438" s="3">
        <f t="shared" si="340"/>
        <v>0</v>
      </c>
      <c r="M438" s="3">
        <f t="shared" si="341"/>
        <v>0</v>
      </c>
      <c r="N438" s="3">
        <f t="shared" si="342"/>
        <v>0</v>
      </c>
      <c r="O438" s="3">
        <f t="shared" si="343"/>
        <v>0</v>
      </c>
      <c r="P438" s="3">
        <f t="shared" si="344"/>
        <v>0</v>
      </c>
      <c r="Q438" s="3">
        <f t="shared" si="345"/>
        <v>0</v>
      </c>
      <c r="R438" s="3">
        <f t="shared" si="346"/>
        <v>0</v>
      </c>
      <c r="S438" s="3">
        <f t="shared" si="347"/>
        <v>0</v>
      </c>
      <c r="T438" s="3">
        <f t="shared" si="348"/>
        <v>0</v>
      </c>
      <c r="U438" s="3">
        <f t="shared" si="349"/>
        <v>0</v>
      </c>
      <c r="V438" s="3">
        <f t="shared" si="350"/>
        <v>0</v>
      </c>
      <c r="W438" s="3">
        <f t="shared" si="351"/>
        <v>0</v>
      </c>
      <c r="X438" s="3">
        <f t="shared" si="352"/>
        <v>0</v>
      </c>
      <c r="Y438" s="3">
        <f t="shared" si="353"/>
        <v>0</v>
      </c>
      <c r="Z438" s="3">
        <f t="shared" si="354"/>
        <v>0</v>
      </c>
      <c r="AA438" s="3">
        <f t="shared" si="355"/>
        <v>0</v>
      </c>
      <c r="AB438" s="3">
        <f t="shared" si="356"/>
        <v>0</v>
      </c>
      <c r="AC438" s="3">
        <f t="shared" si="357"/>
        <v>0</v>
      </c>
      <c r="AD438" s="3">
        <f t="shared" si="358"/>
        <v>0</v>
      </c>
      <c r="AE438" s="3">
        <f t="shared" si="359"/>
        <v>0</v>
      </c>
      <c r="AF438" s="3">
        <f t="shared" si="360"/>
        <v>0</v>
      </c>
      <c r="AG438" s="3">
        <f t="shared" si="361"/>
        <v>0</v>
      </c>
      <c r="AH438" s="3">
        <f t="shared" si="362"/>
        <v>0</v>
      </c>
      <c r="AI438" s="3">
        <f t="shared" si="363"/>
        <v>0</v>
      </c>
      <c r="AJ438" s="3">
        <f t="shared" si="364"/>
        <v>0</v>
      </c>
      <c r="AK438" s="3">
        <f t="shared" si="365"/>
        <v>0</v>
      </c>
      <c r="AL438" s="3">
        <f t="shared" si="366"/>
        <v>0</v>
      </c>
      <c r="AM438" s="3">
        <f t="shared" si="367"/>
        <v>0</v>
      </c>
      <c r="AN438" s="3">
        <f t="shared" si="368"/>
        <v>0</v>
      </c>
      <c r="AO438" s="3">
        <f t="shared" si="369"/>
        <v>0</v>
      </c>
      <c r="AP438" s="3">
        <f t="shared" si="370"/>
        <v>0</v>
      </c>
      <c r="AQ438" s="3">
        <f t="shared" si="371"/>
        <v>0</v>
      </c>
      <c r="AR438" s="3">
        <f t="shared" si="372"/>
        <v>0</v>
      </c>
      <c r="AS438" s="3">
        <f t="shared" si="373"/>
        <v>0</v>
      </c>
      <c r="AT438" s="3">
        <f t="shared" si="374"/>
        <v>0</v>
      </c>
      <c r="AU438" s="3">
        <f t="shared" si="375"/>
        <v>0</v>
      </c>
      <c r="AV438" s="3">
        <f t="shared" si="376"/>
        <v>0</v>
      </c>
      <c r="AW438" s="3">
        <f t="shared" si="377"/>
        <v>0</v>
      </c>
      <c r="AX438" s="3">
        <f t="shared" si="378"/>
        <v>0</v>
      </c>
      <c r="AY438" s="3">
        <f t="shared" si="379"/>
        <v>0</v>
      </c>
      <c r="AZ438" s="3">
        <f t="shared" si="380"/>
        <v>0</v>
      </c>
      <c r="BA438" s="3">
        <f t="shared" si="381"/>
        <v>0</v>
      </c>
    </row>
    <row r="439" spans="1:53">
      <c r="A439" s="2">
        <f>fokonyvi_kivonatot_ide_masolni!A436</f>
        <v>0</v>
      </c>
      <c r="B439" s="3">
        <f>fokonyvi_kivonatot_ide_masolni!I436</f>
        <v>0</v>
      </c>
      <c r="C439" s="3">
        <f>+fokonyvi_kivonatot_ide_masolni!J436</f>
        <v>0</v>
      </c>
      <c r="D439" s="2">
        <f t="shared" si="332"/>
        <v>1</v>
      </c>
      <c r="E439" s="2">
        <f t="shared" si="333"/>
        <v>0</v>
      </c>
      <c r="F439" s="3">
        <f t="shared" si="334"/>
        <v>0</v>
      </c>
      <c r="G439" s="3">
        <f t="shared" si="335"/>
        <v>0</v>
      </c>
      <c r="H439" s="3">
        <f t="shared" si="336"/>
        <v>0</v>
      </c>
      <c r="I439" s="3">
        <f t="shared" si="337"/>
        <v>0</v>
      </c>
      <c r="J439" s="3">
        <f t="shared" si="338"/>
        <v>0</v>
      </c>
      <c r="K439" s="3">
        <f t="shared" si="339"/>
        <v>0</v>
      </c>
      <c r="L439" s="3">
        <f t="shared" si="340"/>
        <v>0</v>
      </c>
      <c r="M439" s="3">
        <f t="shared" si="341"/>
        <v>0</v>
      </c>
      <c r="N439" s="3">
        <f t="shared" si="342"/>
        <v>0</v>
      </c>
      <c r="O439" s="3">
        <f t="shared" si="343"/>
        <v>0</v>
      </c>
      <c r="P439" s="3">
        <f t="shared" si="344"/>
        <v>0</v>
      </c>
      <c r="Q439" s="3">
        <f t="shared" si="345"/>
        <v>0</v>
      </c>
      <c r="R439" s="3">
        <f t="shared" si="346"/>
        <v>0</v>
      </c>
      <c r="S439" s="3">
        <f t="shared" si="347"/>
        <v>0</v>
      </c>
      <c r="T439" s="3">
        <f t="shared" si="348"/>
        <v>0</v>
      </c>
      <c r="U439" s="3">
        <f t="shared" si="349"/>
        <v>0</v>
      </c>
      <c r="V439" s="3">
        <f t="shared" si="350"/>
        <v>0</v>
      </c>
      <c r="W439" s="3">
        <f t="shared" si="351"/>
        <v>0</v>
      </c>
      <c r="X439" s="3">
        <f t="shared" si="352"/>
        <v>0</v>
      </c>
      <c r="Y439" s="3">
        <f t="shared" si="353"/>
        <v>0</v>
      </c>
      <c r="Z439" s="3">
        <f t="shared" si="354"/>
        <v>0</v>
      </c>
      <c r="AA439" s="3">
        <f t="shared" si="355"/>
        <v>0</v>
      </c>
      <c r="AB439" s="3">
        <f t="shared" si="356"/>
        <v>0</v>
      </c>
      <c r="AC439" s="3">
        <f t="shared" si="357"/>
        <v>0</v>
      </c>
      <c r="AD439" s="3">
        <f t="shared" si="358"/>
        <v>0</v>
      </c>
      <c r="AE439" s="3">
        <f t="shared" si="359"/>
        <v>0</v>
      </c>
      <c r="AF439" s="3">
        <f t="shared" si="360"/>
        <v>0</v>
      </c>
      <c r="AG439" s="3">
        <f t="shared" si="361"/>
        <v>0</v>
      </c>
      <c r="AH439" s="3">
        <f t="shared" si="362"/>
        <v>0</v>
      </c>
      <c r="AI439" s="3">
        <f t="shared" si="363"/>
        <v>0</v>
      </c>
      <c r="AJ439" s="3">
        <f t="shared" si="364"/>
        <v>0</v>
      </c>
      <c r="AK439" s="3">
        <f t="shared" si="365"/>
        <v>0</v>
      </c>
      <c r="AL439" s="3">
        <f t="shared" si="366"/>
        <v>0</v>
      </c>
      <c r="AM439" s="3">
        <f t="shared" si="367"/>
        <v>0</v>
      </c>
      <c r="AN439" s="3">
        <f t="shared" si="368"/>
        <v>0</v>
      </c>
      <c r="AO439" s="3">
        <f t="shared" si="369"/>
        <v>0</v>
      </c>
      <c r="AP439" s="3">
        <f t="shared" si="370"/>
        <v>0</v>
      </c>
      <c r="AQ439" s="3">
        <f t="shared" si="371"/>
        <v>0</v>
      </c>
      <c r="AR439" s="3">
        <f t="shared" si="372"/>
        <v>0</v>
      </c>
      <c r="AS439" s="3">
        <f t="shared" si="373"/>
        <v>0</v>
      </c>
      <c r="AT439" s="3">
        <f t="shared" si="374"/>
        <v>0</v>
      </c>
      <c r="AU439" s="3">
        <f t="shared" si="375"/>
        <v>0</v>
      </c>
      <c r="AV439" s="3">
        <f t="shared" si="376"/>
        <v>0</v>
      </c>
      <c r="AW439" s="3">
        <f t="shared" si="377"/>
        <v>0</v>
      </c>
      <c r="AX439" s="3">
        <f t="shared" si="378"/>
        <v>0</v>
      </c>
      <c r="AY439" s="3">
        <f t="shared" si="379"/>
        <v>0</v>
      </c>
      <c r="AZ439" s="3">
        <f t="shared" si="380"/>
        <v>0</v>
      </c>
      <c r="BA439" s="3">
        <f t="shared" si="381"/>
        <v>0</v>
      </c>
    </row>
    <row r="440" spans="1:53">
      <c r="A440" s="2">
        <f>fokonyvi_kivonatot_ide_masolni!A437</f>
        <v>0</v>
      </c>
      <c r="B440" s="3">
        <f>fokonyvi_kivonatot_ide_masolni!I437</f>
        <v>0</v>
      </c>
      <c r="C440" s="3">
        <f>+fokonyvi_kivonatot_ide_masolni!J437</f>
        <v>0</v>
      </c>
      <c r="D440" s="2">
        <f t="shared" si="332"/>
        <v>1</v>
      </c>
      <c r="E440" s="2">
        <f t="shared" si="333"/>
        <v>0</v>
      </c>
      <c r="F440" s="3">
        <f t="shared" si="334"/>
        <v>0</v>
      </c>
      <c r="G440" s="3">
        <f t="shared" si="335"/>
        <v>0</v>
      </c>
      <c r="H440" s="3">
        <f t="shared" si="336"/>
        <v>0</v>
      </c>
      <c r="I440" s="3">
        <f t="shared" si="337"/>
        <v>0</v>
      </c>
      <c r="J440" s="3">
        <f t="shared" si="338"/>
        <v>0</v>
      </c>
      <c r="K440" s="3">
        <f t="shared" si="339"/>
        <v>0</v>
      </c>
      <c r="L440" s="3">
        <f t="shared" si="340"/>
        <v>0</v>
      </c>
      <c r="M440" s="3">
        <f t="shared" si="341"/>
        <v>0</v>
      </c>
      <c r="N440" s="3">
        <f t="shared" si="342"/>
        <v>0</v>
      </c>
      <c r="O440" s="3">
        <f t="shared" si="343"/>
        <v>0</v>
      </c>
      <c r="P440" s="3">
        <f t="shared" si="344"/>
        <v>0</v>
      </c>
      <c r="Q440" s="3">
        <f t="shared" si="345"/>
        <v>0</v>
      </c>
      <c r="R440" s="3">
        <f t="shared" si="346"/>
        <v>0</v>
      </c>
      <c r="S440" s="3">
        <f t="shared" si="347"/>
        <v>0</v>
      </c>
      <c r="T440" s="3">
        <f t="shared" si="348"/>
        <v>0</v>
      </c>
      <c r="U440" s="3">
        <f t="shared" si="349"/>
        <v>0</v>
      </c>
      <c r="V440" s="3">
        <f t="shared" si="350"/>
        <v>0</v>
      </c>
      <c r="W440" s="3">
        <f t="shared" si="351"/>
        <v>0</v>
      </c>
      <c r="X440" s="3">
        <f t="shared" si="352"/>
        <v>0</v>
      </c>
      <c r="Y440" s="3">
        <f t="shared" si="353"/>
        <v>0</v>
      </c>
      <c r="Z440" s="3">
        <f t="shared" si="354"/>
        <v>0</v>
      </c>
      <c r="AA440" s="3">
        <f t="shared" si="355"/>
        <v>0</v>
      </c>
      <c r="AB440" s="3">
        <f t="shared" si="356"/>
        <v>0</v>
      </c>
      <c r="AC440" s="3">
        <f t="shared" si="357"/>
        <v>0</v>
      </c>
      <c r="AD440" s="3">
        <f t="shared" si="358"/>
        <v>0</v>
      </c>
      <c r="AE440" s="3">
        <f t="shared" si="359"/>
        <v>0</v>
      </c>
      <c r="AF440" s="3">
        <f t="shared" si="360"/>
        <v>0</v>
      </c>
      <c r="AG440" s="3">
        <f t="shared" si="361"/>
        <v>0</v>
      </c>
      <c r="AH440" s="3">
        <f t="shared" si="362"/>
        <v>0</v>
      </c>
      <c r="AI440" s="3">
        <f t="shared" si="363"/>
        <v>0</v>
      </c>
      <c r="AJ440" s="3">
        <f t="shared" si="364"/>
        <v>0</v>
      </c>
      <c r="AK440" s="3">
        <f t="shared" si="365"/>
        <v>0</v>
      </c>
      <c r="AL440" s="3">
        <f t="shared" si="366"/>
        <v>0</v>
      </c>
      <c r="AM440" s="3">
        <f t="shared" si="367"/>
        <v>0</v>
      </c>
      <c r="AN440" s="3">
        <f t="shared" si="368"/>
        <v>0</v>
      </c>
      <c r="AO440" s="3">
        <f t="shared" si="369"/>
        <v>0</v>
      </c>
      <c r="AP440" s="3">
        <f t="shared" si="370"/>
        <v>0</v>
      </c>
      <c r="AQ440" s="3">
        <f t="shared" si="371"/>
        <v>0</v>
      </c>
      <c r="AR440" s="3">
        <f t="shared" si="372"/>
        <v>0</v>
      </c>
      <c r="AS440" s="3">
        <f t="shared" si="373"/>
        <v>0</v>
      </c>
      <c r="AT440" s="3">
        <f t="shared" si="374"/>
        <v>0</v>
      </c>
      <c r="AU440" s="3">
        <f t="shared" si="375"/>
        <v>0</v>
      </c>
      <c r="AV440" s="3">
        <f t="shared" si="376"/>
        <v>0</v>
      </c>
      <c r="AW440" s="3">
        <f t="shared" si="377"/>
        <v>0</v>
      </c>
      <c r="AX440" s="3">
        <f t="shared" si="378"/>
        <v>0</v>
      </c>
      <c r="AY440" s="3">
        <f t="shared" si="379"/>
        <v>0</v>
      </c>
      <c r="AZ440" s="3">
        <f t="shared" si="380"/>
        <v>0</v>
      </c>
      <c r="BA440" s="3">
        <f t="shared" si="381"/>
        <v>0</v>
      </c>
    </row>
    <row r="441" spans="1:53">
      <c r="A441" s="2">
        <f>fokonyvi_kivonatot_ide_masolni!A438</f>
        <v>0</v>
      </c>
      <c r="B441" s="3">
        <f>fokonyvi_kivonatot_ide_masolni!I438</f>
        <v>0</v>
      </c>
      <c r="C441" s="3">
        <f>+fokonyvi_kivonatot_ide_masolni!J438</f>
        <v>0</v>
      </c>
      <c r="D441" s="2">
        <f t="shared" si="332"/>
        <v>1</v>
      </c>
      <c r="E441" s="2">
        <f t="shared" si="333"/>
        <v>0</v>
      </c>
      <c r="F441" s="3">
        <f t="shared" si="334"/>
        <v>0</v>
      </c>
      <c r="G441" s="3">
        <f t="shared" si="335"/>
        <v>0</v>
      </c>
      <c r="H441" s="3">
        <f t="shared" si="336"/>
        <v>0</v>
      </c>
      <c r="I441" s="3">
        <f t="shared" si="337"/>
        <v>0</v>
      </c>
      <c r="J441" s="3">
        <f t="shared" si="338"/>
        <v>0</v>
      </c>
      <c r="K441" s="3">
        <f t="shared" si="339"/>
        <v>0</v>
      </c>
      <c r="L441" s="3">
        <f t="shared" si="340"/>
        <v>0</v>
      </c>
      <c r="M441" s="3">
        <f t="shared" si="341"/>
        <v>0</v>
      </c>
      <c r="N441" s="3">
        <f t="shared" si="342"/>
        <v>0</v>
      </c>
      <c r="O441" s="3">
        <f t="shared" si="343"/>
        <v>0</v>
      </c>
      <c r="P441" s="3">
        <f t="shared" si="344"/>
        <v>0</v>
      </c>
      <c r="Q441" s="3">
        <f t="shared" si="345"/>
        <v>0</v>
      </c>
      <c r="R441" s="3">
        <f t="shared" si="346"/>
        <v>0</v>
      </c>
      <c r="S441" s="3">
        <f t="shared" si="347"/>
        <v>0</v>
      </c>
      <c r="T441" s="3">
        <f t="shared" si="348"/>
        <v>0</v>
      </c>
      <c r="U441" s="3">
        <f t="shared" si="349"/>
        <v>0</v>
      </c>
      <c r="V441" s="3">
        <f t="shared" si="350"/>
        <v>0</v>
      </c>
      <c r="W441" s="3">
        <f t="shared" si="351"/>
        <v>0</v>
      </c>
      <c r="X441" s="3">
        <f t="shared" si="352"/>
        <v>0</v>
      </c>
      <c r="Y441" s="3">
        <f t="shared" si="353"/>
        <v>0</v>
      </c>
      <c r="Z441" s="3">
        <f t="shared" si="354"/>
        <v>0</v>
      </c>
      <c r="AA441" s="3">
        <f t="shared" si="355"/>
        <v>0</v>
      </c>
      <c r="AB441" s="3">
        <f t="shared" si="356"/>
        <v>0</v>
      </c>
      <c r="AC441" s="3">
        <f t="shared" si="357"/>
        <v>0</v>
      </c>
      <c r="AD441" s="3">
        <f t="shared" si="358"/>
        <v>0</v>
      </c>
      <c r="AE441" s="3">
        <f t="shared" si="359"/>
        <v>0</v>
      </c>
      <c r="AF441" s="3">
        <f t="shared" si="360"/>
        <v>0</v>
      </c>
      <c r="AG441" s="3">
        <f t="shared" si="361"/>
        <v>0</v>
      </c>
      <c r="AH441" s="3">
        <f t="shared" si="362"/>
        <v>0</v>
      </c>
      <c r="AI441" s="3">
        <f t="shared" si="363"/>
        <v>0</v>
      </c>
      <c r="AJ441" s="3">
        <f t="shared" si="364"/>
        <v>0</v>
      </c>
      <c r="AK441" s="3">
        <f t="shared" si="365"/>
        <v>0</v>
      </c>
      <c r="AL441" s="3">
        <f t="shared" si="366"/>
        <v>0</v>
      </c>
      <c r="AM441" s="3">
        <f t="shared" si="367"/>
        <v>0</v>
      </c>
      <c r="AN441" s="3">
        <f t="shared" si="368"/>
        <v>0</v>
      </c>
      <c r="AO441" s="3">
        <f t="shared" si="369"/>
        <v>0</v>
      </c>
      <c r="AP441" s="3">
        <f t="shared" si="370"/>
        <v>0</v>
      </c>
      <c r="AQ441" s="3">
        <f t="shared" si="371"/>
        <v>0</v>
      </c>
      <c r="AR441" s="3">
        <f t="shared" si="372"/>
        <v>0</v>
      </c>
      <c r="AS441" s="3">
        <f t="shared" si="373"/>
        <v>0</v>
      </c>
      <c r="AT441" s="3">
        <f t="shared" si="374"/>
        <v>0</v>
      </c>
      <c r="AU441" s="3">
        <f t="shared" si="375"/>
        <v>0</v>
      </c>
      <c r="AV441" s="3">
        <f t="shared" si="376"/>
        <v>0</v>
      </c>
      <c r="AW441" s="3">
        <f t="shared" si="377"/>
        <v>0</v>
      </c>
      <c r="AX441" s="3">
        <f t="shared" si="378"/>
        <v>0</v>
      </c>
      <c r="AY441" s="3">
        <f t="shared" si="379"/>
        <v>0</v>
      </c>
      <c r="AZ441" s="3">
        <f t="shared" si="380"/>
        <v>0</v>
      </c>
      <c r="BA441" s="3">
        <f t="shared" si="381"/>
        <v>0</v>
      </c>
    </row>
    <row r="442" spans="1:53">
      <c r="A442" s="2">
        <f>fokonyvi_kivonatot_ide_masolni!A439</f>
        <v>0</v>
      </c>
      <c r="B442" s="3">
        <f>fokonyvi_kivonatot_ide_masolni!I439</f>
        <v>0</v>
      </c>
      <c r="C442" s="3">
        <f>+fokonyvi_kivonatot_ide_masolni!J439</f>
        <v>0</v>
      </c>
      <c r="D442" s="2">
        <f t="shared" si="332"/>
        <v>1</v>
      </c>
      <c r="E442" s="2">
        <f t="shared" si="333"/>
        <v>0</v>
      </c>
      <c r="F442" s="3">
        <f t="shared" si="334"/>
        <v>0</v>
      </c>
      <c r="G442" s="3">
        <f t="shared" si="335"/>
        <v>0</v>
      </c>
      <c r="H442" s="3">
        <f t="shared" si="336"/>
        <v>0</v>
      </c>
      <c r="I442" s="3">
        <f t="shared" si="337"/>
        <v>0</v>
      </c>
      <c r="J442" s="3">
        <f t="shared" si="338"/>
        <v>0</v>
      </c>
      <c r="K442" s="3">
        <f t="shared" si="339"/>
        <v>0</v>
      </c>
      <c r="L442" s="3">
        <f t="shared" si="340"/>
        <v>0</v>
      </c>
      <c r="M442" s="3">
        <f t="shared" si="341"/>
        <v>0</v>
      </c>
      <c r="N442" s="3">
        <f t="shared" si="342"/>
        <v>0</v>
      </c>
      <c r="O442" s="3">
        <f t="shared" si="343"/>
        <v>0</v>
      </c>
      <c r="P442" s="3">
        <f t="shared" si="344"/>
        <v>0</v>
      </c>
      <c r="Q442" s="3">
        <f t="shared" si="345"/>
        <v>0</v>
      </c>
      <c r="R442" s="3">
        <f t="shared" si="346"/>
        <v>0</v>
      </c>
      <c r="S442" s="3">
        <f t="shared" si="347"/>
        <v>0</v>
      </c>
      <c r="T442" s="3">
        <f t="shared" si="348"/>
        <v>0</v>
      </c>
      <c r="U442" s="3">
        <f t="shared" si="349"/>
        <v>0</v>
      </c>
      <c r="V442" s="3">
        <f t="shared" si="350"/>
        <v>0</v>
      </c>
      <c r="W442" s="3">
        <f t="shared" si="351"/>
        <v>0</v>
      </c>
      <c r="X442" s="3">
        <f t="shared" si="352"/>
        <v>0</v>
      </c>
      <c r="Y442" s="3">
        <f t="shared" si="353"/>
        <v>0</v>
      </c>
      <c r="Z442" s="3">
        <f t="shared" si="354"/>
        <v>0</v>
      </c>
      <c r="AA442" s="3">
        <f t="shared" si="355"/>
        <v>0</v>
      </c>
      <c r="AB442" s="3">
        <f t="shared" si="356"/>
        <v>0</v>
      </c>
      <c r="AC442" s="3">
        <f t="shared" si="357"/>
        <v>0</v>
      </c>
      <c r="AD442" s="3">
        <f t="shared" si="358"/>
        <v>0</v>
      </c>
      <c r="AE442" s="3">
        <f t="shared" si="359"/>
        <v>0</v>
      </c>
      <c r="AF442" s="3">
        <f t="shared" si="360"/>
        <v>0</v>
      </c>
      <c r="AG442" s="3">
        <f t="shared" si="361"/>
        <v>0</v>
      </c>
      <c r="AH442" s="3">
        <f t="shared" si="362"/>
        <v>0</v>
      </c>
      <c r="AI442" s="3">
        <f t="shared" si="363"/>
        <v>0</v>
      </c>
      <c r="AJ442" s="3">
        <f t="shared" si="364"/>
        <v>0</v>
      </c>
      <c r="AK442" s="3">
        <f t="shared" si="365"/>
        <v>0</v>
      </c>
      <c r="AL442" s="3">
        <f t="shared" si="366"/>
        <v>0</v>
      </c>
      <c r="AM442" s="3">
        <f t="shared" si="367"/>
        <v>0</v>
      </c>
      <c r="AN442" s="3">
        <f t="shared" si="368"/>
        <v>0</v>
      </c>
      <c r="AO442" s="3">
        <f t="shared" si="369"/>
        <v>0</v>
      </c>
      <c r="AP442" s="3">
        <f t="shared" si="370"/>
        <v>0</v>
      </c>
      <c r="AQ442" s="3">
        <f t="shared" si="371"/>
        <v>0</v>
      </c>
      <c r="AR442" s="3">
        <f t="shared" si="372"/>
        <v>0</v>
      </c>
      <c r="AS442" s="3">
        <f t="shared" si="373"/>
        <v>0</v>
      </c>
      <c r="AT442" s="3">
        <f t="shared" si="374"/>
        <v>0</v>
      </c>
      <c r="AU442" s="3">
        <f t="shared" si="375"/>
        <v>0</v>
      </c>
      <c r="AV442" s="3">
        <f t="shared" si="376"/>
        <v>0</v>
      </c>
      <c r="AW442" s="3">
        <f t="shared" si="377"/>
        <v>0</v>
      </c>
      <c r="AX442" s="3">
        <f t="shared" si="378"/>
        <v>0</v>
      </c>
      <c r="AY442" s="3">
        <f t="shared" si="379"/>
        <v>0</v>
      </c>
      <c r="AZ442" s="3">
        <f t="shared" si="380"/>
        <v>0</v>
      </c>
      <c r="BA442" s="3">
        <f t="shared" si="381"/>
        <v>0</v>
      </c>
    </row>
    <row r="443" spans="1:53">
      <c r="A443" s="2">
        <f>fokonyvi_kivonatot_ide_masolni!A440</f>
        <v>0</v>
      </c>
      <c r="B443" s="3">
        <f>fokonyvi_kivonatot_ide_masolni!I440</f>
        <v>0</v>
      </c>
      <c r="C443" s="3">
        <f>+fokonyvi_kivonatot_ide_masolni!J440</f>
        <v>0</v>
      </c>
      <c r="D443" s="2">
        <f t="shared" si="332"/>
        <v>1</v>
      </c>
      <c r="E443" s="2">
        <f t="shared" si="333"/>
        <v>0</v>
      </c>
      <c r="F443" s="3">
        <f t="shared" si="334"/>
        <v>0</v>
      </c>
      <c r="G443" s="3">
        <f t="shared" si="335"/>
        <v>0</v>
      </c>
      <c r="H443" s="3">
        <f t="shared" si="336"/>
        <v>0</v>
      </c>
      <c r="I443" s="3">
        <f t="shared" si="337"/>
        <v>0</v>
      </c>
      <c r="J443" s="3">
        <f t="shared" si="338"/>
        <v>0</v>
      </c>
      <c r="K443" s="3">
        <f t="shared" si="339"/>
        <v>0</v>
      </c>
      <c r="L443" s="3">
        <f t="shared" si="340"/>
        <v>0</v>
      </c>
      <c r="M443" s="3">
        <f t="shared" si="341"/>
        <v>0</v>
      </c>
      <c r="N443" s="3">
        <f t="shared" si="342"/>
        <v>0</v>
      </c>
      <c r="O443" s="3">
        <f t="shared" si="343"/>
        <v>0</v>
      </c>
      <c r="P443" s="3">
        <f t="shared" si="344"/>
        <v>0</v>
      </c>
      <c r="Q443" s="3">
        <f t="shared" si="345"/>
        <v>0</v>
      </c>
      <c r="R443" s="3">
        <f t="shared" si="346"/>
        <v>0</v>
      </c>
      <c r="S443" s="3">
        <f t="shared" si="347"/>
        <v>0</v>
      </c>
      <c r="T443" s="3">
        <f t="shared" si="348"/>
        <v>0</v>
      </c>
      <c r="U443" s="3">
        <f t="shared" si="349"/>
        <v>0</v>
      </c>
      <c r="V443" s="3">
        <f t="shared" si="350"/>
        <v>0</v>
      </c>
      <c r="W443" s="3">
        <f t="shared" si="351"/>
        <v>0</v>
      </c>
      <c r="X443" s="3">
        <f t="shared" si="352"/>
        <v>0</v>
      </c>
      <c r="Y443" s="3">
        <f t="shared" si="353"/>
        <v>0</v>
      </c>
      <c r="Z443" s="3">
        <f t="shared" si="354"/>
        <v>0</v>
      </c>
      <c r="AA443" s="3">
        <f t="shared" si="355"/>
        <v>0</v>
      </c>
      <c r="AB443" s="3">
        <f t="shared" si="356"/>
        <v>0</v>
      </c>
      <c r="AC443" s="3">
        <f t="shared" si="357"/>
        <v>0</v>
      </c>
      <c r="AD443" s="3">
        <f t="shared" si="358"/>
        <v>0</v>
      </c>
      <c r="AE443" s="3">
        <f t="shared" si="359"/>
        <v>0</v>
      </c>
      <c r="AF443" s="3">
        <f t="shared" si="360"/>
        <v>0</v>
      </c>
      <c r="AG443" s="3">
        <f t="shared" si="361"/>
        <v>0</v>
      </c>
      <c r="AH443" s="3">
        <f t="shared" si="362"/>
        <v>0</v>
      </c>
      <c r="AI443" s="3">
        <f t="shared" si="363"/>
        <v>0</v>
      </c>
      <c r="AJ443" s="3">
        <f t="shared" si="364"/>
        <v>0</v>
      </c>
      <c r="AK443" s="3">
        <f t="shared" si="365"/>
        <v>0</v>
      </c>
      <c r="AL443" s="3">
        <f t="shared" si="366"/>
        <v>0</v>
      </c>
      <c r="AM443" s="3">
        <f t="shared" si="367"/>
        <v>0</v>
      </c>
      <c r="AN443" s="3">
        <f t="shared" si="368"/>
        <v>0</v>
      </c>
      <c r="AO443" s="3">
        <f t="shared" si="369"/>
        <v>0</v>
      </c>
      <c r="AP443" s="3">
        <f t="shared" si="370"/>
        <v>0</v>
      </c>
      <c r="AQ443" s="3">
        <f t="shared" si="371"/>
        <v>0</v>
      </c>
      <c r="AR443" s="3">
        <f t="shared" si="372"/>
        <v>0</v>
      </c>
      <c r="AS443" s="3">
        <f t="shared" si="373"/>
        <v>0</v>
      </c>
      <c r="AT443" s="3">
        <f t="shared" si="374"/>
        <v>0</v>
      </c>
      <c r="AU443" s="3">
        <f t="shared" si="375"/>
        <v>0</v>
      </c>
      <c r="AV443" s="3">
        <f t="shared" si="376"/>
        <v>0</v>
      </c>
      <c r="AW443" s="3">
        <f t="shared" si="377"/>
        <v>0</v>
      </c>
      <c r="AX443" s="3">
        <f t="shared" si="378"/>
        <v>0</v>
      </c>
      <c r="AY443" s="3">
        <f t="shared" si="379"/>
        <v>0</v>
      </c>
      <c r="AZ443" s="3">
        <f t="shared" si="380"/>
        <v>0</v>
      </c>
      <c r="BA443" s="3">
        <f t="shared" si="381"/>
        <v>0</v>
      </c>
    </row>
    <row r="444" spans="1:53">
      <c r="A444" s="2">
        <f>fokonyvi_kivonatot_ide_masolni!A441</f>
        <v>0</v>
      </c>
      <c r="B444" s="3">
        <f>fokonyvi_kivonatot_ide_masolni!I441</f>
        <v>0</v>
      </c>
      <c r="C444" s="3">
        <f>+fokonyvi_kivonatot_ide_masolni!J441</f>
        <v>0</v>
      </c>
      <c r="D444" s="2">
        <f t="shared" si="332"/>
        <v>1</v>
      </c>
      <c r="E444" s="2">
        <f t="shared" si="333"/>
        <v>0</v>
      </c>
      <c r="F444" s="3">
        <f t="shared" si="334"/>
        <v>0</v>
      </c>
      <c r="G444" s="3">
        <f t="shared" si="335"/>
        <v>0</v>
      </c>
      <c r="H444" s="3">
        <f t="shared" si="336"/>
        <v>0</v>
      </c>
      <c r="I444" s="3">
        <f t="shared" si="337"/>
        <v>0</v>
      </c>
      <c r="J444" s="3">
        <f t="shared" si="338"/>
        <v>0</v>
      </c>
      <c r="K444" s="3">
        <f t="shared" si="339"/>
        <v>0</v>
      </c>
      <c r="L444" s="3">
        <f t="shared" si="340"/>
        <v>0</v>
      </c>
      <c r="M444" s="3">
        <f t="shared" si="341"/>
        <v>0</v>
      </c>
      <c r="N444" s="3">
        <f t="shared" si="342"/>
        <v>0</v>
      </c>
      <c r="O444" s="3">
        <f t="shared" si="343"/>
        <v>0</v>
      </c>
      <c r="P444" s="3">
        <f t="shared" si="344"/>
        <v>0</v>
      </c>
      <c r="Q444" s="3">
        <f t="shared" si="345"/>
        <v>0</v>
      </c>
      <c r="R444" s="3">
        <f t="shared" si="346"/>
        <v>0</v>
      </c>
      <c r="S444" s="3">
        <f t="shared" si="347"/>
        <v>0</v>
      </c>
      <c r="T444" s="3">
        <f t="shared" si="348"/>
        <v>0</v>
      </c>
      <c r="U444" s="3">
        <f t="shared" si="349"/>
        <v>0</v>
      </c>
      <c r="V444" s="3">
        <f t="shared" si="350"/>
        <v>0</v>
      </c>
      <c r="W444" s="3">
        <f t="shared" si="351"/>
        <v>0</v>
      </c>
      <c r="X444" s="3">
        <f t="shared" si="352"/>
        <v>0</v>
      </c>
      <c r="Y444" s="3">
        <f t="shared" si="353"/>
        <v>0</v>
      </c>
      <c r="Z444" s="3">
        <f t="shared" si="354"/>
        <v>0</v>
      </c>
      <c r="AA444" s="3">
        <f t="shared" si="355"/>
        <v>0</v>
      </c>
      <c r="AB444" s="3">
        <f t="shared" si="356"/>
        <v>0</v>
      </c>
      <c r="AC444" s="3">
        <f t="shared" si="357"/>
        <v>0</v>
      </c>
      <c r="AD444" s="3">
        <f t="shared" si="358"/>
        <v>0</v>
      </c>
      <c r="AE444" s="3">
        <f t="shared" si="359"/>
        <v>0</v>
      </c>
      <c r="AF444" s="3">
        <f t="shared" si="360"/>
        <v>0</v>
      </c>
      <c r="AG444" s="3">
        <f t="shared" si="361"/>
        <v>0</v>
      </c>
      <c r="AH444" s="3">
        <f t="shared" si="362"/>
        <v>0</v>
      </c>
      <c r="AI444" s="3">
        <f t="shared" si="363"/>
        <v>0</v>
      </c>
      <c r="AJ444" s="3">
        <f t="shared" si="364"/>
        <v>0</v>
      </c>
      <c r="AK444" s="3">
        <f t="shared" si="365"/>
        <v>0</v>
      </c>
      <c r="AL444" s="3">
        <f t="shared" si="366"/>
        <v>0</v>
      </c>
      <c r="AM444" s="3">
        <f t="shared" si="367"/>
        <v>0</v>
      </c>
      <c r="AN444" s="3">
        <f t="shared" si="368"/>
        <v>0</v>
      </c>
      <c r="AO444" s="3">
        <f t="shared" si="369"/>
        <v>0</v>
      </c>
      <c r="AP444" s="3">
        <f t="shared" si="370"/>
        <v>0</v>
      </c>
      <c r="AQ444" s="3">
        <f t="shared" si="371"/>
        <v>0</v>
      </c>
      <c r="AR444" s="3">
        <f t="shared" si="372"/>
        <v>0</v>
      </c>
      <c r="AS444" s="3">
        <f t="shared" si="373"/>
        <v>0</v>
      </c>
      <c r="AT444" s="3">
        <f t="shared" si="374"/>
        <v>0</v>
      </c>
      <c r="AU444" s="3">
        <f t="shared" si="375"/>
        <v>0</v>
      </c>
      <c r="AV444" s="3">
        <f t="shared" si="376"/>
        <v>0</v>
      </c>
      <c r="AW444" s="3">
        <f t="shared" si="377"/>
        <v>0</v>
      </c>
      <c r="AX444" s="3">
        <f t="shared" si="378"/>
        <v>0</v>
      </c>
      <c r="AY444" s="3">
        <f t="shared" si="379"/>
        <v>0</v>
      </c>
      <c r="AZ444" s="3">
        <f t="shared" si="380"/>
        <v>0</v>
      </c>
      <c r="BA444" s="3">
        <f t="shared" si="381"/>
        <v>0</v>
      </c>
    </row>
    <row r="445" spans="1:53">
      <c r="A445" s="2">
        <f>fokonyvi_kivonatot_ide_masolni!A442</f>
        <v>0</v>
      </c>
      <c r="B445" s="3">
        <f>fokonyvi_kivonatot_ide_masolni!I442</f>
        <v>0</v>
      </c>
      <c r="C445" s="3">
        <f>+fokonyvi_kivonatot_ide_masolni!J442</f>
        <v>0</v>
      </c>
      <c r="D445" s="2">
        <f t="shared" si="332"/>
        <v>1</v>
      </c>
      <c r="E445" s="2">
        <f t="shared" si="333"/>
        <v>0</v>
      </c>
      <c r="F445" s="3">
        <f t="shared" si="334"/>
        <v>0</v>
      </c>
      <c r="G445" s="3">
        <f t="shared" si="335"/>
        <v>0</v>
      </c>
      <c r="H445" s="3">
        <f t="shared" si="336"/>
        <v>0</v>
      </c>
      <c r="I445" s="3">
        <f t="shared" si="337"/>
        <v>0</v>
      </c>
      <c r="J445" s="3">
        <f t="shared" si="338"/>
        <v>0</v>
      </c>
      <c r="K445" s="3">
        <f t="shared" si="339"/>
        <v>0</v>
      </c>
      <c r="L445" s="3">
        <f t="shared" si="340"/>
        <v>0</v>
      </c>
      <c r="M445" s="3">
        <f t="shared" si="341"/>
        <v>0</v>
      </c>
      <c r="N445" s="3">
        <f t="shared" si="342"/>
        <v>0</v>
      </c>
      <c r="O445" s="3">
        <f t="shared" si="343"/>
        <v>0</v>
      </c>
      <c r="P445" s="3">
        <f t="shared" si="344"/>
        <v>0</v>
      </c>
      <c r="Q445" s="3">
        <f t="shared" si="345"/>
        <v>0</v>
      </c>
      <c r="R445" s="3">
        <f t="shared" si="346"/>
        <v>0</v>
      </c>
      <c r="S445" s="3">
        <f t="shared" si="347"/>
        <v>0</v>
      </c>
      <c r="T445" s="3">
        <f t="shared" si="348"/>
        <v>0</v>
      </c>
      <c r="U445" s="3">
        <f t="shared" si="349"/>
        <v>0</v>
      </c>
      <c r="V445" s="3">
        <f t="shared" si="350"/>
        <v>0</v>
      </c>
      <c r="W445" s="3">
        <f t="shared" si="351"/>
        <v>0</v>
      </c>
      <c r="X445" s="3">
        <f t="shared" si="352"/>
        <v>0</v>
      </c>
      <c r="Y445" s="3">
        <f t="shared" si="353"/>
        <v>0</v>
      </c>
      <c r="Z445" s="3">
        <f t="shared" si="354"/>
        <v>0</v>
      </c>
      <c r="AA445" s="3">
        <f t="shared" si="355"/>
        <v>0</v>
      </c>
      <c r="AB445" s="3">
        <f t="shared" si="356"/>
        <v>0</v>
      </c>
      <c r="AC445" s="3">
        <f t="shared" si="357"/>
        <v>0</v>
      </c>
      <c r="AD445" s="3">
        <f t="shared" si="358"/>
        <v>0</v>
      </c>
      <c r="AE445" s="3">
        <f t="shared" si="359"/>
        <v>0</v>
      </c>
      <c r="AF445" s="3">
        <f t="shared" si="360"/>
        <v>0</v>
      </c>
      <c r="AG445" s="3">
        <f t="shared" si="361"/>
        <v>0</v>
      </c>
      <c r="AH445" s="3">
        <f t="shared" si="362"/>
        <v>0</v>
      </c>
      <c r="AI445" s="3">
        <f t="shared" si="363"/>
        <v>0</v>
      </c>
      <c r="AJ445" s="3">
        <f t="shared" si="364"/>
        <v>0</v>
      </c>
      <c r="AK445" s="3">
        <f t="shared" si="365"/>
        <v>0</v>
      </c>
      <c r="AL445" s="3">
        <f t="shared" si="366"/>
        <v>0</v>
      </c>
      <c r="AM445" s="3">
        <f t="shared" si="367"/>
        <v>0</v>
      </c>
      <c r="AN445" s="3">
        <f t="shared" si="368"/>
        <v>0</v>
      </c>
      <c r="AO445" s="3">
        <f t="shared" si="369"/>
        <v>0</v>
      </c>
      <c r="AP445" s="3">
        <f t="shared" si="370"/>
        <v>0</v>
      </c>
      <c r="AQ445" s="3">
        <f t="shared" si="371"/>
        <v>0</v>
      </c>
      <c r="AR445" s="3">
        <f t="shared" si="372"/>
        <v>0</v>
      </c>
      <c r="AS445" s="3">
        <f t="shared" si="373"/>
        <v>0</v>
      </c>
      <c r="AT445" s="3">
        <f t="shared" si="374"/>
        <v>0</v>
      </c>
      <c r="AU445" s="3">
        <f t="shared" si="375"/>
        <v>0</v>
      </c>
      <c r="AV445" s="3">
        <f t="shared" si="376"/>
        <v>0</v>
      </c>
      <c r="AW445" s="3">
        <f t="shared" si="377"/>
        <v>0</v>
      </c>
      <c r="AX445" s="3">
        <f t="shared" si="378"/>
        <v>0</v>
      </c>
      <c r="AY445" s="3">
        <f t="shared" si="379"/>
        <v>0</v>
      </c>
      <c r="AZ445" s="3">
        <f t="shared" si="380"/>
        <v>0</v>
      </c>
      <c r="BA445" s="3">
        <f t="shared" si="381"/>
        <v>0</v>
      </c>
    </row>
    <row r="446" spans="1:53">
      <c r="A446" s="2">
        <f>fokonyvi_kivonatot_ide_masolni!A443</f>
        <v>0</v>
      </c>
      <c r="B446" s="3">
        <f>fokonyvi_kivonatot_ide_masolni!I443</f>
        <v>0</v>
      </c>
      <c r="C446" s="3">
        <f>+fokonyvi_kivonatot_ide_masolni!J443</f>
        <v>0</v>
      </c>
      <c r="D446" s="2">
        <f t="shared" si="332"/>
        <v>1</v>
      </c>
      <c r="E446" s="2">
        <f t="shared" si="333"/>
        <v>0</v>
      </c>
      <c r="F446" s="3">
        <f t="shared" si="334"/>
        <v>0</v>
      </c>
      <c r="G446" s="3">
        <f t="shared" si="335"/>
        <v>0</v>
      </c>
      <c r="H446" s="3">
        <f t="shared" si="336"/>
        <v>0</v>
      </c>
      <c r="I446" s="3">
        <f t="shared" si="337"/>
        <v>0</v>
      </c>
      <c r="J446" s="3">
        <f t="shared" si="338"/>
        <v>0</v>
      </c>
      <c r="K446" s="3">
        <f t="shared" si="339"/>
        <v>0</v>
      </c>
      <c r="L446" s="3">
        <f t="shared" si="340"/>
        <v>0</v>
      </c>
      <c r="M446" s="3">
        <f t="shared" si="341"/>
        <v>0</v>
      </c>
      <c r="N446" s="3">
        <f t="shared" si="342"/>
        <v>0</v>
      </c>
      <c r="O446" s="3">
        <f t="shared" si="343"/>
        <v>0</v>
      </c>
      <c r="P446" s="3">
        <f t="shared" si="344"/>
        <v>0</v>
      </c>
      <c r="Q446" s="3">
        <f t="shared" si="345"/>
        <v>0</v>
      </c>
      <c r="R446" s="3">
        <f t="shared" si="346"/>
        <v>0</v>
      </c>
      <c r="S446" s="3">
        <f t="shared" si="347"/>
        <v>0</v>
      </c>
      <c r="T446" s="3">
        <f t="shared" si="348"/>
        <v>0</v>
      </c>
      <c r="U446" s="3">
        <f t="shared" si="349"/>
        <v>0</v>
      </c>
      <c r="V446" s="3">
        <f t="shared" si="350"/>
        <v>0</v>
      </c>
      <c r="W446" s="3">
        <f t="shared" si="351"/>
        <v>0</v>
      </c>
      <c r="X446" s="3">
        <f t="shared" si="352"/>
        <v>0</v>
      </c>
      <c r="Y446" s="3">
        <f t="shared" si="353"/>
        <v>0</v>
      </c>
      <c r="Z446" s="3">
        <f t="shared" si="354"/>
        <v>0</v>
      </c>
      <c r="AA446" s="3">
        <f t="shared" si="355"/>
        <v>0</v>
      </c>
      <c r="AB446" s="3">
        <f t="shared" si="356"/>
        <v>0</v>
      </c>
      <c r="AC446" s="3">
        <f t="shared" si="357"/>
        <v>0</v>
      </c>
      <c r="AD446" s="3">
        <f t="shared" si="358"/>
        <v>0</v>
      </c>
      <c r="AE446" s="3">
        <f t="shared" si="359"/>
        <v>0</v>
      </c>
      <c r="AF446" s="3">
        <f t="shared" si="360"/>
        <v>0</v>
      </c>
      <c r="AG446" s="3">
        <f t="shared" si="361"/>
        <v>0</v>
      </c>
      <c r="AH446" s="3">
        <f t="shared" si="362"/>
        <v>0</v>
      </c>
      <c r="AI446" s="3">
        <f t="shared" si="363"/>
        <v>0</v>
      </c>
      <c r="AJ446" s="3">
        <f t="shared" si="364"/>
        <v>0</v>
      </c>
      <c r="AK446" s="3">
        <f t="shared" si="365"/>
        <v>0</v>
      </c>
      <c r="AL446" s="3">
        <f t="shared" si="366"/>
        <v>0</v>
      </c>
      <c r="AM446" s="3">
        <f t="shared" si="367"/>
        <v>0</v>
      </c>
      <c r="AN446" s="3">
        <f t="shared" si="368"/>
        <v>0</v>
      </c>
      <c r="AO446" s="3">
        <f t="shared" si="369"/>
        <v>0</v>
      </c>
      <c r="AP446" s="3">
        <f t="shared" si="370"/>
        <v>0</v>
      </c>
      <c r="AQ446" s="3">
        <f t="shared" si="371"/>
        <v>0</v>
      </c>
      <c r="AR446" s="3">
        <f t="shared" si="372"/>
        <v>0</v>
      </c>
      <c r="AS446" s="3">
        <f t="shared" si="373"/>
        <v>0</v>
      </c>
      <c r="AT446" s="3">
        <f t="shared" si="374"/>
        <v>0</v>
      </c>
      <c r="AU446" s="3">
        <f t="shared" si="375"/>
        <v>0</v>
      </c>
      <c r="AV446" s="3">
        <f t="shared" si="376"/>
        <v>0</v>
      </c>
      <c r="AW446" s="3">
        <f t="shared" si="377"/>
        <v>0</v>
      </c>
      <c r="AX446" s="3">
        <f t="shared" si="378"/>
        <v>0</v>
      </c>
      <c r="AY446" s="3">
        <f t="shared" si="379"/>
        <v>0</v>
      </c>
      <c r="AZ446" s="3">
        <f t="shared" si="380"/>
        <v>0</v>
      </c>
      <c r="BA446" s="3">
        <f t="shared" si="381"/>
        <v>0</v>
      </c>
    </row>
    <row r="447" spans="1:53">
      <c r="A447" s="2">
        <f>fokonyvi_kivonatot_ide_masolni!A444</f>
        <v>0</v>
      </c>
      <c r="B447" s="3">
        <f>fokonyvi_kivonatot_ide_masolni!I444</f>
        <v>0</v>
      </c>
      <c r="C447" s="3">
        <f>+fokonyvi_kivonatot_ide_masolni!J444</f>
        <v>0</v>
      </c>
      <c r="D447" s="2">
        <f t="shared" si="332"/>
        <v>1</v>
      </c>
      <c r="E447" s="2">
        <f t="shared" si="333"/>
        <v>0</v>
      </c>
      <c r="F447" s="3">
        <f t="shared" si="334"/>
        <v>0</v>
      </c>
      <c r="G447" s="3">
        <f t="shared" si="335"/>
        <v>0</v>
      </c>
      <c r="H447" s="3">
        <f t="shared" si="336"/>
        <v>0</v>
      </c>
      <c r="I447" s="3">
        <f t="shared" si="337"/>
        <v>0</v>
      </c>
      <c r="J447" s="3">
        <f t="shared" si="338"/>
        <v>0</v>
      </c>
      <c r="K447" s="3">
        <f t="shared" si="339"/>
        <v>0</v>
      </c>
      <c r="L447" s="3">
        <f t="shared" si="340"/>
        <v>0</v>
      </c>
      <c r="M447" s="3">
        <f t="shared" si="341"/>
        <v>0</v>
      </c>
      <c r="N447" s="3">
        <f t="shared" si="342"/>
        <v>0</v>
      </c>
      <c r="O447" s="3">
        <f t="shared" si="343"/>
        <v>0</v>
      </c>
      <c r="P447" s="3">
        <f t="shared" si="344"/>
        <v>0</v>
      </c>
      <c r="Q447" s="3">
        <f t="shared" si="345"/>
        <v>0</v>
      </c>
      <c r="R447" s="3">
        <f t="shared" si="346"/>
        <v>0</v>
      </c>
      <c r="S447" s="3">
        <f t="shared" si="347"/>
        <v>0</v>
      </c>
      <c r="T447" s="3">
        <f t="shared" si="348"/>
        <v>0</v>
      </c>
      <c r="U447" s="3">
        <f t="shared" si="349"/>
        <v>0</v>
      </c>
      <c r="V447" s="3">
        <f t="shared" si="350"/>
        <v>0</v>
      </c>
      <c r="W447" s="3">
        <f t="shared" si="351"/>
        <v>0</v>
      </c>
      <c r="X447" s="3">
        <f t="shared" si="352"/>
        <v>0</v>
      </c>
      <c r="Y447" s="3">
        <f t="shared" si="353"/>
        <v>0</v>
      </c>
      <c r="Z447" s="3">
        <f t="shared" si="354"/>
        <v>0</v>
      </c>
      <c r="AA447" s="3">
        <f t="shared" si="355"/>
        <v>0</v>
      </c>
      <c r="AB447" s="3">
        <f t="shared" si="356"/>
        <v>0</v>
      </c>
      <c r="AC447" s="3">
        <f t="shared" si="357"/>
        <v>0</v>
      </c>
      <c r="AD447" s="3">
        <f t="shared" si="358"/>
        <v>0</v>
      </c>
      <c r="AE447" s="3">
        <f t="shared" si="359"/>
        <v>0</v>
      </c>
      <c r="AF447" s="3">
        <f t="shared" si="360"/>
        <v>0</v>
      </c>
      <c r="AG447" s="3">
        <f t="shared" si="361"/>
        <v>0</v>
      </c>
      <c r="AH447" s="3">
        <f t="shared" si="362"/>
        <v>0</v>
      </c>
      <c r="AI447" s="3">
        <f t="shared" si="363"/>
        <v>0</v>
      </c>
      <c r="AJ447" s="3">
        <f t="shared" si="364"/>
        <v>0</v>
      </c>
      <c r="AK447" s="3">
        <f t="shared" si="365"/>
        <v>0</v>
      </c>
      <c r="AL447" s="3">
        <f t="shared" si="366"/>
        <v>0</v>
      </c>
      <c r="AM447" s="3">
        <f t="shared" si="367"/>
        <v>0</v>
      </c>
      <c r="AN447" s="3">
        <f t="shared" si="368"/>
        <v>0</v>
      </c>
      <c r="AO447" s="3">
        <f t="shared" si="369"/>
        <v>0</v>
      </c>
      <c r="AP447" s="3">
        <f t="shared" si="370"/>
        <v>0</v>
      </c>
      <c r="AQ447" s="3">
        <f t="shared" si="371"/>
        <v>0</v>
      </c>
      <c r="AR447" s="3">
        <f t="shared" si="372"/>
        <v>0</v>
      </c>
      <c r="AS447" s="3">
        <f t="shared" si="373"/>
        <v>0</v>
      </c>
      <c r="AT447" s="3">
        <f t="shared" si="374"/>
        <v>0</v>
      </c>
      <c r="AU447" s="3">
        <f t="shared" si="375"/>
        <v>0</v>
      </c>
      <c r="AV447" s="3">
        <f t="shared" si="376"/>
        <v>0</v>
      </c>
      <c r="AW447" s="3">
        <f t="shared" si="377"/>
        <v>0</v>
      </c>
      <c r="AX447" s="3">
        <f t="shared" si="378"/>
        <v>0</v>
      </c>
      <c r="AY447" s="3">
        <f t="shared" si="379"/>
        <v>0</v>
      </c>
      <c r="AZ447" s="3">
        <f t="shared" si="380"/>
        <v>0</v>
      </c>
      <c r="BA447" s="3">
        <f t="shared" si="381"/>
        <v>0</v>
      </c>
    </row>
    <row r="448" spans="1:53">
      <c r="A448" s="2">
        <f>fokonyvi_kivonatot_ide_masolni!A445</f>
        <v>0</v>
      </c>
      <c r="B448" s="3">
        <f>fokonyvi_kivonatot_ide_masolni!I445</f>
        <v>0</v>
      </c>
      <c r="C448" s="3">
        <f>+fokonyvi_kivonatot_ide_masolni!J445</f>
        <v>0</v>
      </c>
      <c r="D448" s="2">
        <f t="shared" si="332"/>
        <v>1</v>
      </c>
      <c r="E448" s="2">
        <f t="shared" si="333"/>
        <v>0</v>
      </c>
      <c r="F448" s="3">
        <f t="shared" si="334"/>
        <v>0</v>
      </c>
      <c r="G448" s="3">
        <f t="shared" si="335"/>
        <v>0</v>
      </c>
      <c r="H448" s="3">
        <f t="shared" si="336"/>
        <v>0</v>
      </c>
      <c r="I448" s="3">
        <f t="shared" si="337"/>
        <v>0</v>
      </c>
      <c r="J448" s="3">
        <f t="shared" si="338"/>
        <v>0</v>
      </c>
      <c r="K448" s="3">
        <f t="shared" si="339"/>
        <v>0</v>
      </c>
      <c r="L448" s="3">
        <f t="shared" si="340"/>
        <v>0</v>
      </c>
      <c r="M448" s="3">
        <f t="shared" si="341"/>
        <v>0</v>
      </c>
      <c r="N448" s="3">
        <f t="shared" si="342"/>
        <v>0</v>
      </c>
      <c r="O448" s="3">
        <f t="shared" si="343"/>
        <v>0</v>
      </c>
      <c r="P448" s="3">
        <f t="shared" si="344"/>
        <v>0</v>
      </c>
      <c r="Q448" s="3">
        <f t="shared" si="345"/>
        <v>0</v>
      </c>
      <c r="R448" s="3">
        <f t="shared" si="346"/>
        <v>0</v>
      </c>
      <c r="S448" s="3">
        <f t="shared" si="347"/>
        <v>0</v>
      </c>
      <c r="T448" s="3">
        <f t="shared" si="348"/>
        <v>0</v>
      </c>
      <c r="U448" s="3">
        <f t="shared" si="349"/>
        <v>0</v>
      </c>
      <c r="V448" s="3">
        <f t="shared" si="350"/>
        <v>0</v>
      </c>
      <c r="W448" s="3">
        <f t="shared" si="351"/>
        <v>0</v>
      </c>
      <c r="X448" s="3">
        <f t="shared" si="352"/>
        <v>0</v>
      </c>
      <c r="Y448" s="3">
        <f t="shared" si="353"/>
        <v>0</v>
      </c>
      <c r="Z448" s="3">
        <f t="shared" si="354"/>
        <v>0</v>
      </c>
      <c r="AA448" s="3">
        <f t="shared" si="355"/>
        <v>0</v>
      </c>
      <c r="AB448" s="3">
        <f t="shared" si="356"/>
        <v>0</v>
      </c>
      <c r="AC448" s="3">
        <f t="shared" si="357"/>
        <v>0</v>
      </c>
      <c r="AD448" s="3">
        <f t="shared" si="358"/>
        <v>0</v>
      </c>
      <c r="AE448" s="3">
        <f t="shared" si="359"/>
        <v>0</v>
      </c>
      <c r="AF448" s="3">
        <f t="shared" si="360"/>
        <v>0</v>
      </c>
      <c r="AG448" s="3">
        <f t="shared" si="361"/>
        <v>0</v>
      </c>
      <c r="AH448" s="3">
        <f t="shared" si="362"/>
        <v>0</v>
      </c>
      <c r="AI448" s="3">
        <f t="shared" si="363"/>
        <v>0</v>
      </c>
      <c r="AJ448" s="3">
        <f t="shared" si="364"/>
        <v>0</v>
      </c>
      <c r="AK448" s="3">
        <f t="shared" si="365"/>
        <v>0</v>
      </c>
      <c r="AL448" s="3">
        <f t="shared" si="366"/>
        <v>0</v>
      </c>
      <c r="AM448" s="3">
        <f t="shared" si="367"/>
        <v>0</v>
      </c>
      <c r="AN448" s="3">
        <f t="shared" si="368"/>
        <v>0</v>
      </c>
      <c r="AO448" s="3">
        <f t="shared" si="369"/>
        <v>0</v>
      </c>
      <c r="AP448" s="3">
        <f t="shared" si="370"/>
        <v>0</v>
      </c>
      <c r="AQ448" s="3">
        <f t="shared" si="371"/>
        <v>0</v>
      </c>
      <c r="AR448" s="3">
        <f t="shared" si="372"/>
        <v>0</v>
      </c>
      <c r="AS448" s="3">
        <f t="shared" si="373"/>
        <v>0</v>
      </c>
      <c r="AT448" s="3">
        <f t="shared" si="374"/>
        <v>0</v>
      </c>
      <c r="AU448" s="3">
        <f t="shared" si="375"/>
        <v>0</v>
      </c>
      <c r="AV448" s="3">
        <f t="shared" si="376"/>
        <v>0</v>
      </c>
      <c r="AW448" s="3">
        <f t="shared" si="377"/>
        <v>0</v>
      </c>
      <c r="AX448" s="3">
        <f t="shared" si="378"/>
        <v>0</v>
      </c>
      <c r="AY448" s="3">
        <f t="shared" si="379"/>
        <v>0</v>
      </c>
      <c r="AZ448" s="3">
        <f t="shared" si="380"/>
        <v>0</v>
      </c>
      <c r="BA448" s="3">
        <f t="shared" si="381"/>
        <v>0</v>
      </c>
    </row>
    <row r="449" spans="1:53">
      <c r="A449" s="2">
        <f>fokonyvi_kivonatot_ide_masolni!A446</f>
        <v>0</v>
      </c>
      <c r="B449" s="3">
        <f>fokonyvi_kivonatot_ide_masolni!I446</f>
        <v>0</v>
      </c>
      <c r="C449" s="3">
        <f>+fokonyvi_kivonatot_ide_masolni!J446</f>
        <v>0</v>
      </c>
      <c r="D449" s="2">
        <f t="shared" si="332"/>
        <v>1</v>
      </c>
      <c r="E449" s="2">
        <f t="shared" si="333"/>
        <v>0</v>
      </c>
      <c r="F449" s="3">
        <f t="shared" si="334"/>
        <v>0</v>
      </c>
      <c r="G449" s="3">
        <f t="shared" si="335"/>
        <v>0</v>
      </c>
      <c r="H449" s="3">
        <f t="shared" si="336"/>
        <v>0</v>
      </c>
      <c r="I449" s="3">
        <f t="shared" si="337"/>
        <v>0</v>
      </c>
      <c r="J449" s="3">
        <f t="shared" si="338"/>
        <v>0</v>
      </c>
      <c r="K449" s="3">
        <f t="shared" si="339"/>
        <v>0</v>
      </c>
      <c r="L449" s="3">
        <f t="shared" si="340"/>
        <v>0</v>
      </c>
      <c r="M449" s="3">
        <f t="shared" si="341"/>
        <v>0</v>
      </c>
      <c r="N449" s="3">
        <f t="shared" si="342"/>
        <v>0</v>
      </c>
      <c r="O449" s="3">
        <f t="shared" si="343"/>
        <v>0</v>
      </c>
      <c r="P449" s="3">
        <f t="shared" si="344"/>
        <v>0</v>
      </c>
      <c r="Q449" s="3">
        <f t="shared" si="345"/>
        <v>0</v>
      </c>
      <c r="R449" s="3">
        <f t="shared" si="346"/>
        <v>0</v>
      </c>
      <c r="S449" s="3">
        <f t="shared" si="347"/>
        <v>0</v>
      </c>
      <c r="T449" s="3">
        <f t="shared" si="348"/>
        <v>0</v>
      </c>
      <c r="U449" s="3">
        <f t="shared" si="349"/>
        <v>0</v>
      </c>
      <c r="V449" s="3">
        <f t="shared" si="350"/>
        <v>0</v>
      </c>
      <c r="W449" s="3">
        <f t="shared" si="351"/>
        <v>0</v>
      </c>
      <c r="X449" s="3">
        <f t="shared" si="352"/>
        <v>0</v>
      </c>
      <c r="Y449" s="3">
        <f t="shared" si="353"/>
        <v>0</v>
      </c>
      <c r="Z449" s="3">
        <f t="shared" si="354"/>
        <v>0</v>
      </c>
      <c r="AA449" s="3">
        <f t="shared" si="355"/>
        <v>0</v>
      </c>
      <c r="AB449" s="3">
        <f t="shared" si="356"/>
        <v>0</v>
      </c>
      <c r="AC449" s="3">
        <f t="shared" si="357"/>
        <v>0</v>
      </c>
      <c r="AD449" s="3">
        <f t="shared" si="358"/>
        <v>0</v>
      </c>
      <c r="AE449" s="3">
        <f t="shared" si="359"/>
        <v>0</v>
      </c>
      <c r="AF449" s="3">
        <f t="shared" si="360"/>
        <v>0</v>
      </c>
      <c r="AG449" s="3">
        <f t="shared" si="361"/>
        <v>0</v>
      </c>
      <c r="AH449" s="3">
        <f t="shared" si="362"/>
        <v>0</v>
      </c>
      <c r="AI449" s="3">
        <f t="shared" si="363"/>
        <v>0</v>
      </c>
      <c r="AJ449" s="3">
        <f t="shared" si="364"/>
        <v>0</v>
      </c>
      <c r="AK449" s="3">
        <f t="shared" si="365"/>
        <v>0</v>
      </c>
      <c r="AL449" s="3">
        <f t="shared" si="366"/>
        <v>0</v>
      </c>
      <c r="AM449" s="3">
        <f t="shared" si="367"/>
        <v>0</v>
      </c>
      <c r="AN449" s="3">
        <f t="shared" si="368"/>
        <v>0</v>
      </c>
      <c r="AO449" s="3">
        <f t="shared" si="369"/>
        <v>0</v>
      </c>
      <c r="AP449" s="3">
        <f t="shared" si="370"/>
        <v>0</v>
      </c>
      <c r="AQ449" s="3">
        <f t="shared" si="371"/>
        <v>0</v>
      </c>
      <c r="AR449" s="3">
        <f t="shared" si="372"/>
        <v>0</v>
      </c>
      <c r="AS449" s="3">
        <f t="shared" si="373"/>
        <v>0</v>
      </c>
      <c r="AT449" s="3">
        <f t="shared" si="374"/>
        <v>0</v>
      </c>
      <c r="AU449" s="3">
        <f t="shared" si="375"/>
        <v>0</v>
      </c>
      <c r="AV449" s="3">
        <f t="shared" si="376"/>
        <v>0</v>
      </c>
      <c r="AW449" s="3">
        <f t="shared" si="377"/>
        <v>0</v>
      </c>
      <c r="AX449" s="3">
        <f t="shared" si="378"/>
        <v>0</v>
      </c>
      <c r="AY449" s="3">
        <f t="shared" si="379"/>
        <v>0</v>
      </c>
      <c r="AZ449" s="3">
        <f t="shared" si="380"/>
        <v>0</v>
      </c>
      <c r="BA449" s="3">
        <f t="shared" si="381"/>
        <v>0</v>
      </c>
    </row>
    <row r="450" spans="1:53">
      <c r="A450" s="2">
        <f>fokonyvi_kivonatot_ide_masolni!A447</f>
        <v>0</v>
      </c>
      <c r="B450" s="3">
        <f>fokonyvi_kivonatot_ide_masolni!I447</f>
        <v>0</v>
      </c>
      <c r="C450" s="3">
        <f>+fokonyvi_kivonatot_ide_masolni!J447</f>
        <v>0</v>
      </c>
      <c r="D450" s="2">
        <f t="shared" si="332"/>
        <v>1</v>
      </c>
      <c r="E450" s="2">
        <f t="shared" si="333"/>
        <v>0</v>
      </c>
      <c r="F450" s="3">
        <f t="shared" si="334"/>
        <v>0</v>
      </c>
      <c r="G450" s="3">
        <f t="shared" si="335"/>
        <v>0</v>
      </c>
      <c r="H450" s="3">
        <f t="shared" si="336"/>
        <v>0</v>
      </c>
      <c r="I450" s="3">
        <f t="shared" si="337"/>
        <v>0</v>
      </c>
      <c r="J450" s="3">
        <f t="shared" si="338"/>
        <v>0</v>
      </c>
      <c r="K450" s="3">
        <f t="shared" si="339"/>
        <v>0</v>
      </c>
      <c r="L450" s="3">
        <f t="shared" si="340"/>
        <v>0</v>
      </c>
      <c r="M450" s="3">
        <f t="shared" si="341"/>
        <v>0</v>
      </c>
      <c r="N450" s="3">
        <f t="shared" si="342"/>
        <v>0</v>
      </c>
      <c r="O450" s="3">
        <f t="shared" si="343"/>
        <v>0</v>
      </c>
      <c r="P450" s="3">
        <f t="shared" si="344"/>
        <v>0</v>
      </c>
      <c r="Q450" s="3">
        <f t="shared" si="345"/>
        <v>0</v>
      </c>
      <c r="R450" s="3">
        <f t="shared" si="346"/>
        <v>0</v>
      </c>
      <c r="S450" s="3">
        <f t="shared" si="347"/>
        <v>0</v>
      </c>
      <c r="T450" s="3">
        <f t="shared" si="348"/>
        <v>0</v>
      </c>
      <c r="U450" s="3">
        <f t="shared" si="349"/>
        <v>0</v>
      </c>
      <c r="V450" s="3">
        <f t="shared" si="350"/>
        <v>0</v>
      </c>
      <c r="W450" s="3">
        <f t="shared" si="351"/>
        <v>0</v>
      </c>
      <c r="X450" s="3">
        <f t="shared" si="352"/>
        <v>0</v>
      </c>
      <c r="Y450" s="3">
        <f t="shared" si="353"/>
        <v>0</v>
      </c>
      <c r="Z450" s="3">
        <f t="shared" si="354"/>
        <v>0</v>
      </c>
      <c r="AA450" s="3">
        <f t="shared" si="355"/>
        <v>0</v>
      </c>
      <c r="AB450" s="3">
        <f t="shared" si="356"/>
        <v>0</v>
      </c>
      <c r="AC450" s="3">
        <f t="shared" si="357"/>
        <v>0</v>
      </c>
      <c r="AD450" s="3">
        <f t="shared" si="358"/>
        <v>0</v>
      </c>
      <c r="AE450" s="3">
        <f t="shared" si="359"/>
        <v>0</v>
      </c>
      <c r="AF450" s="3">
        <f t="shared" si="360"/>
        <v>0</v>
      </c>
      <c r="AG450" s="3">
        <f t="shared" si="361"/>
        <v>0</v>
      </c>
      <c r="AH450" s="3">
        <f t="shared" si="362"/>
        <v>0</v>
      </c>
      <c r="AI450" s="3">
        <f t="shared" si="363"/>
        <v>0</v>
      </c>
      <c r="AJ450" s="3">
        <f t="shared" si="364"/>
        <v>0</v>
      </c>
      <c r="AK450" s="3">
        <f t="shared" si="365"/>
        <v>0</v>
      </c>
      <c r="AL450" s="3">
        <f t="shared" si="366"/>
        <v>0</v>
      </c>
      <c r="AM450" s="3">
        <f t="shared" si="367"/>
        <v>0</v>
      </c>
      <c r="AN450" s="3">
        <f t="shared" si="368"/>
        <v>0</v>
      </c>
      <c r="AO450" s="3">
        <f t="shared" si="369"/>
        <v>0</v>
      </c>
      <c r="AP450" s="3">
        <f t="shared" si="370"/>
        <v>0</v>
      </c>
      <c r="AQ450" s="3">
        <f t="shared" si="371"/>
        <v>0</v>
      </c>
      <c r="AR450" s="3">
        <f t="shared" si="372"/>
        <v>0</v>
      </c>
      <c r="AS450" s="3">
        <f t="shared" si="373"/>
        <v>0</v>
      </c>
      <c r="AT450" s="3">
        <f t="shared" si="374"/>
        <v>0</v>
      </c>
      <c r="AU450" s="3">
        <f t="shared" si="375"/>
        <v>0</v>
      </c>
      <c r="AV450" s="3">
        <f t="shared" si="376"/>
        <v>0</v>
      </c>
      <c r="AW450" s="3">
        <f t="shared" si="377"/>
        <v>0</v>
      </c>
      <c r="AX450" s="3">
        <f t="shared" si="378"/>
        <v>0</v>
      </c>
      <c r="AY450" s="3">
        <f t="shared" si="379"/>
        <v>0</v>
      </c>
      <c r="AZ450" s="3">
        <f t="shared" si="380"/>
        <v>0</v>
      </c>
      <c r="BA450" s="3">
        <f t="shared" si="381"/>
        <v>0</v>
      </c>
    </row>
    <row r="451" spans="1:53">
      <c r="A451" s="2">
        <f>fokonyvi_kivonatot_ide_masolni!A448</f>
        <v>0</v>
      </c>
      <c r="B451" s="3">
        <f>fokonyvi_kivonatot_ide_masolni!I448</f>
        <v>0</v>
      </c>
      <c r="C451" s="3">
        <f>+fokonyvi_kivonatot_ide_masolni!J448</f>
        <v>0</v>
      </c>
      <c r="D451" s="2">
        <f t="shared" si="332"/>
        <v>1</v>
      </c>
      <c r="E451" s="2">
        <f t="shared" si="333"/>
        <v>0</v>
      </c>
      <c r="F451" s="3">
        <f t="shared" si="334"/>
        <v>0</v>
      </c>
      <c r="G451" s="3">
        <f t="shared" si="335"/>
        <v>0</v>
      </c>
      <c r="H451" s="3">
        <f t="shared" si="336"/>
        <v>0</v>
      </c>
      <c r="I451" s="3">
        <f t="shared" si="337"/>
        <v>0</v>
      </c>
      <c r="J451" s="3">
        <f t="shared" si="338"/>
        <v>0</v>
      </c>
      <c r="K451" s="3">
        <f t="shared" si="339"/>
        <v>0</v>
      </c>
      <c r="L451" s="3">
        <f t="shared" si="340"/>
        <v>0</v>
      </c>
      <c r="M451" s="3">
        <f t="shared" si="341"/>
        <v>0</v>
      </c>
      <c r="N451" s="3">
        <f t="shared" si="342"/>
        <v>0</v>
      </c>
      <c r="O451" s="3">
        <f t="shared" si="343"/>
        <v>0</v>
      </c>
      <c r="P451" s="3">
        <f t="shared" si="344"/>
        <v>0</v>
      </c>
      <c r="Q451" s="3">
        <f t="shared" si="345"/>
        <v>0</v>
      </c>
      <c r="R451" s="3">
        <f t="shared" si="346"/>
        <v>0</v>
      </c>
      <c r="S451" s="3">
        <f t="shared" si="347"/>
        <v>0</v>
      </c>
      <c r="T451" s="3">
        <f t="shared" si="348"/>
        <v>0</v>
      </c>
      <c r="U451" s="3">
        <f t="shared" si="349"/>
        <v>0</v>
      </c>
      <c r="V451" s="3">
        <f t="shared" si="350"/>
        <v>0</v>
      </c>
      <c r="W451" s="3">
        <f t="shared" si="351"/>
        <v>0</v>
      </c>
      <c r="X451" s="3">
        <f t="shared" si="352"/>
        <v>0</v>
      </c>
      <c r="Y451" s="3">
        <f t="shared" si="353"/>
        <v>0</v>
      </c>
      <c r="Z451" s="3">
        <f t="shared" si="354"/>
        <v>0</v>
      </c>
      <c r="AA451" s="3">
        <f t="shared" si="355"/>
        <v>0</v>
      </c>
      <c r="AB451" s="3">
        <f t="shared" si="356"/>
        <v>0</v>
      </c>
      <c r="AC451" s="3">
        <f t="shared" si="357"/>
        <v>0</v>
      </c>
      <c r="AD451" s="3">
        <f t="shared" si="358"/>
        <v>0</v>
      </c>
      <c r="AE451" s="3">
        <f t="shared" si="359"/>
        <v>0</v>
      </c>
      <c r="AF451" s="3">
        <f t="shared" si="360"/>
        <v>0</v>
      </c>
      <c r="AG451" s="3">
        <f t="shared" si="361"/>
        <v>0</v>
      </c>
      <c r="AH451" s="3">
        <f t="shared" si="362"/>
        <v>0</v>
      </c>
      <c r="AI451" s="3">
        <f t="shared" si="363"/>
        <v>0</v>
      </c>
      <c r="AJ451" s="3">
        <f t="shared" si="364"/>
        <v>0</v>
      </c>
      <c r="AK451" s="3">
        <f t="shared" si="365"/>
        <v>0</v>
      </c>
      <c r="AL451" s="3">
        <f t="shared" si="366"/>
        <v>0</v>
      </c>
      <c r="AM451" s="3">
        <f t="shared" si="367"/>
        <v>0</v>
      </c>
      <c r="AN451" s="3">
        <f t="shared" si="368"/>
        <v>0</v>
      </c>
      <c r="AO451" s="3">
        <f t="shared" si="369"/>
        <v>0</v>
      </c>
      <c r="AP451" s="3">
        <f t="shared" si="370"/>
        <v>0</v>
      </c>
      <c r="AQ451" s="3">
        <f t="shared" si="371"/>
        <v>0</v>
      </c>
      <c r="AR451" s="3">
        <f t="shared" si="372"/>
        <v>0</v>
      </c>
      <c r="AS451" s="3">
        <f t="shared" si="373"/>
        <v>0</v>
      </c>
      <c r="AT451" s="3">
        <f t="shared" si="374"/>
        <v>0</v>
      </c>
      <c r="AU451" s="3">
        <f t="shared" si="375"/>
        <v>0</v>
      </c>
      <c r="AV451" s="3">
        <f t="shared" si="376"/>
        <v>0</v>
      </c>
      <c r="AW451" s="3">
        <f t="shared" si="377"/>
        <v>0</v>
      </c>
      <c r="AX451" s="3">
        <f t="shared" si="378"/>
        <v>0</v>
      </c>
      <c r="AY451" s="3">
        <f t="shared" si="379"/>
        <v>0</v>
      </c>
      <c r="AZ451" s="3">
        <f t="shared" si="380"/>
        <v>0</v>
      </c>
      <c r="BA451" s="3">
        <f t="shared" si="381"/>
        <v>0</v>
      </c>
    </row>
    <row r="452" spans="1:53">
      <c r="A452" s="2">
        <f>fokonyvi_kivonatot_ide_masolni!A449</f>
        <v>0</v>
      </c>
      <c r="B452" s="3">
        <f>fokonyvi_kivonatot_ide_masolni!I449</f>
        <v>0</v>
      </c>
      <c r="C452" s="3">
        <f>+fokonyvi_kivonatot_ide_masolni!J449</f>
        <v>0</v>
      </c>
      <c r="D452" s="2">
        <f t="shared" si="332"/>
        <v>1</v>
      </c>
      <c r="E452" s="2">
        <f t="shared" si="333"/>
        <v>0</v>
      </c>
      <c r="F452" s="3">
        <f t="shared" si="334"/>
        <v>0</v>
      </c>
      <c r="G452" s="3">
        <f t="shared" si="335"/>
        <v>0</v>
      </c>
      <c r="H452" s="3">
        <f t="shared" si="336"/>
        <v>0</v>
      </c>
      <c r="I452" s="3">
        <f t="shared" si="337"/>
        <v>0</v>
      </c>
      <c r="J452" s="3">
        <f t="shared" si="338"/>
        <v>0</v>
      </c>
      <c r="K452" s="3">
        <f t="shared" si="339"/>
        <v>0</v>
      </c>
      <c r="L452" s="3">
        <f t="shared" si="340"/>
        <v>0</v>
      </c>
      <c r="M452" s="3">
        <f t="shared" si="341"/>
        <v>0</v>
      </c>
      <c r="N452" s="3">
        <f t="shared" si="342"/>
        <v>0</v>
      </c>
      <c r="O452" s="3">
        <f t="shared" si="343"/>
        <v>0</v>
      </c>
      <c r="P452" s="3">
        <f t="shared" si="344"/>
        <v>0</v>
      </c>
      <c r="Q452" s="3">
        <f t="shared" si="345"/>
        <v>0</v>
      </c>
      <c r="R452" s="3">
        <f t="shared" si="346"/>
        <v>0</v>
      </c>
      <c r="S452" s="3">
        <f t="shared" si="347"/>
        <v>0</v>
      </c>
      <c r="T452" s="3">
        <f t="shared" si="348"/>
        <v>0</v>
      </c>
      <c r="U452" s="3">
        <f t="shared" si="349"/>
        <v>0</v>
      </c>
      <c r="V452" s="3">
        <f t="shared" si="350"/>
        <v>0</v>
      </c>
      <c r="W452" s="3">
        <f t="shared" si="351"/>
        <v>0</v>
      </c>
      <c r="X452" s="3">
        <f t="shared" si="352"/>
        <v>0</v>
      </c>
      <c r="Y452" s="3">
        <f t="shared" si="353"/>
        <v>0</v>
      </c>
      <c r="Z452" s="3">
        <f t="shared" si="354"/>
        <v>0</v>
      </c>
      <c r="AA452" s="3">
        <f t="shared" si="355"/>
        <v>0</v>
      </c>
      <c r="AB452" s="3">
        <f t="shared" si="356"/>
        <v>0</v>
      </c>
      <c r="AC452" s="3">
        <f t="shared" si="357"/>
        <v>0</v>
      </c>
      <c r="AD452" s="3">
        <f t="shared" si="358"/>
        <v>0</v>
      </c>
      <c r="AE452" s="3">
        <f t="shared" si="359"/>
        <v>0</v>
      </c>
      <c r="AF452" s="3">
        <f t="shared" si="360"/>
        <v>0</v>
      </c>
      <c r="AG452" s="3">
        <f t="shared" si="361"/>
        <v>0</v>
      </c>
      <c r="AH452" s="3">
        <f t="shared" si="362"/>
        <v>0</v>
      </c>
      <c r="AI452" s="3">
        <f t="shared" si="363"/>
        <v>0</v>
      </c>
      <c r="AJ452" s="3">
        <f t="shared" si="364"/>
        <v>0</v>
      </c>
      <c r="AK452" s="3">
        <f t="shared" si="365"/>
        <v>0</v>
      </c>
      <c r="AL452" s="3">
        <f t="shared" si="366"/>
        <v>0</v>
      </c>
      <c r="AM452" s="3">
        <f t="shared" si="367"/>
        <v>0</v>
      </c>
      <c r="AN452" s="3">
        <f t="shared" si="368"/>
        <v>0</v>
      </c>
      <c r="AO452" s="3">
        <f t="shared" si="369"/>
        <v>0</v>
      </c>
      <c r="AP452" s="3">
        <f t="shared" si="370"/>
        <v>0</v>
      </c>
      <c r="AQ452" s="3">
        <f t="shared" si="371"/>
        <v>0</v>
      </c>
      <c r="AR452" s="3">
        <f t="shared" si="372"/>
        <v>0</v>
      </c>
      <c r="AS452" s="3">
        <f t="shared" si="373"/>
        <v>0</v>
      </c>
      <c r="AT452" s="3">
        <f t="shared" si="374"/>
        <v>0</v>
      </c>
      <c r="AU452" s="3">
        <f t="shared" si="375"/>
        <v>0</v>
      </c>
      <c r="AV452" s="3">
        <f t="shared" si="376"/>
        <v>0</v>
      </c>
      <c r="AW452" s="3">
        <f t="shared" si="377"/>
        <v>0</v>
      </c>
      <c r="AX452" s="3">
        <f t="shared" si="378"/>
        <v>0</v>
      </c>
      <c r="AY452" s="3">
        <f t="shared" si="379"/>
        <v>0</v>
      </c>
      <c r="AZ452" s="3">
        <f t="shared" si="380"/>
        <v>0</v>
      </c>
      <c r="BA452" s="3">
        <f t="shared" si="381"/>
        <v>0</v>
      </c>
    </row>
    <row r="453" spans="1:53">
      <c r="A453" s="2">
        <f>fokonyvi_kivonatot_ide_masolni!A450</f>
        <v>0</v>
      </c>
      <c r="B453" s="3">
        <f>fokonyvi_kivonatot_ide_masolni!I450</f>
        <v>0</v>
      </c>
      <c r="C453" s="3">
        <f>+fokonyvi_kivonatot_ide_masolni!J450</f>
        <v>0</v>
      </c>
      <c r="D453" s="2">
        <f t="shared" si="332"/>
        <v>1</v>
      </c>
      <c r="E453" s="2">
        <f t="shared" si="333"/>
        <v>0</v>
      </c>
      <c r="F453" s="3">
        <f t="shared" si="334"/>
        <v>0</v>
      </c>
      <c r="G453" s="3">
        <f t="shared" si="335"/>
        <v>0</v>
      </c>
      <c r="H453" s="3">
        <f t="shared" si="336"/>
        <v>0</v>
      </c>
      <c r="I453" s="3">
        <f t="shared" si="337"/>
        <v>0</v>
      </c>
      <c r="J453" s="3">
        <f t="shared" si="338"/>
        <v>0</v>
      </c>
      <c r="K453" s="3">
        <f t="shared" si="339"/>
        <v>0</v>
      </c>
      <c r="L453" s="3">
        <f t="shared" si="340"/>
        <v>0</v>
      </c>
      <c r="M453" s="3">
        <f t="shared" si="341"/>
        <v>0</v>
      </c>
      <c r="N453" s="3">
        <f t="shared" si="342"/>
        <v>0</v>
      </c>
      <c r="O453" s="3">
        <f t="shared" si="343"/>
        <v>0</v>
      </c>
      <c r="P453" s="3">
        <f t="shared" si="344"/>
        <v>0</v>
      </c>
      <c r="Q453" s="3">
        <f t="shared" si="345"/>
        <v>0</v>
      </c>
      <c r="R453" s="3">
        <f t="shared" si="346"/>
        <v>0</v>
      </c>
      <c r="S453" s="3">
        <f t="shared" si="347"/>
        <v>0</v>
      </c>
      <c r="T453" s="3">
        <f t="shared" si="348"/>
        <v>0</v>
      </c>
      <c r="U453" s="3">
        <f t="shared" si="349"/>
        <v>0</v>
      </c>
      <c r="V453" s="3">
        <f t="shared" si="350"/>
        <v>0</v>
      </c>
      <c r="W453" s="3">
        <f t="shared" si="351"/>
        <v>0</v>
      </c>
      <c r="X453" s="3">
        <f t="shared" si="352"/>
        <v>0</v>
      </c>
      <c r="Y453" s="3">
        <f t="shared" si="353"/>
        <v>0</v>
      </c>
      <c r="Z453" s="3">
        <f t="shared" si="354"/>
        <v>0</v>
      </c>
      <c r="AA453" s="3">
        <f t="shared" si="355"/>
        <v>0</v>
      </c>
      <c r="AB453" s="3">
        <f t="shared" si="356"/>
        <v>0</v>
      </c>
      <c r="AC453" s="3">
        <f t="shared" si="357"/>
        <v>0</v>
      </c>
      <c r="AD453" s="3">
        <f t="shared" si="358"/>
        <v>0</v>
      </c>
      <c r="AE453" s="3">
        <f t="shared" si="359"/>
        <v>0</v>
      </c>
      <c r="AF453" s="3">
        <f t="shared" si="360"/>
        <v>0</v>
      </c>
      <c r="AG453" s="3">
        <f t="shared" si="361"/>
        <v>0</v>
      </c>
      <c r="AH453" s="3">
        <f t="shared" si="362"/>
        <v>0</v>
      </c>
      <c r="AI453" s="3">
        <f t="shared" si="363"/>
        <v>0</v>
      </c>
      <c r="AJ453" s="3">
        <f t="shared" si="364"/>
        <v>0</v>
      </c>
      <c r="AK453" s="3">
        <f t="shared" si="365"/>
        <v>0</v>
      </c>
      <c r="AL453" s="3">
        <f t="shared" si="366"/>
        <v>0</v>
      </c>
      <c r="AM453" s="3">
        <f t="shared" si="367"/>
        <v>0</v>
      </c>
      <c r="AN453" s="3">
        <f t="shared" si="368"/>
        <v>0</v>
      </c>
      <c r="AO453" s="3">
        <f t="shared" si="369"/>
        <v>0</v>
      </c>
      <c r="AP453" s="3">
        <f t="shared" si="370"/>
        <v>0</v>
      </c>
      <c r="AQ453" s="3">
        <f t="shared" si="371"/>
        <v>0</v>
      </c>
      <c r="AR453" s="3">
        <f t="shared" si="372"/>
        <v>0</v>
      </c>
      <c r="AS453" s="3">
        <f t="shared" si="373"/>
        <v>0</v>
      </c>
      <c r="AT453" s="3">
        <f t="shared" si="374"/>
        <v>0</v>
      </c>
      <c r="AU453" s="3">
        <f t="shared" si="375"/>
        <v>0</v>
      </c>
      <c r="AV453" s="3">
        <f t="shared" si="376"/>
        <v>0</v>
      </c>
      <c r="AW453" s="3">
        <f t="shared" si="377"/>
        <v>0</v>
      </c>
      <c r="AX453" s="3">
        <f t="shared" si="378"/>
        <v>0</v>
      </c>
      <c r="AY453" s="3">
        <f t="shared" si="379"/>
        <v>0</v>
      </c>
      <c r="AZ453" s="3">
        <f t="shared" si="380"/>
        <v>0</v>
      </c>
      <c r="BA453" s="3">
        <f t="shared" si="381"/>
        <v>0</v>
      </c>
    </row>
    <row r="454" spans="1:53">
      <c r="A454" s="2">
        <f>fokonyvi_kivonatot_ide_masolni!A451</f>
        <v>0</v>
      </c>
      <c r="B454" s="3">
        <f>fokonyvi_kivonatot_ide_masolni!I451</f>
        <v>0</v>
      </c>
      <c r="C454" s="3">
        <f>+fokonyvi_kivonatot_ide_masolni!J451</f>
        <v>0</v>
      </c>
      <c r="D454" s="2">
        <f t="shared" ref="D454:D503" si="382">LEN(A454)</f>
        <v>1</v>
      </c>
      <c r="E454" s="2">
        <f t="shared" ref="E454:E503" si="383">IF(A454=0,0,IF(LEFT(A455,D454)=A454,"gyújtőszámla","nem gyűjtőszámla"))</f>
        <v>0</v>
      </c>
      <c r="F454" s="3">
        <f t="shared" ref="F454:F503" si="384">IF(E454="nem gyűjtőszámla",IF(LEFT(A454,2)="11",B454-C454,0),0)</f>
        <v>0</v>
      </c>
      <c r="G454" s="3">
        <f t="shared" ref="G454:G503" si="385">IF(E454="nem gyűjtőszámla",IF(LEFT(A454,2)="12",B454-C454,0),0)</f>
        <v>0</v>
      </c>
      <c r="H454" s="3">
        <f t="shared" ref="H454:H503" si="386">IF(E454="nem gyűjtőszámla",IF(LEFT(A454,2)="13",B454-C454,0),0)</f>
        <v>0</v>
      </c>
      <c r="I454" s="3">
        <f t="shared" ref="I454:I503" si="387">IF(E454="nem gyűjtőszámla",IF(LEFT(A454,2)="14",B454-C454,0),0)</f>
        <v>0</v>
      </c>
      <c r="J454" s="3">
        <f t="shared" ref="J454:J503" si="388">IF(E454="nem gyűjtőszámla",IF(LEFT(A454,2)="15",B454-C454,0),0)</f>
        <v>0</v>
      </c>
      <c r="K454" s="3">
        <f t="shared" ref="K454:K503" si="389">IF(E454="nem gyűjtőszámla",IF(LEFT(A454,2)="16",B454-C454,0),0)</f>
        <v>0</v>
      </c>
      <c r="L454" s="3">
        <f t="shared" ref="L454:L503" si="390">IF(E454="nem gyűjtőszámla",IF(LEFT(A454,2)="17",B454-C454,0),0)</f>
        <v>0</v>
      </c>
      <c r="M454" s="3">
        <f t="shared" ref="M454:M503" si="391">IF(E454="nem gyűjtőszámla",IF(LEFT(A454,2)="18",B454-C454,0),0)</f>
        <v>0</v>
      </c>
      <c r="N454" s="3">
        <f t="shared" ref="N454:N503" si="392">IF(E454="nem gyűjtőszámla",IF(LEFT(A454,2)="19",B454-C454,0),0)</f>
        <v>0</v>
      </c>
      <c r="O454" s="3">
        <f t="shared" ref="O454:O503" si="393">IF(E454="nem gyűjtőszámla",IF(LEFT(A454,1)="2",B454-C454,0),0)</f>
        <v>0</v>
      </c>
      <c r="P454" s="3">
        <f t="shared" ref="P454:P503" si="394">IF(E454="nem gyűjtőszámla",IF(LEFT(A454,2)="31",B454-C454,0),0)</f>
        <v>0</v>
      </c>
      <c r="Q454" s="3">
        <f t="shared" ref="Q454:Q503" si="395">IF(E454="nem gyűjtőszámla",IF(LEFT(A454,2)="32",B454-C454,0),0)</f>
        <v>0</v>
      </c>
      <c r="R454" s="3">
        <f t="shared" ref="R454:R503" si="396">IF(E454="nem gyűjtőszámla",IF(LEFT(A454,2)="33",B454-C454,0),0)</f>
        <v>0</v>
      </c>
      <c r="S454" s="3">
        <f t="shared" ref="S454:S503" si="397">IF(E454="nem gyűjtőszámla",IF(LEFT(A454,2)="34",B454-C454,0),0)</f>
        <v>0</v>
      </c>
      <c r="T454" s="3">
        <f t="shared" ref="T454:T503" si="398">IF(E454="nem gyűjtőszámla",IF(LEFT(A454,2)="35",B454-C454,0),0)</f>
        <v>0</v>
      </c>
      <c r="U454" s="3">
        <f t="shared" ref="U454:U503" si="399">IF(E454="nem gyűjtőszámla",IF(LEFT(A454,2)="36",B454-C454,0),0)</f>
        <v>0</v>
      </c>
      <c r="V454" s="3">
        <f t="shared" ref="V454:V503" si="400">IF(E454="nem gyűjtőszámla",IF(LEFT(A454,2)="37",B454-C454,0),0)</f>
        <v>0</v>
      </c>
      <c r="W454" s="3">
        <f t="shared" ref="W454:W503" si="401">IF(E454="nem gyűjtőszámla",IF(LEFT(A454,2)="38",B454-C454,0),0)</f>
        <v>0</v>
      </c>
      <c r="X454" s="3">
        <f t="shared" ref="X454:X503" si="402">IF(E454="nem gyűjtőszámla",IF(LEFT(A454,2)="39",B454-C454,0),0)</f>
        <v>0</v>
      </c>
      <c r="Y454" s="3">
        <f t="shared" ref="Y454:Y503" si="403">IF(E454="nem gyűjtőszámla",IF(LEFT(A454,3)="411",-B454+C454,0),0)</f>
        <v>0</v>
      </c>
      <c r="Z454" s="3">
        <f t="shared" ref="Z454:Z503" si="404">IF(E454="nem gyűjtőszámla",IF(LEFT(A454,3)="412",-B454+C454,0),0)</f>
        <v>0</v>
      </c>
      <c r="AA454" s="3">
        <f t="shared" ref="AA454:AA503" si="405">IF(E454="nem gyűjtőszámla",IF(LEFT(A454,3)="413",-B454+C454,0),0)</f>
        <v>0</v>
      </c>
      <c r="AB454" s="3">
        <f t="shared" ref="AB454:AB503" si="406">IF(E454="nem gyűjtőszámla",IF(LEFT(A454,3)="414",-B454+C454,0),0)</f>
        <v>0</v>
      </c>
      <c r="AC454" s="3">
        <f t="shared" ref="AC454:AC503" si="407">IF(E454="nem gyűjtőszámla",IF(LEFT(A454,2)="42",-B454+C454,0),0)</f>
        <v>0</v>
      </c>
      <c r="AD454" s="3">
        <f t="shared" ref="AD454:AD503" si="408">IF(E454="nem gyűjtőszámla",IF(LEFT(A454,2)="43",-B454+C454,0),0)</f>
        <v>0</v>
      </c>
      <c r="AE454" s="3">
        <f t="shared" ref="AE454:AE503" si="409">IF(E454="nem gyűjtőszámla",IF(LEFT(A454,2)="44",-B454+C454,0),0)</f>
        <v>0</v>
      </c>
      <c r="AF454" s="3">
        <f t="shared" ref="AF454:AF503" si="410">IF(E454="nem gyűjtőszámla",IF(LEFT(A454,2)="45",-B454+C454,0),0)</f>
        <v>0</v>
      </c>
      <c r="AG454" s="3">
        <f t="shared" ref="AG454:AG503" si="411">IF(E454="nem gyűjtőszámla",IF(LEFT(A454,2)="46",-B454+C454,0),0)</f>
        <v>0</v>
      </c>
      <c r="AH454" s="3">
        <f t="shared" ref="AH454:AH503" si="412">IF(E454="nem gyűjtőszámla",IF(LEFT(A454,2)="47",-B454+C454,0),0)</f>
        <v>0</v>
      </c>
      <c r="AI454" s="3">
        <f t="shared" ref="AI454:AI503" si="413">IF(E454="nem gyűjtőszámla",IF(LEFT(A454,2)="48",-B454+C454,0),0)</f>
        <v>0</v>
      </c>
      <c r="AJ454" s="3">
        <f t="shared" ref="AJ454:AJ503" si="414">IF(E454="nem gyűjtőszámla",IF(LEFT(A454,2)="91",-B454+C454,0),0)</f>
        <v>0</v>
      </c>
      <c r="AK454" s="3">
        <f t="shared" ref="AK454:AK503" si="415">IF(E454="nem gyűjtőszámla",IF(LEFT(A454,2)="92",-B454+C454,0),0)</f>
        <v>0</v>
      </c>
      <c r="AL454" s="3">
        <f t="shared" ref="AL454:AL503" si="416">IF(E454="nem gyűjtőszámla",IF(LEFT(A454,2)="93",-B454+C454,0),0)</f>
        <v>0</v>
      </c>
      <c r="AM454" s="3">
        <f t="shared" ref="AM454:AM503" si="417">IF(E454="nem gyűjtőszámla",IF(LEFT(A454,2)="58",-B454+C454,0),0)</f>
        <v>0</v>
      </c>
      <c r="AN454" s="3">
        <f t="shared" ref="AN454:AN503" si="418">IF(E454="nem gyűjtőszámla",IF(LEFT(A454,2)="96",-B454+C454,0),0)</f>
        <v>0</v>
      </c>
      <c r="AO454" s="3">
        <f t="shared" ref="AO454:AO503" si="419">IF(E454="nem gyűjtőszámla",IF(LEFT(A454,2)="51",B454-C454,0),0)</f>
        <v>0</v>
      </c>
      <c r="AP454" s="3">
        <f t="shared" ref="AP454:AP503" si="420">IF(E454="nem gyűjtőszámla",IF(LEFT(A454,2)="52",B454-C454,0),0)</f>
        <v>0</v>
      </c>
      <c r="AQ454" s="3">
        <f t="shared" ref="AQ454:AQ503" si="421">IF(E454="nem gyűjtőszámla",IF(LEFT(A454,2)="53",B454-C454,0),0)</f>
        <v>0</v>
      </c>
      <c r="AR454" s="3">
        <f t="shared" ref="AR454:AR503" si="422">IF(E454="nem gyűjtőszámla",IF(LEFT(A454,2)="81",B454-C454,0),0)</f>
        <v>0</v>
      </c>
      <c r="AS454" s="3">
        <f t="shared" ref="AS454:AS503" si="423">IF(E454="nem gyűjtőszámla",IF(LEFT(A454,2)="54",B454-C454,0),0)</f>
        <v>0</v>
      </c>
      <c r="AT454" s="3">
        <f t="shared" ref="AT454:AT503" si="424">IF(E454="nem gyűjtőszámla",IF(LEFT(A454,2)="55",B454-C454,0),0)</f>
        <v>0</v>
      </c>
      <c r="AU454" s="3">
        <f t="shared" ref="AU454:AU503" si="425">IF(E454="nem gyűjtőszámla",IF(LEFT(A454,2)="56",B454-C454,0),0)</f>
        <v>0</v>
      </c>
      <c r="AV454" s="3">
        <f t="shared" ref="AV454:AV503" si="426">IF(E454="nem gyűjtőszámla",IF(LEFT(A454,2)="57",B454-C454,0),0)</f>
        <v>0</v>
      </c>
      <c r="AW454" s="3">
        <f t="shared" ref="AW454:AW503" si="427">IF(E454="nem gyűjtőszámla",IF(LEFT(A454,2)="86",B454-C454,0),0)</f>
        <v>0</v>
      </c>
      <c r="AX454" s="3">
        <f t="shared" ref="AX454:AX503" si="428">IF(E454="nem gyűjtőszámla",IF(LEFT(A454,2)="97",-B454+C454,0),0)</f>
        <v>0</v>
      </c>
      <c r="AY454" s="3">
        <f t="shared" ref="AY454:AY503" si="429">IF(E454="nem gyűjtőszámla",IF(LEFT(A454,2)="87",B454-C454,0),0)</f>
        <v>0</v>
      </c>
      <c r="AZ454" s="3">
        <f t="shared" ref="AZ454:AZ503" si="430">IF(E454="nem gyűjtőszámla",IF(LEFT(A454,2)="98",-B454+C454,0),0)</f>
        <v>0</v>
      </c>
      <c r="BA454" s="3">
        <f t="shared" ref="BA454:BA503" si="431">IF(E454="nem gyűjtőszámla",IF(LEFT(A454,2)="88",B454-C454,0),0)</f>
        <v>0</v>
      </c>
    </row>
    <row r="455" spans="1:53">
      <c r="A455" s="2">
        <f>fokonyvi_kivonatot_ide_masolni!A452</f>
        <v>0</v>
      </c>
      <c r="B455" s="3">
        <f>fokonyvi_kivonatot_ide_masolni!I452</f>
        <v>0</v>
      </c>
      <c r="C455" s="3">
        <f>+fokonyvi_kivonatot_ide_masolni!J452</f>
        <v>0</v>
      </c>
      <c r="D455" s="2">
        <f t="shared" si="382"/>
        <v>1</v>
      </c>
      <c r="E455" s="2">
        <f t="shared" si="383"/>
        <v>0</v>
      </c>
      <c r="F455" s="3">
        <f t="shared" si="384"/>
        <v>0</v>
      </c>
      <c r="G455" s="3">
        <f t="shared" si="385"/>
        <v>0</v>
      </c>
      <c r="H455" s="3">
        <f t="shared" si="386"/>
        <v>0</v>
      </c>
      <c r="I455" s="3">
        <f t="shared" si="387"/>
        <v>0</v>
      </c>
      <c r="J455" s="3">
        <f t="shared" si="388"/>
        <v>0</v>
      </c>
      <c r="K455" s="3">
        <f t="shared" si="389"/>
        <v>0</v>
      </c>
      <c r="L455" s="3">
        <f t="shared" si="390"/>
        <v>0</v>
      </c>
      <c r="M455" s="3">
        <f t="shared" si="391"/>
        <v>0</v>
      </c>
      <c r="N455" s="3">
        <f t="shared" si="392"/>
        <v>0</v>
      </c>
      <c r="O455" s="3">
        <f t="shared" si="393"/>
        <v>0</v>
      </c>
      <c r="P455" s="3">
        <f t="shared" si="394"/>
        <v>0</v>
      </c>
      <c r="Q455" s="3">
        <f t="shared" si="395"/>
        <v>0</v>
      </c>
      <c r="R455" s="3">
        <f t="shared" si="396"/>
        <v>0</v>
      </c>
      <c r="S455" s="3">
        <f t="shared" si="397"/>
        <v>0</v>
      </c>
      <c r="T455" s="3">
        <f t="shared" si="398"/>
        <v>0</v>
      </c>
      <c r="U455" s="3">
        <f t="shared" si="399"/>
        <v>0</v>
      </c>
      <c r="V455" s="3">
        <f t="shared" si="400"/>
        <v>0</v>
      </c>
      <c r="W455" s="3">
        <f t="shared" si="401"/>
        <v>0</v>
      </c>
      <c r="X455" s="3">
        <f t="shared" si="402"/>
        <v>0</v>
      </c>
      <c r="Y455" s="3">
        <f t="shared" si="403"/>
        <v>0</v>
      </c>
      <c r="Z455" s="3">
        <f t="shared" si="404"/>
        <v>0</v>
      </c>
      <c r="AA455" s="3">
        <f t="shared" si="405"/>
        <v>0</v>
      </c>
      <c r="AB455" s="3">
        <f t="shared" si="406"/>
        <v>0</v>
      </c>
      <c r="AC455" s="3">
        <f t="shared" si="407"/>
        <v>0</v>
      </c>
      <c r="AD455" s="3">
        <f t="shared" si="408"/>
        <v>0</v>
      </c>
      <c r="AE455" s="3">
        <f t="shared" si="409"/>
        <v>0</v>
      </c>
      <c r="AF455" s="3">
        <f t="shared" si="410"/>
        <v>0</v>
      </c>
      <c r="AG455" s="3">
        <f t="shared" si="411"/>
        <v>0</v>
      </c>
      <c r="AH455" s="3">
        <f t="shared" si="412"/>
        <v>0</v>
      </c>
      <c r="AI455" s="3">
        <f t="shared" si="413"/>
        <v>0</v>
      </c>
      <c r="AJ455" s="3">
        <f t="shared" si="414"/>
        <v>0</v>
      </c>
      <c r="AK455" s="3">
        <f t="shared" si="415"/>
        <v>0</v>
      </c>
      <c r="AL455" s="3">
        <f t="shared" si="416"/>
        <v>0</v>
      </c>
      <c r="AM455" s="3">
        <f t="shared" si="417"/>
        <v>0</v>
      </c>
      <c r="AN455" s="3">
        <f t="shared" si="418"/>
        <v>0</v>
      </c>
      <c r="AO455" s="3">
        <f t="shared" si="419"/>
        <v>0</v>
      </c>
      <c r="AP455" s="3">
        <f t="shared" si="420"/>
        <v>0</v>
      </c>
      <c r="AQ455" s="3">
        <f t="shared" si="421"/>
        <v>0</v>
      </c>
      <c r="AR455" s="3">
        <f t="shared" si="422"/>
        <v>0</v>
      </c>
      <c r="AS455" s="3">
        <f t="shared" si="423"/>
        <v>0</v>
      </c>
      <c r="AT455" s="3">
        <f t="shared" si="424"/>
        <v>0</v>
      </c>
      <c r="AU455" s="3">
        <f t="shared" si="425"/>
        <v>0</v>
      </c>
      <c r="AV455" s="3">
        <f t="shared" si="426"/>
        <v>0</v>
      </c>
      <c r="AW455" s="3">
        <f t="shared" si="427"/>
        <v>0</v>
      </c>
      <c r="AX455" s="3">
        <f t="shared" si="428"/>
        <v>0</v>
      </c>
      <c r="AY455" s="3">
        <f t="shared" si="429"/>
        <v>0</v>
      </c>
      <c r="AZ455" s="3">
        <f t="shared" si="430"/>
        <v>0</v>
      </c>
      <c r="BA455" s="3">
        <f t="shared" si="431"/>
        <v>0</v>
      </c>
    </row>
    <row r="456" spans="1:53">
      <c r="A456" s="2">
        <f>fokonyvi_kivonatot_ide_masolni!A453</f>
        <v>0</v>
      </c>
      <c r="B456" s="3">
        <f>fokonyvi_kivonatot_ide_masolni!I453</f>
        <v>0</v>
      </c>
      <c r="C456" s="3">
        <f>+fokonyvi_kivonatot_ide_masolni!J453</f>
        <v>0</v>
      </c>
      <c r="D456" s="2">
        <f t="shared" si="382"/>
        <v>1</v>
      </c>
      <c r="E456" s="2">
        <f t="shared" si="383"/>
        <v>0</v>
      </c>
      <c r="F456" s="3">
        <f t="shared" si="384"/>
        <v>0</v>
      </c>
      <c r="G456" s="3">
        <f t="shared" si="385"/>
        <v>0</v>
      </c>
      <c r="H456" s="3">
        <f t="shared" si="386"/>
        <v>0</v>
      </c>
      <c r="I456" s="3">
        <f t="shared" si="387"/>
        <v>0</v>
      </c>
      <c r="J456" s="3">
        <f t="shared" si="388"/>
        <v>0</v>
      </c>
      <c r="K456" s="3">
        <f t="shared" si="389"/>
        <v>0</v>
      </c>
      <c r="L456" s="3">
        <f t="shared" si="390"/>
        <v>0</v>
      </c>
      <c r="M456" s="3">
        <f t="shared" si="391"/>
        <v>0</v>
      </c>
      <c r="N456" s="3">
        <f t="shared" si="392"/>
        <v>0</v>
      </c>
      <c r="O456" s="3">
        <f t="shared" si="393"/>
        <v>0</v>
      </c>
      <c r="P456" s="3">
        <f t="shared" si="394"/>
        <v>0</v>
      </c>
      <c r="Q456" s="3">
        <f t="shared" si="395"/>
        <v>0</v>
      </c>
      <c r="R456" s="3">
        <f t="shared" si="396"/>
        <v>0</v>
      </c>
      <c r="S456" s="3">
        <f t="shared" si="397"/>
        <v>0</v>
      </c>
      <c r="T456" s="3">
        <f t="shared" si="398"/>
        <v>0</v>
      </c>
      <c r="U456" s="3">
        <f t="shared" si="399"/>
        <v>0</v>
      </c>
      <c r="V456" s="3">
        <f t="shared" si="400"/>
        <v>0</v>
      </c>
      <c r="W456" s="3">
        <f t="shared" si="401"/>
        <v>0</v>
      </c>
      <c r="X456" s="3">
        <f t="shared" si="402"/>
        <v>0</v>
      </c>
      <c r="Y456" s="3">
        <f t="shared" si="403"/>
        <v>0</v>
      </c>
      <c r="Z456" s="3">
        <f t="shared" si="404"/>
        <v>0</v>
      </c>
      <c r="AA456" s="3">
        <f t="shared" si="405"/>
        <v>0</v>
      </c>
      <c r="AB456" s="3">
        <f t="shared" si="406"/>
        <v>0</v>
      </c>
      <c r="AC456" s="3">
        <f t="shared" si="407"/>
        <v>0</v>
      </c>
      <c r="AD456" s="3">
        <f t="shared" si="408"/>
        <v>0</v>
      </c>
      <c r="AE456" s="3">
        <f t="shared" si="409"/>
        <v>0</v>
      </c>
      <c r="AF456" s="3">
        <f t="shared" si="410"/>
        <v>0</v>
      </c>
      <c r="AG456" s="3">
        <f t="shared" si="411"/>
        <v>0</v>
      </c>
      <c r="AH456" s="3">
        <f t="shared" si="412"/>
        <v>0</v>
      </c>
      <c r="AI456" s="3">
        <f t="shared" si="413"/>
        <v>0</v>
      </c>
      <c r="AJ456" s="3">
        <f t="shared" si="414"/>
        <v>0</v>
      </c>
      <c r="AK456" s="3">
        <f t="shared" si="415"/>
        <v>0</v>
      </c>
      <c r="AL456" s="3">
        <f t="shared" si="416"/>
        <v>0</v>
      </c>
      <c r="AM456" s="3">
        <f t="shared" si="417"/>
        <v>0</v>
      </c>
      <c r="AN456" s="3">
        <f t="shared" si="418"/>
        <v>0</v>
      </c>
      <c r="AO456" s="3">
        <f t="shared" si="419"/>
        <v>0</v>
      </c>
      <c r="AP456" s="3">
        <f t="shared" si="420"/>
        <v>0</v>
      </c>
      <c r="AQ456" s="3">
        <f t="shared" si="421"/>
        <v>0</v>
      </c>
      <c r="AR456" s="3">
        <f t="shared" si="422"/>
        <v>0</v>
      </c>
      <c r="AS456" s="3">
        <f t="shared" si="423"/>
        <v>0</v>
      </c>
      <c r="AT456" s="3">
        <f t="shared" si="424"/>
        <v>0</v>
      </c>
      <c r="AU456" s="3">
        <f t="shared" si="425"/>
        <v>0</v>
      </c>
      <c r="AV456" s="3">
        <f t="shared" si="426"/>
        <v>0</v>
      </c>
      <c r="AW456" s="3">
        <f t="shared" si="427"/>
        <v>0</v>
      </c>
      <c r="AX456" s="3">
        <f t="shared" si="428"/>
        <v>0</v>
      </c>
      <c r="AY456" s="3">
        <f t="shared" si="429"/>
        <v>0</v>
      </c>
      <c r="AZ456" s="3">
        <f t="shared" si="430"/>
        <v>0</v>
      </c>
      <c r="BA456" s="3">
        <f t="shared" si="431"/>
        <v>0</v>
      </c>
    </row>
    <row r="457" spans="1:53">
      <c r="A457" s="2">
        <f>fokonyvi_kivonatot_ide_masolni!A454</f>
        <v>0</v>
      </c>
      <c r="B457" s="3">
        <f>fokonyvi_kivonatot_ide_masolni!I454</f>
        <v>0</v>
      </c>
      <c r="C457" s="3">
        <f>+fokonyvi_kivonatot_ide_masolni!J454</f>
        <v>0</v>
      </c>
      <c r="D457" s="2">
        <f t="shared" si="382"/>
        <v>1</v>
      </c>
      <c r="E457" s="2">
        <f t="shared" si="383"/>
        <v>0</v>
      </c>
      <c r="F457" s="3">
        <f t="shared" si="384"/>
        <v>0</v>
      </c>
      <c r="G457" s="3">
        <f t="shared" si="385"/>
        <v>0</v>
      </c>
      <c r="H457" s="3">
        <f t="shared" si="386"/>
        <v>0</v>
      </c>
      <c r="I457" s="3">
        <f t="shared" si="387"/>
        <v>0</v>
      </c>
      <c r="J457" s="3">
        <f t="shared" si="388"/>
        <v>0</v>
      </c>
      <c r="K457" s="3">
        <f t="shared" si="389"/>
        <v>0</v>
      </c>
      <c r="L457" s="3">
        <f t="shared" si="390"/>
        <v>0</v>
      </c>
      <c r="M457" s="3">
        <f t="shared" si="391"/>
        <v>0</v>
      </c>
      <c r="N457" s="3">
        <f t="shared" si="392"/>
        <v>0</v>
      </c>
      <c r="O457" s="3">
        <f t="shared" si="393"/>
        <v>0</v>
      </c>
      <c r="P457" s="3">
        <f t="shared" si="394"/>
        <v>0</v>
      </c>
      <c r="Q457" s="3">
        <f t="shared" si="395"/>
        <v>0</v>
      </c>
      <c r="R457" s="3">
        <f t="shared" si="396"/>
        <v>0</v>
      </c>
      <c r="S457" s="3">
        <f t="shared" si="397"/>
        <v>0</v>
      </c>
      <c r="T457" s="3">
        <f t="shared" si="398"/>
        <v>0</v>
      </c>
      <c r="U457" s="3">
        <f t="shared" si="399"/>
        <v>0</v>
      </c>
      <c r="V457" s="3">
        <f t="shared" si="400"/>
        <v>0</v>
      </c>
      <c r="W457" s="3">
        <f t="shared" si="401"/>
        <v>0</v>
      </c>
      <c r="X457" s="3">
        <f t="shared" si="402"/>
        <v>0</v>
      </c>
      <c r="Y457" s="3">
        <f t="shared" si="403"/>
        <v>0</v>
      </c>
      <c r="Z457" s="3">
        <f t="shared" si="404"/>
        <v>0</v>
      </c>
      <c r="AA457" s="3">
        <f t="shared" si="405"/>
        <v>0</v>
      </c>
      <c r="AB457" s="3">
        <f t="shared" si="406"/>
        <v>0</v>
      </c>
      <c r="AC457" s="3">
        <f t="shared" si="407"/>
        <v>0</v>
      </c>
      <c r="AD457" s="3">
        <f t="shared" si="408"/>
        <v>0</v>
      </c>
      <c r="AE457" s="3">
        <f t="shared" si="409"/>
        <v>0</v>
      </c>
      <c r="AF457" s="3">
        <f t="shared" si="410"/>
        <v>0</v>
      </c>
      <c r="AG457" s="3">
        <f t="shared" si="411"/>
        <v>0</v>
      </c>
      <c r="AH457" s="3">
        <f t="shared" si="412"/>
        <v>0</v>
      </c>
      <c r="AI457" s="3">
        <f t="shared" si="413"/>
        <v>0</v>
      </c>
      <c r="AJ457" s="3">
        <f t="shared" si="414"/>
        <v>0</v>
      </c>
      <c r="AK457" s="3">
        <f t="shared" si="415"/>
        <v>0</v>
      </c>
      <c r="AL457" s="3">
        <f t="shared" si="416"/>
        <v>0</v>
      </c>
      <c r="AM457" s="3">
        <f t="shared" si="417"/>
        <v>0</v>
      </c>
      <c r="AN457" s="3">
        <f t="shared" si="418"/>
        <v>0</v>
      </c>
      <c r="AO457" s="3">
        <f t="shared" si="419"/>
        <v>0</v>
      </c>
      <c r="AP457" s="3">
        <f t="shared" si="420"/>
        <v>0</v>
      </c>
      <c r="AQ457" s="3">
        <f t="shared" si="421"/>
        <v>0</v>
      </c>
      <c r="AR457" s="3">
        <f t="shared" si="422"/>
        <v>0</v>
      </c>
      <c r="AS457" s="3">
        <f t="shared" si="423"/>
        <v>0</v>
      </c>
      <c r="AT457" s="3">
        <f t="shared" si="424"/>
        <v>0</v>
      </c>
      <c r="AU457" s="3">
        <f t="shared" si="425"/>
        <v>0</v>
      </c>
      <c r="AV457" s="3">
        <f t="shared" si="426"/>
        <v>0</v>
      </c>
      <c r="AW457" s="3">
        <f t="shared" si="427"/>
        <v>0</v>
      </c>
      <c r="AX457" s="3">
        <f t="shared" si="428"/>
        <v>0</v>
      </c>
      <c r="AY457" s="3">
        <f t="shared" si="429"/>
        <v>0</v>
      </c>
      <c r="AZ457" s="3">
        <f t="shared" si="430"/>
        <v>0</v>
      </c>
      <c r="BA457" s="3">
        <f t="shared" si="431"/>
        <v>0</v>
      </c>
    </row>
    <row r="458" spans="1:53">
      <c r="A458" s="2">
        <f>fokonyvi_kivonatot_ide_masolni!A455</f>
        <v>0</v>
      </c>
      <c r="B458" s="3">
        <f>fokonyvi_kivonatot_ide_masolni!I455</f>
        <v>0</v>
      </c>
      <c r="C458" s="3">
        <f>+fokonyvi_kivonatot_ide_masolni!J455</f>
        <v>0</v>
      </c>
      <c r="D458" s="2">
        <f t="shared" si="382"/>
        <v>1</v>
      </c>
      <c r="E458" s="2">
        <f t="shared" si="383"/>
        <v>0</v>
      </c>
      <c r="F458" s="3">
        <f t="shared" si="384"/>
        <v>0</v>
      </c>
      <c r="G458" s="3">
        <f t="shared" si="385"/>
        <v>0</v>
      </c>
      <c r="H458" s="3">
        <f t="shared" si="386"/>
        <v>0</v>
      </c>
      <c r="I458" s="3">
        <f t="shared" si="387"/>
        <v>0</v>
      </c>
      <c r="J458" s="3">
        <f t="shared" si="388"/>
        <v>0</v>
      </c>
      <c r="K458" s="3">
        <f t="shared" si="389"/>
        <v>0</v>
      </c>
      <c r="L458" s="3">
        <f t="shared" si="390"/>
        <v>0</v>
      </c>
      <c r="M458" s="3">
        <f t="shared" si="391"/>
        <v>0</v>
      </c>
      <c r="N458" s="3">
        <f t="shared" si="392"/>
        <v>0</v>
      </c>
      <c r="O458" s="3">
        <f t="shared" si="393"/>
        <v>0</v>
      </c>
      <c r="P458" s="3">
        <f t="shared" si="394"/>
        <v>0</v>
      </c>
      <c r="Q458" s="3">
        <f t="shared" si="395"/>
        <v>0</v>
      </c>
      <c r="R458" s="3">
        <f t="shared" si="396"/>
        <v>0</v>
      </c>
      <c r="S458" s="3">
        <f t="shared" si="397"/>
        <v>0</v>
      </c>
      <c r="T458" s="3">
        <f t="shared" si="398"/>
        <v>0</v>
      </c>
      <c r="U458" s="3">
        <f t="shared" si="399"/>
        <v>0</v>
      </c>
      <c r="V458" s="3">
        <f t="shared" si="400"/>
        <v>0</v>
      </c>
      <c r="W458" s="3">
        <f t="shared" si="401"/>
        <v>0</v>
      </c>
      <c r="X458" s="3">
        <f t="shared" si="402"/>
        <v>0</v>
      </c>
      <c r="Y458" s="3">
        <f t="shared" si="403"/>
        <v>0</v>
      </c>
      <c r="Z458" s="3">
        <f t="shared" si="404"/>
        <v>0</v>
      </c>
      <c r="AA458" s="3">
        <f t="shared" si="405"/>
        <v>0</v>
      </c>
      <c r="AB458" s="3">
        <f t="shared" si="406"/>
        <v>0</v>
      </c>
      <c r="AC458" s="3">
        <f t="shared" si="407"/>
        <v>0</v>
      </c>
      <c r="AD458" s="3">
        <f t="shared" si="408"/>
        <v>0</v>
      </c>
      <c r="AE458" s="3">
        <f t="shared" si="409"/>
        <v>0</v>
      </c>
      <c r="AF458" s="3">
        <f t="shared" si="410"/>
        <v>0</v>
      </c>
      <c r="AG458" s="3">
        <f t="shared" si="411"/>
        <v>0</v>
      </c>
      <c r="AH458" s="3">
        <f t="shared" si="412"/>
        <v>0</v>
      </c>
      <c r="AI458" s="3">
        <f t="shared" si="413"/>
        <v>0</v>
      </c>
      <c r="AJ458" s="3">
        <f t="shared" si="414"/>
        <v>0</v>
      </c>
      <c r="AK458" s="3">
        <f t="shared" si="415"/>
        <v>0</v>
      </c>
      <c r="AL458" s="3">
        <f t="shared" si="416"/>
        <v>0</v>
      </c>
      <c r="AM458" s="3">
        <f t="shared" si="417"/>
        <v>0</v>
      </c>
      <c r="AN458" s="3">
        <f t="shared" si="418"/>
        <v>0</v>
      </c>
      <c r="AO458" s="3">
        <f t="shared" si="419"/>
        <v>0</v>
      </c>
      <c r="AP458" s="3">
        <f t="shared" si="420"/>
        <v>0</v>
      </c>
      <c r="AQ458" s="3">
        <f t="shared" si="421"/>
        <v>0</v>
      </c>
      <c r="AR458" s="3">
        <f t="shared" si="422"/>
        <v>0</v>
      </c>
      <c r="AS458" s="3">
        <f t="shared" si="423"/>
        <v>0</v>
      </c>
      <c r="AT458" s="3">
        <f t="shared" si="424"/>
        <v>0</v>
      </c>
      <c r="AU458" s="3">
        <f t="shared" si="425"/>
        <v>0</v>
      </c>
      <c r="AV458" s="3">
        <f t="shared" si="426"/>
        <v>0</v>
      </c>
      <c r="AW458" s="3">
        <f t="shared" si="427"/>
        <v>0</v>
      </c>
      <c r="AX458" s="3">
        <f t="shared" si="428"/>
        <v>0</v>
      </c>
      <c r="AY458" s="3">
        <f t="shared" si="429"/>
        <v>0</v>
      </c>
      <c r="AZ458" s="3">
        <f t="shared" si="430"/>
        <v>0</v>
      </c>
      <c r="BA458" s="3">
        <f t="shared" si="431"/>
        <v>0</v>
      </c>
    </row>
    <row r="459" spans="1:53">
      <c r="A459" s="2">
        <f>fokonyvi_kivonatot_ide_masolni!A456</f>
        <v>0</v>
      </c>
      <c r="B459" s="3">
        <f>fokonyvi_kivonatot_ide_masolni!I456</f>
        <v>0</v>
      </c>
      <c r="C459" s="3">
        <f>+fokonyvi_kivonatot_ide_masolni!J456</f>
        <v>0</v>
      </c>
      <c r="D459" s="2">
        <f t="shared" si="382"/>
        <v>1</v>
      </c>
      <c r="E459" s="2">
        <f t="shared" si="383"/>
        <v>0</v>
      </c>
      <c r="F459" s="3">
        <f t="shared" si="384"/>
        <v>0</v>
      </c>
      <c r="G459" s="3">
        <f t="shared" si="385"/>
        <v>0</v>
      </c>
      <c r="H459" s="3">
        <f t="shared" si="386"/>
        <v>0</v>
      </c>
      <c r="I459" s="3">
        <f t="shared" si="387"/>
        <v>0</v>
      </c>
      <c r="J459" s="3">
        <f t="shared" si="388"/>
        <v>0</v>
      </c>
      <c r="K459" s="3">
        <f t="shared" si="389"/>
        <v>0</v>
      </c>
      <c r="L459" s="3">
        <f t="shared" si="390"/>
        <v>0</v>
      </c>
      <c r="M459" s="3">
        <f t="shared" si="391"/>
        <v>0</v>
      </c>
      <c r="N459" s="3">
        <f t="shared" si="392"/>
        <v>0</v>
      </c>
      <c r="O459" s="3">
        <f t="shared" si="393"/>
        <v>0</v>
      </c>
      <c r="P459" s="3">
        <f t="shared" si="394"/>
        <v>0</v>
      </c>
      <c r="Q459" s="3">
        <f t="shared" si="395"/>
        <v>0</v>
      </c>
      <c r="R459" s="3">
        <f t="shared" si="396"/>
        <v>0</v>
      </c>
      <c r="S459" s="3">
        <f t="shared" si="397"/>
        <v>0</v>
      </c>
      <c r="T459" s="3">
        <f t="shared" si="398"/>
        <v>0</v>
      </c>
      <c r="U459" s="3">
        <f t="shared" si="399"/>
        <v>0</v>
      </c>
      <c r="V459" s="3">
        <f t="shared" si="400"/>
        <v>0</v>
      </c>
      <c r="W459" s="3">
        <f t="shared" si="401"/>
        <v>0</v>
      </c>
      <c r="X459" s="3">
        <f t="shared" si="402"/>
        <v>0</v>
      </c>
      <c r="Y459" s="3">
        <f t="shared" si="403"/>
        <v>0</v>
      </c>
      <c r="Z459" s="3">
        <f t="shared" si="404"/>
        <v>0</v>
      </c>
      <c r="AA459" s="3">
        <f t="shared" si="405"/>
        <v>0</v>
      </c>
      <c r="AB459" s="3">
        <f t="shared" si="406"/>
        <v>0</v>
      </c>
      <c r="AC459" s="3">
        <f t="shared" si="407"/>
        <v>0</v>
      </c>
      <c r="AD459" s="3">
        <f t="shared" si="408"/>
        <v>0</v>
      </c>
      <c r="AE459" s="3">
        <f t="shared" si="409"/>
        <v>0</v>
      </c>
      <c r="AF459" s="3">
        <f t="shared" si="410"/>
        <v>0</v>
      </c>
      <c r="AG459" s="3">
        <f t="shared" si="411"/>
        <v>0</v>
      </c>
      <c r="AH459" s="3">
        <f t="shared" si="412"/>
        <v>0</v>
      </c>
      <c r="AI459" s="3">
        <f t="shared" si="413"/>
        <v>0</v>
      </c>
      <c r="AJ459" s="3">
        <f t="shared" si="414"/>
        <v>0</v>
      </c>
      <c r="AK459" s="3">
        <f t="shared" si="415"/>
        <v>0</v>
      </c>
      <c r="AL459" s="3">
        <f t="shared" si="416"/>
        <v>0</v>
      </c>
      <c r="AM459" s="3">
        <f t="shared" si="417"/>
        <v>0</v>
      </c>
      <c r="AN459" s="3">
        <f t="shared" si="418"/>
        <v>0</v>
      </c>
      <c r="AO459" s="3">
        <f t="shared" si="419"/>
        <v>0</v>
      </c>
      <c r="AP459" s="3">
        <f t="shared" si="420"/>
        <v>0</v>
      </c>
      <c r="AQ459" s="3">
        <f t="shared" si="421"/>
        <v>0</v>
      </c>
      <c r="AR459" s="3">
        <f t="shared" si="422"/>
        <v>0</v>
      </c>
      <c r="AS459" s="3">
        <f t="shared" si="423"/>
        <v>0</v>
      </c>
      <c r="AT459" s="3">
        <f t="shared" si="424"/>
        <v>0</v>
      </c>
      <c r="AU459" s="3">
        <f t="shared" si="425"/>
        <v>0</v>
      </c>
      <c r="AV459" s="3">
        <f t="shared" si="426"/>
        <v>0</v>
      </c>
      <c r="AW459" s="3">
        <f t="shared" si="427"/>
        <v>0</v>
      </c>
      <c r="AX459" s="3">
        <f t="shared" si="428"/>
        <v>0</v>
      </c>
      <c r="AY459" s="3">
        <f t="shared" si="429"/>
        <v>0</v>
      </c>
      <c r="AZ459" s="3">
        <f t="shared" si="430"/>
        <v>0</v>
      </c>
      <c r="BA459" s="3">
        <f t="shared" si="431"/>
        <v>0</v>
      </c>
    </row>
    <row r="460" spans="1:53">
      <c r="A460" s="2">
        <f>fokonyvi_kivonatot_ide_masolni!A457</f>
        <v>0</v>
      </c>
      <c r="B460" s="3">
        <f>fokonyvi_kivonatot_ide_masolni!I457</f>
        <v>0</v>
      </c>
      <c r="C460" s="3">
        <f>+fokonyvi_kivonatot_ide_masolni!J457</f>
        <v>0</v>
      </c>
      <c r="D460" s="2">
        <f t="shared" si="382"/>
        <v>1</v>
      </c>
      <c r="E460" s="2">
        <f t="shared" si="383"/>
        <v>0</v>
      </c>
      <c r="F460" s="3">
        <f t="shared" si="384"/>
        <v>0</v>
      </c>
      <c r="G460" s="3">
        <f t="shared" si="385"/>
        <v>0</v>
      </c>
      <c r="H460" s="3">
        <f t="shared" si="386"/>
        <v>0</v>
      </c>
      <c r="I460" s="3">
        <f t="shared" si="387"/>
        <v>0</v>
      </c>
      <c r="J460" s="3">
        <f t="shared" si="388"/>
        <v>0</v>
      </c>
      <c r="K460" s="3">
        <f t="shared" si="389"/>
        <v>0</v>
      </c>
      <c r="L460" s="3">
        <f t="shared" si="390"/>
        <v>0</v>
      </c>
      <c r="M460" s="3">
        <f t="shared" si="391"/>
        <v>0</v>
      </c>
      <c r="N460" s="3">
        <f t="shared" si="392"/>
        <v>0</v>
      </c>
      <c r="O460" s="3">
        <f t="shared" si="393"/>
        <v>0</v>
      </c>
      <c r="P460" s="3">
        <f t="shared" si="394"/>
        <v>0</v>
      </c>
      <c r="Q460" s="3">
        <f t="shared" si="395"/>
        <v>0</v>
      </c>
      <c r="R460" s="3">
        <f t="shared" si="396"/>
        <v>0</v>
      </c>
      <c r="S460" s="3">
        <f t="shared" si="397"/>
        <v>0</v>
      </c>
      <c r="T460" s="3">
        <f t="shared" si="398"/>
        <v>0</v>
      </c>
      <c r="U460" s="3">
        <f t="shared" si="399"/>
        <v>0</v>
      </c>
      <c r="V460" s="3">
        <f t="shared" si="400"/>
        <v>0</v>
      </c>
      <c r="W460" s="3">
        <f t="shared" si="401"/>
        <v>0</v>
      </c>
      <c r="X460" s="3">
        <f t="shared" si="402"/>
        <v>0</v>
      </c>
      <c r="Y460" s="3">
        <f t="shared" si="403"/>
        <v>0</v>
      </c>
      <c r="Z460" s="3">
        <f t="shared" si="404"/>
        <v>0</v>
      </c>
      <c r="AA460" s="3">
        <f t="shared" si="405"/>
        <v>0</v>
      </c>
      <c r="AB460" s="3">
        <f t="shared" si="406"/>
        <v>0</v>
      </c>
      <c r="AC460" s="3">
        <f t="shared" si="407"/>
        <v>0</v>
      </c>
      <c r="AD460" s="3">
        <f t="shared" si="408"/>
        <v>0</v>
      </c>
      <c r="AE460" s="3">
        <f t="shared" si="409"/>
        <v>0</v>
      </c>
      <c r="AF460" s="3">
        <f t="shared" si="410"/>
        <v>0</v>
      </c>
      <c r="AG460" s="3">
        <f t="shared" si="411"/>
        <v>0</v>
      </c>
      <c r="AH460" s="3">
        <f t="shared" si="412"/>
        <v>0</v>
      </c>
      <c r="AI460" s="3">
        <f t="shared" si="413"/>
        <v>0</v>
      </c>
      <c r="AJ460" s="3">
        <f t="shared" si="414"/>
        <v>0</v>
      </c>
      <c r="AK460" s="3">
        <f t="shared" si="415"/>
        <v>0</v>
      </c>
      <c r="AL460" s="3">
        <f t="shared" si="416"/>
        <v>0</v>
      </c>
      <c r="AM460" s="3">
        <f t="shared" si="417"/>
        <v>0</v>
      </c>
      <c r="AN460" s="3">
        <f t="shared" si="418"/>
        <v>0</v>
      </c>
      <c r="AO460" s="3">
        <f t="shared" si="419"/>
        <v>0</v>
      </c>
      <c r="AP460" s="3">
        <f t="shared" si="420"/>
        <v>0</v>
      </c>
      <c r="AQ460" s="3">
        <f t="shared" si="421"/>
        <v>0</v>
      </c>
      <c r="AR460" s="3">
        <f t="shared" si="422"/>
        <v>0</v>
      </c>
      <c r="AS460" s="3">
        <f t="shared" si="423"/>
        <v>0</v>
      </c>
      <c r="AT460" s="3">
        <f t="shared" si="424"/>
        <v>0</v>
      </c>
      <c r="AU460" s="3">
        <f t="shared" si="425"/>
        <v>0</v>
      </c>
      <c r="AV460" s="3">
        <f t="shared" si="426"/>
        <v>0</v>
      </c>
      <c r="AW460" s="3">
        <f t="shared" si="427"/>
        <v>0</v>
      </c>
      <c r="AX460" s="3">
        <f t="shared" si="428"/>
        <v>0</v>
      </c>
      <c r="AY460" s="3">
        <f t="shared" si="429"/>
        <v>0</v>
      </c>
      <c r="AZ460" s="3">
        <f t="shared" si="430"/>
        <v>0</v>
      </c>
      <c r="BA460" s="3">
        <f t="shared" si="431"/>
        <v>0</v>
      </c>
    </row>
    <row r="461" spans="1:53">
      <c r="A461" s="2">
        <f>fokonyvi_kivonatot_ide_masolni!A458</f>
        <v>0</v>
      </c>
      <c r="B461" s="3">
        <f>fokonyvi_kivonatot_ide_masolni!I458</f>
        <v>0</v>
      </c>
      <c r="C461" s="3">
        <f>+fokonyvi_kivonatot_ide_masolni!J458</f>
        <v>0</v>
      </c>
      <c r="D461" s="2">
        <f t="shared" si="382"/>
        <v>1</v>
      </c>
      <c r="E461" s="2">
        <f t="shared" si="383"/>
        <v>0</v>
      </c>
      <c r="F461" s="3">
        <f t="shared" si="384"/>
        <v>0</v>
      </c>
      <c r="G461" s="3">
        <f t="shared" si="385"/>
        <v>0</v>
      </c>
      <c r="H461" s="3">
        <f t="shared" si="386"/>
        <v>0</v>
      </c>
      <c r="I461" s="3">
        <f t="shared" si="387"/>
        <v>0</v>
      </c>
      <c r="J461" s="3">
        <f t="shared" si="388"/>
        <v>0</v>
      </c>
      <c r="K461" s="3">
        <f t="shared" si="389"/>
        <v>0</v>
      </c>
      <c r="L461" s="3">
        <f t="shared" si="390"/>
        <v>0</v>
      </c>
      <c r="M461" s="3">
        <f t="shared" si="391"/>
        <v>0</v>
      </c>
      <c r="N461" s="3">
        <f t="shared" si="392"/>
        <v>0</v>
      </c>
      <c r="O461" s="3">
        <f t="shared" si="393"/>
        <v>0</v>
      </c>
      <c r="P461" s="3">
        <f t="shared" si="394"/>
        <v>0</v>
      </c>
      <c r="Q461" s="3">
        <f t="shared" si="395"/>
        <v>0</v>
      </c>
      <c r="R461" s="3">
        <f t="shared" si="396"/>
        <v>0</v>
      </c>
      <c r="S461" s="3">
        <f t="shared" si="397"/>
        <v>0</v>
      </c>
      <c r="T461" s="3">
        <f t="shared" si="398"/>
        <v>0</v>
      </c>
      <c r="U461" s="3">
        <f t="shared" si="399"/>
        <v>0</v>
      </c>
      <c r="V461" s="3">
        <f t="shared" si="400"/>
        <v>0</v>
      </c>
      <c r="W461" s="3">
        <f t="shared" si="401"/>
        <v>0</v>
      </c>
      <c r="X461" s="3">
        <f t="shared" si="402"/>
        <v>0</v>
      </c>
      <c r="Y461" s="3">
        <f t="shared" si="403"/>
        <v>0</v>
      </c>
      <c r="Z461" s="3">
        <f t="shared" si="404"/>
        <v>0</v>
      </c>
      <c r="AA461" s="3">
        <f t="shared" si="405"/>
        <v>0</v>
      </c>
      <c r="AB461" s="3">
        <f t="shared" si="406"/>
        <v>0</v>
      </c>
      <c r="AC461" s="3">
        <f t="shared" si="407"/>
        <v>0</v>
      </c>
      <c r="AD461" s="3">
        <f t="shared" si="408"/>
        <v>0</v>
      </c>
      <c r="AE461" s="3">
        <f t="shared" si="409"/>
        <v>0</v>
      </c>
      <c r="AF461" s="3">
        <f t="shared" si="410"/>
        <v>0</v>
      </c>
      <c r="AG461" s="3">
        <f t="shared" si="411"/>
        <v>0</v>
      </c>
      <c r="AH461" s="3">
        <f t="shared" si="412"/>
        <v>0</v>
      </c>
      <c r="AI461" s="3">
        <f t="shared" si="413"/>
        <v>0</v>
      </c>
      <c r="AJ461" s="3">
        <f t="shared" si="414"/>
        <v>0</v>
      </c>
      <c r="AK461" s="3">
        <f t="shared" si="415"/>
        <v>0</v>
      </c>
      <c r="AL461" s="3">
        <f t="shared" si="416"/>
        <v>0</v>
      </c>
      <c r="AM461" s="3">
        <f t="shared" si="417"/>
        <v>0</v>
      </c>
      <c r="AN461" s="3">
        <f t="shared" si="418"/>
        <v>0</v>
      </c>
      <c r="AO461" s="3">
        <f t="shared" si="419"/>
        <v>0</v>
      </c>
      <c r="AP461" s="3">
        <f t="shared" si="420"/>
        <v>0</v>
      </c>
      <c r="AQ461" s="3">
        <f t="shared" si="421"/>
        <v>0</v>
      </c>
      <c r="AR461" s="3">
        <f t="shared" si="422"/>
        <v>0</v>
      </c>
      <c r="AS461" s="3">
        <f t="shared" si="423"/>
        <v>0</v>
      </c>
      <c r="AT461" s="3">
        <f t="shared" si="424"/>
        <v>0</v>
      </c>
      <c r="AU461" s="3">
        <f t="shared" si="425"/>
        <v>0</v>
      </c>
      <c r="AV461" s="3">
        <f t="shared" si="426"/>
        <v>0</v>
      </c>
      <c r="AW461" s="3">
        <f t="shared" si="427"/>
        <v>0</v>
      </c>
      <c r="AX461" s="3">
        <f t="shared" si="428"/>
        <v>0</v>
      </c>
      <c r="AY461" s="3">
        <f t="shared" si="429"/>
        <v>0</v>
      </c>
      <c r="AZ461" s="3">
        <f t="shared" si="430"/>
        <v>0</v>
      </c>
      <c r="BA461" s="3">
        <f t="shared" si="431"/>
        <v>0</v>
      </c>
    </row>
    <row r="462" spans="1:53">
      <c r="A462" s="2">
        <f>fokonyvi_kivonatot_ide_masolni!A459</f>
        <v>0</v>
      </c>
      <c r="B462" s="3">
        <f>fokonyvi_kivonatot_ide_masolni!I459</f>
        <v>0</v>
      </c>
      <c r="C462" s="3">
        <f>+fokonyvi_kivonatot_ide_masolni!J459</f>
        <v>0</v>
      </c>
      <c r="D462" s="2">
        <f t="shared" si="382"/>
        <v>1</v>
      </c>
      <c r="E462" s="2">
        <f t="shared" si="383"/>
        <v>0</v>
      </c>
      <c r="F462" s="3">
        <f t="shared" si="384"/>
        <v>0</v>
      </c>
      <c r="G462" s="3">
        <f t="shared" si="385"/>
        <v>0</v>
      </c>
      <c r="H462" s="3">
        <f t="shared" si="386"/>
        <v>0</v>
      </c>
      <c r="I462" s="3">
        <f t="shared" si="387"/>
        <v>0</v>
      </c>
      <c r="J462" s="3">
        <f t="shared" si="388"/>
        <v>0</v>
      </c>
      <c r="K462" s="3">
        <f t="shared" si="389"/>
        <v>0</v>
      </c>
      <c r="L462" s="3">
        <f t="shared" si="390"/>
        <v>0</v>
      </c>
      <c r="M462" s="3">
        <f t="shared" si="391"/>
        <v>0</v>
      </c>
      <c r="N462" s="3">
        <f t="shared" si="392"/>
        <v>0</v>
      </c>
      <c r="O462" s="3">
        <f t="shared" si="393"/>
        <v>0</v>
      </c>
      <c r="P462" s="3">
        <f t="shared" si="394"/>
        <v>0</v>
      </c>
      <c r="Q462" s="3">
        <f t="shared" si="395"/>
        <v>0</v>
      </c>
      <c r="R462" s="3">
        <f t="shared" si="396"/>
        <v>0</v>
      </c>
      <c r="S462" s="3">
        <f t="shared" si="397"/>
        <v>0</v>
      </c>
      <c r="T462" s="3">
        <f t="shared" si="398"/>
        <v>0</v>
      </c>
      <c r="U462" s="3">
        <f t="shared" si="399"/>
        <v>0</v>
      </c>
      <c r="V462" s="3">
        <f t="shared" si="400"/>
        <v>0</v>
      </c>
      <c r="W462" s="3">
        <f t="shared" si="401"/>
        <v>0</v>
      </c>
      <c r="X462" s="3">
        <f t="shared" si="402"/>
        <v>0</v>
      </c>
      <c r="Y462" s="3">
        <f t="shared" si="403"/>
        <v>0</v>
      </c>
      <c r="Z462" s="3">
        <f t="shared" si="404"/>
        <v>0</v>
      </c>
      <c r="AA462" s="3">
        <f t="shared" si="405"/>
        <v>0</v>
      </c>
      <c r="AB462" s="3">
        <f t="shared" si="406"/>
        <v>0</v>
      </c>
      <c r="AC462" s="3">
        <f t="shared" si="407"/>
        <v>0</v>
      </c>
      <c r="AD462" s="3">
        <f t="shared" si="408"/>
        <v>0</v>
      </c>
      <c r="AE462" s="3">
        <f t="shared" si="409"/>
        <v>0</v>
      </c>
      <c r="AF462" s="3">
        <f t="shared" si="410"/>
        <v>0</v>
      </c>
      <c r="AG462" s="3">
        <f t="shared" si="411"/>
        <v>0</v>
      </c>
      <c r="AH462" s="3">
        <f t="shared" si="412"/>
        <v>0</v>
      </c>
      <c r="AI462" s="3">
        <f t="shared" si="413"/>
        <v>0</v>
      </c>
      <c r="AJ462" s="3">
        <f t="shared" si="414"/>
        <v>0</v>
      </c>
      <c r="AK462" s="3">
        <f t="shared" si="415"/>
        <v>0</v>
      </c>
      <c r="AL462" s="3">
        <f t="shared" si="416"/>
        <v>0</v>
      </c>
      <c r="AM462" s="3">
        <f t="shared" si="417"/>
        <v>0</v>
      </c>
      <c r="AN462" s="3">
        <f t="shared" si="418"/>
        <v>0</v>
      </c>
      <c r="AO462" s="3">
        <f t="shared" si="419"/>
        <v>0</v>
      </c>
      <c r="AP462" s="3">
        <f t="shared" si="420"/>
        <v>0</v>
      </c>
      <c r="AQ462" s="3">
        <f t="shared" si="421"/>
        <v>0</v>
      </c>
      <c r="AR462" s="3">
        <f t="shared" si="422"/>
        <v>0</v>
      </c>
      <c r="AS462" s="3">
        <f t="shared" si="423"/>
        <v>0</v>
      </c>
      <c r="AT462" s="3">
        <f t="shared" si="424"/>
        <v>0</v>
      </c>
      <c r="AU462" s="3">
        <f t="shared" si="425"/>
        <v>0</v>
      </c>
      <c r="AV462" s="3">
        <f t="shared" si="426"/>
        <v>0</v>
      </c>
      <c r="AW462" s="3">
        <f t="shared" si="427"/>
        <v>0</v>
      </c>
      <c r="AX462" s="3">
        <f t="shared" si="428"/>
        <v>0</v>
      </c>
      <c r="AY462" s="3">
        <f t="shared" si="429"/>
        <v>0</v>
      </c>
      <c r="AZ462" s="3">
        <f t="shared" si="430"/>
        <v>0</v>
      </c>
      <c r="BA462" s="3">
        <f t="shared" si="431"/>
        <v>0</v>
      </c>
    </row>
    <row r="463" spans="1:53">
      <c r="A463" s="2">
        <f>fokonyvi_kivonatot_ide_masolni!A460</f>
        <v>0</v>
      </c>
      <c r="B463" s="3">
        <f>fokonyvi_kivonatot_ide_masolni!I460</f>
        <v>0</v>
      </c>
      <c r="C463" s="3">
        <f>+fokonyvi_kivonatot_ide_masolni!J460</f>
        <v>0</v>
      </c>
      <c r="D463" s="2">
        <f t="shared" si="382"/>
        <v>1</v>
      </c>
      <c r="E463" s="2">
        <f t="shared" si="383"/>
        <v>0</v>
      </c>
      <c r="F463" s="3">
        <f t="shared" si="384"/>
        <v>0</v>
      </c>
      <c r="G463" s="3">
        <f t="shared" si="385"/>
        <v>0</v>
      </c>
      <c r="H463" s="3">
        <f t="shared" si="386"/>
        <v>0</v>
      </c>
      <c r="I463" s="3">
        <f t="shared" si="387"/>
        <v>0</v>
      </c>
      <c r="J463" s="3">
        <f t="shared" si="388"/>
        <v>0</v>
      </c>
      <c r="K463" s="3">
        <f t="shared" si="389"/>
        <v>0</v>
      </c>
      <c r="L463" s="3">
        <f t="shared" si="390"/>
        <v>0</v>
      </c>
      <c r="M463" s="3">
        <f t="shared" si="391"/>
        <v>0</v>
      </c>
      <c r="N463" s="3">
        <f t="shared" si="392"/>
        <v>0</v>
      </c>
      <c r="O463" s="3">
        <f t="shared" si="393"/>
        <v>0</v>
      </c>
      <c r="P463" s="3">
        <f t="shared" si="394"/>
        <v>0</v>
      </c>
      <c r="Q463" s="3">
        <f t="shared" si="395"/>
        <v>0</v>
      </c>
      <c r="R463" s="3">
        <f t="shared" si="396"/>
        <v>0</v>
      </c>
      <c r="S463" s="3">
        <f t="shared" si="397"/>
        <v>0</v>
      </c>
      <c r="T463" s="3">
        <f t="shared" si="398"/>
        <v>0</v>
      </c>
      <c r="U463" s="3">
        <f t="shared" si="399"/>
        <v>0</v>
      </c>
      <c r="V463" s="3">
        <f t="shared" si="400"/>
        <v>0</v>
      </c>
      <c r="W463" s="3">
        <f t="shared" si="401"/>
        <v>0</v>
      </c>
      <c r="X463" s="3">
        <f t="shared" si="402"/>
        <v>0</v>
      </c>
      <c r="Y463" s="3">
        <f t="shared" si="403"/>
        <v>0</v>
      </c>
      <c r="Z463" s="3">
        <f t="shared" si="404"/>
        <v>0</v>
      </c>
      <c r="AA463" s="3">
        <f t="shared" si="405"/>
        <v>0</v>
      </c>
      <c r="AB463" s="3">
        <f t="shared" si="406"/>
        <v>0</v>
      </c>
      <c r="AC463" s="3">
        <f t="shared" si="407"/>
        <v>0</v>
      </c>
      <c r="AD463" s="3">
        <f t="shared" si="408"/>
        <v>0</v>
      </c>
      <c r="AE463" s="3">
        <f t="shared" si="409"/>
        <v>0</v>
      </c>
      <c r="AF463" s="3">
        <f t="shared" si="410"/>
        <v>0</v>
      </c>
      <c r="AG463" s="3">
        <f t="shared" si="411"/>
        <v>0</v>
      </c>
      <c r="AH463" s="3">
        <f t="shared" si="412"/>
        <v>0</v>
      </c>
      <c r="AI463" s="3">
        <f t="shared" si="413"/>
        <v>0</v>
      </c>
      <c r="AJ463" s="3">
        <f t="shared" si="414"/>
        <v>0</v>
      </c>
      <c r="AK463" s="3">
        <f t="shared" si="415"/>
        <v>0</v>
      </c>
      <c r="AL463" s="3">
        <f t="shared" si="416"/>
        <v>0</v>
      </c>
      <c r="AM463" s="3">
        <f t="shared" si="417"/>
        <v>0</v>
      </c>
      <c r="AN463" s="3">
        <f t="shared" si="418"/>
        <v>0</v>
      </c>
      <c r="AO463" s="3">
        <f t="shared" si="419"/>
        <v>0</v>
      </c>
      <c r="AP463" s="3">
        <f t="shared" si="420"/>
        <v>0</v>
      </c>
      <c r="AQ463" s="3">
        <f t="shared" si="421"/>
        <v>0</v>
      </c>
      <c r="AR463" s="3">
        <f t="shared" si="422"/>
        <v>0</v>
      </c>
      <c r="AS463" s="3">
        <f t="shared" si="423"/>
        <v>0</v>
      </c>
      <c r="AT463" s="3">
        <f t="shared" si="424"/>
        <v>0</v>
      </c>
      <c r="AU463" s="3">
        <f t="shared" si="425"/>
        <v>0</v>
      </c>
      <c r="AV463" s="3">
        <f t="shared" si="426"/>
        <v>0</v>
      </c>
      <c r="AW463" s="3">
        <f t="shared" si="427"/>
        <v>0</v>
      </c>
      <c r="AX463" s="3">
        <f t="shared" si="428"/>
        <v>0</v>
      </c>
      <c r="AY463" s="3">
        <f t="shared" si="429"/>
        <v>0</v>
      </c>
      <c r="AZ463" s="3">
        <f t="shared" si="430"/>
        <v>0</v>
      </c>
      <c r="BA463" s="3">
        <f t="shared" si="431"/>
        <v>0</v>
      </c>
    </row>
    <row r="464" spans="1:53">
      <c r="A464" s="2">
        <f>fokonyvi_kivonatot_ide_masolni!A461</f>
        <v>0</v>
      </c>
      <c r="B464" s="3">
        <f>fokonyvi_kivonatot_ide_masolni!I461</f>
        <v>0</v>
      </c>
      <c r="C464" s="3">
        <f>+fokonyvi_kivonatot_ide_masolni!J461</f>
        <v>0</v>
      </c>
      <c r="D464" s="2">
        <f t="shared" si="382"/>
        <v>1</v>
      </c>
      <c r="E464" s="2">
        <f t="shared" si="383"/>
        <v>0</v>
      </c>
      <c r="F464" s="3">
        <f t="shared" si="384"/>
        <v>0</v>
      </c>
      <c r="G464" s="3">
        <f t="shared" si="385"/>
        <v>0</v>
      </c>
      <c r="H464" s="3">
        <f t="shared" si="386"/>
        <v>0</v>
      </c>
      <c r="I464" s="3">
        <f t="shared" si="387"/>
        <v>0</v>
      </c>
      <c r="J464" s="3">
        <f t="shared" si="388"/>
        <v>0</v>
      </c>
      <c r="K464" s="3">
        <f t="shared" si="389"/>
        <v>0</v>
      </c>
      <c r="L464" s="3">
        <f t="shared" si="390"/>
        <v>0</v>
      </c>
      <c r="M464" s="3">
        <f t="shared" si="391"/>
        <v>0</v>
      </c>
      <c r="N464" s="3">
        <f t="shared" si="392"/>
        <v>0</v>
      </c>
      <c r="O464" s="3">
        <f t="shared" si="393"/>
        <v>0</v>
      </c>
      <c r="P464" s="3">
        <f t="shared" si="394"/>
        <v>0</v>
      </c>
      <c r="Q464" s="3">
        <f t="shared" si="395"/>
        <v>0</v>
      </c>
      <c r="R464" s="3">
        <f t="shared" si="396"/>
        <v>0</v>
      </c>
      <c r="S464" s="3">
        <f t="shared" si="397"/>
        <v>0</v>
      </c>
      <c r="T464" s="3">
        <f t="shared" si="398"/>
        <v>0</v>
      </c>
      <c r="U464" s="3">
        <f t="shared" si="399"/>
        <v>0</v>
      </c>
      <c r="V464" s="3">
        <f t="shared" si="400"/>
        <v>0</v>
      </c>
      <c r="W464" s="3">
        <f t="shared" si="401"/>
        <v>0</v>
      </c>
      <c r="X464" s="3">
        <f t="shared" si="402"/>
        <v>0</v>
      </c>
      <c r="Y464" s="3">
        <f t="shared" si="403"/>
        <v>0</v>
      </c>
      <c r="Z464" s="3">
        <f t="shared" si="404"/>
        <v>0</v>
      </c>
      <c r="AA464" s="3">
        <f t="shared" si="405"/>
        <v>0</v>
      </c>
      <c r="AB464" s="3">
        <f t="shared" si="406"/>
        <v>0</v>
      </c>
      <c r="AC464" s="3">
        <f t="shared" si="407"/>
        <v>0</v>
      </c>
      <c r="AD464" s="3">
        <f t="shared" si="408"/>
        <v>0</v>
      </c>
      <c r="AE464" s="3">
        <f t="shared" si="409"/>
        <v>0</v>
      </c>
      <c r="AF464" s="3">
        <f t="shared" si="410"/>
        <v>0</v>
      </c>
      <c r="AG464" s="3">
        <f t="shared" si="411"/>
        <v>0</v>
      </c>
      <c r="AH464" s="3">
        <f t="shared" si="412"/>
        <v>0</v>
      </c>
      <c r="AI464" s="3">
        <f t="shared" si="413"/>
        <v>0</v>
      </c>
      <c r="AJ464" s="3">
        <f t="shared" si="414"/>
        <v>0</v>
      </c>
      <c r="AK464" s="3">
        <f t="shared" si="415"/>
        <v>0</v>
      </c>
      <c r="AL464" s="3">
        <f t="shared" si="416"/>
        <v>0</v>
      </c>
      <c r="AM464" s="3">
        <f t="shared" si="417"/>
        <v>0</v>
      </c>
      <c r="AN464" s="3">
        <f t="shared" si="418"/>
        <v>0</v>
      </c>
      <c r="AO464" s="3">
        <f t="shared" si="419"/>
        <v>0</v>
      </c>
      <c r="AP464" s="3">
        <f t="shared" si="420"/>
        <v>0</v>
      </c>
      <c r="AQ464" s="3">
        <f t="shared" si="421"/>
        <v>0</v>
      </c>
      <c r="AR464" s="3">
        <f t="shared" si="422"/>
        <v>0</v>
      </c>
      <c r="AS464" s="3">
        <f t="shared" si="423"/>
        <v>0</v>
      </c>
      <c r="AT464" s="3">
        <f t="shared" si="424"/>
        <v>0</v>
      </c>
      <c r="AU464" s="3">
        <f t="shared" si="425"/>
        <v>0</v>
      </c>
      <c r="AV464" s="3">
        <f t="shared" si="426"/>
        <v>0</v>
      </c>
      <c r="AW464" s="3">
        <f t="shared" si="427"/>
        <v>0</v>
      </c>
      <c r="AX464" s="3">
        <f t="shared" si="428"/>
        <v>0</v>
      </c>
      <c r="AY464" s="3">
        <f t="shared" si="429"/>
        <v>0</v>
      </c>
      <c r="AZ464" s="3">
        <f t="shared" si="430"/>
        <v>0</v>
      </c>
      <c r="BA464" s="3">
        <f t="shared" si="431"/>
        <v>0</v>
      </c>
    </row>
    <row r="465" spans="1:53">
      <c r="A465" s="2">
        <f>fokonyvi_kivonatot_ide_masolni!A462</f>
        <v>0</v>
      </c>
      <c r="B465" s="3">
        <f>fokonyvi_kivonatot_ide_masolni!I462</f>
        <v>0</v>
      </c>
      <c r="C465" s="3">
        <f>+fokonyvi_kivonatot_ide_masolni!J462</f>
        <v>0</v>
      </c>
      <c r="D465" s="2">
        <f t="shared" si="382"/>
        <v>1</v>
      </c>
      <c r="E465" s="2">
        <f t="shared" si="383"/>
        <v>0</v>
      </c>
      <c r="F465" s="3">
        <f t="shared" si="384"/>
        <v>0</v>
      </c>
      <c r="G465" s="3">
        <f t="shared" si="385"/>
        <v>0</v>
      </c>
      <c r="H465" s="3">
        <f t="shared" si="386"/>
        <v>0</v>
      </c>
      <c r="I465" s="3">
        <f t="shared" si="387"/>
        <v>0</v>
      </c>
      <c r="J465" s="3">
        <f t="shared" si="388"/>
        <v>0</v>
      </c>
      <c r="K465" s="3">
        <f t="shared" si="389"/>
        <v>0</v>
      </c>
      <c r="L465" s="3">
        <f t="shared" si="390"/>
        <v>0</v>
      </c>
      <c r="M465" s="3">
        <f t="shared" si="391"/>
        <v>0</v>
      </c>
      <c r="N465" s="3">
        <f t="shared" si="392"/>
        <v>0</v>
      </c>
      <c r="O465" s="3">
        <f t="shared" si="393"/>
        <v>0</v>
      </c>
      <c r="P465" s="3">
        <f t="shared" si="394"/>
        <v>0</v>
      </c>
      <c r="Q465" s="3">
        <f t="shared" si="395"/>
        <v>0</v>
      </c>
      <c r="R465" s="3">
        <f t="shared" si="396"/>
        <v>0</v>
      </c>
      <c r="S465" s="3">
        <f t="shared" si="397"/>
        <v>0</v>
      </c>
      <c r="T465" s="3">
        <f t="shared" si="398"/>
        <v>0</v>
      </c>
      <c r="U465" s="3">
        <f t="shared" si="399"/>
        <v>0</v>
      </c>
      <c r="V465" s="3">
        <f t="shared" si="400"/>
        <v>0</v>
      </c>
      <c r="W465" s="3">
        <f t="shared" si="401"/>
        <v>0</v>
      </c>
      <c r="X465" s="3">
        <f t="shared" si="402"/>
        <v>0</v>
      </c>
      <c r="Y465" s="3">
        <f t="shared" si="403"/>
        <v>0</v>
      </c>
      <c r="Z465" s="3">
        <f t="shared" si="404"/>
        <v>0</v>
      </c>
      <c r="AA465" s="3">
        <f t="shared" si="405"/>
        <v>0</v>
      </c>
      <c r="AB465" s="3">
        <f t="shared" si="406"/>
        <v>0</v>
      </c>
      <c r="AC465" s="3">
        <f t="shared" si="407"/>
        <v>0</v>
      </c>
      <c r="AD465" s="3">
        <f t="shared" si="408"/>
        <v>0</v>
      </c>
      <c r="AE465" s="3">
        <f t="shared" si="409"/>
        <v>0</v>
      </c>
      <c r="AF465" s="3">
        <f t="shared" si="410"/>
        <v>0</v>
      </c>
      <c r="AG465" s="3">
        <f t="shared" si="411"/>
        <v>0</v>
      </c>
      <c r="AH465" s="3">
        <f t="shared" si="412"/>
        <v>0</v>
      </c>
      <c r="AI465" s="3">
        <f t="shared" si="413"/>
        <v>0</v>
      </c>
      <c r="AJ465" s="3">
        <f t="shared" si="414"/>
        <v>0</v>
      </c>
      <c r="AK465" s="3">
        <f t="shared" si="415"/>
        <v>0</v>
      </c>
      <c r="AL465" s="3">
        <f t="shared" si="416"/>
        <v>0</v>
      </c>
      <c r="AM465" s="3">
        <f t="shared" si="417"/>
        <v>0</v>
      </c>
      <c r="AN465" s="3">
        <f t="shared" si="418"/>
        <v>0</v>
      </c>
      <c r="AO465" s="3">
        <f t="shared" si="419"/>
        <v>0</v>
      </c>
      <c r="AP465" s="3">
        <f t="shared" si="420"/>
        <v>0</v>
      </c>
      <c r="AQ465" s="3">
        <f t="shared" si="421"/>
        <v>0</v>
      </c>
      <c r="AR465" s="3">
        <f t="shared" si="422"/>
        <v>0</v>
      </c>
      <c r="AS465" s="3">
        <f t="shared" si="423"/>
        <v>0</v>
      </c>
      <c r="AT465" s="3">
        <f t="shared" si="424"/>
        <v>0</v>
      </c>
      <c r="AU465" s="3">
        <f t="shared" si="425"/>
        <v>0</v>
      </c>
      <c r="AV465" s="3">
        <f t="shared" si="426"/>
        <v>0</v>
      </c>
      <c r="AW465" s="3">
        <f t="shared" si="427"/>
        <v>0</v>
      </c>
      <c r="AX465" s="3">
        <f t="shared" si="428"/>
        <v>0</v>
      </c>
      <c r="AY465" s="3">
        <f t="shared" si="429"/>
        <v>0</v>
      </c>
      <c r="AZ465" s="3">
        <f t="shared" si="430"/>
        <v>0</v>
      </c>
      <c r="BA465" s="3">
        <f t="shared" si="431"/>
        <v>0</v>
      </c>
    </row>
    <row r="466" spans="1:53">
      <c r="A466" s="2">
        <f>fokonyvi_kivonatot_ide_masolni!A463</f>
        <v>0</v>
      </c>
      <c r="B466" s="3">
        <f>fokonyvi_kivonatot_ide_masolni!I463</f>
        <v>0</v>
      </c>
      <c r="C466" s="3">
        <f>+fokonyvi_kivonatot_ide_masolni!J463</f>
        <v>0</v>
      </c>
      <c r="D466" s="2">
        <f t="shared" si="382"/>
        <v>1</v>
      </c>
      <c r="E466" s="2">
        <f t="shared" si="383"/>
        <v>0</v>
      </c>
      <c r="F466" s="3">
        <f t="shared" si="384"/>
        <v>0</v>
      </c>
      <c r="G466" s="3">
        <f t="shared" si="385"/>
        <v>0</v>
      </c>
      <c r="H466" s="3">
        <f t="shared" si="386"/>
        <v>0</v>
      </c>
      <c r="I466" s="3">
        <f t="shared" si="387"/>
        <v>0</v>
      </c>
      <c r="J466" s="3">
        <f t="shared" si="388"/>
        <v>0</v>
      </c>
      <c r="K466" s="3">
        <f t="shared" si="389"/>
        <v>0</v>
      </c>
      <c r="L466" s="3">
        <f t="shared" si="390"/>
        <v>0</v>
      </c>
      <c r="M466" s="3">
        <f t="shared" si="391"/>
        <v>0</v>
      </c>
      <c r="N466" s="3">
        <f t="shared" si="392"/>
        <v>0</v>
      </c>
      <c r="O466" s="3">
        <f t="shared" si="393"/>
        <v>0</v>
      </c>
      <c r="P466" s="3">
        <f t="shared" si="394"/>
        <v>0</v>
      </c>
      <c r="Q466" s="3">
        <f t="shared" si="395"/>
        <v>0</v>
      </c>
      <c r="R466" s="3">
        <f t="shared" si="396"/>
        <v>0</v>
      </c>
      <c r="S466" s="3">
        <f t="shared" si="397"/>
        <v>0</v>
      </c>
      <c r="T466" s="3">
        <f t="shared" si="398"/>
        <v>0</v>
      </c>
      <c r="U466" s="3">
        <f t="shared" si="399"/>
        <v>0</v>
      </c>
      <c r="V466" s="3">
        <f t="shared" si="400"/>
        <v>0</v>
      </c>
      <c r="W466" s="3">
        <f t="shared" si="401"/>
        <v>0</v>
      </c>
      <c r="X466" s="3">
        <f t="shared" si="402"/>
        <v>0</v>
      </c>
      <c r="Y466" s="3">
        <f t="shared" si="403"/>
        <v>0</v>
      </c>
      <c r="Z466" s="3">
        <f t="shared" si="404"/>
        <v>0</v>
      </c>
      <c r="AA466" s="3">
        <f t="shared" si="405"/>
        <v>0</v>
      </c>
      <c r="AB466" s="3">
        <f t="shared" si="406"/>
        <v>0</v>
      </c>
      <c r="AC466" s="3">
        <f t="shared" si="407"/>
        <v>0</v>
      </c>
      <c r="AD466" s="3">
        <f t="shared" si="408"/>
        <v>0</v>
      </c>
      <c r="AE466" s="3">
        <f t="shared" si="409"/>
        <v>0</v>
      </c>
      <c r="AF466" s="3">
        <f t="shared" si="410"/>
        <v>0</v>
      </c>
      <c r="AG466" s="3">
        <f t="shared" si="411"/>
        <v>0</v>
      </c>
      <c r="AH466" s="3">
        <f t="shared" si="412"/>
        <v>0</v>
      </c>
      <c r="AI466" s="3">
        <f t="shared" si="413"/>
        <v>0</v>
      </c>
      <c r="AJ466" s="3">
        <f t="shared" si="414"/>
        <v>0</v>
      </c>
      <c r="AK466" s="3">
        <f t="shared" si="415"/>
        <v>0</v>
      </c>
      <c r="AL466" s="3">
        <f t="shared" si="416"/>
        <v>0</v>
      </c>
      <c r="AM466" s="3">
        <f t="shared" si="417"/>
        <v>0</v>
      </c>
      <c r="AN466" s="3">
        <f t="shared" si="418"/>
        <v>0</v>
      </c>
      <c r="AO466" s="3">
        <f t="shared" si="419"/>
        <v>0</v>
      </c>
      <c r="AP466" s="3">
        <f t="shared" si="420"/>
        <v>0</v>
      </c>
      <c r="AQ466" s="3">
        <f t="shared" si="421"/>
        <v>0</v>
      </c>
      <c r="AR466" s="3">
        <f t="shared" si="422"/>
        <v>0</v>
      </c>
      <c r="AS466" s="3">
        <f t="shared" si="423"/>
        <v>0</v>
      </c>
      <c r="AT466" s="3">
        <f t="shared" si="424"/>
        <v>0</v>
      </c>
      <c r="AU466" s="3">
        <f t="shared" si="425"/>
        <v>0</v>
      </c>
      <c r="AV466" s="3">
        <f t="shared" si="426"/>
        <v>0</v>
      </c>
      <c r="AW466" s="3">
        <f t="shared" si="427"/>
        <v>0</v>
      </c>
      <c r="AX466" s="3">
        <f t="shared" si="428"/>
        <v>0</v>
      </c>
      <c r="AY466" s="3">
        <f t="shared" si="429"/>
        <v>0</v>
      </c>
      <c r="AZ466" s="3">
        <f t="shared" si="430"/>
        <v>0</v>
      </c>
      <c r="BA466" s="3">
        <f t="shared" si="431"/>
        <v>0</v>
      </c>
    </row>
    <row r="467" spans="1:53">
      <c r="A467" s="2">
        <f>fokonyvi_kivonatot_ide_masolni!A464</f>
        <v>0</v>
      </c>
      <c r="B467" s="3">
        <f>fokonyvi_kivonatot_ide_masolni!I464</f>
        <v>0</v>
      </c>
      <c r="C467" s="3">
        <f>+fokonyvi_kivonatot_ide_masolni!J464</f>
        <v>0</v>
      </c>
      <c r="D467" s="2">
        <f t="shared" si="382"/>
        <v>1</v>
      </c>
      <c r="E467" s="2">
        <f t="shared" si="383"/>
        <v>0</v>
      </c>
      <c r="F467" s="3">
        <f t="shared" si="384"/>
        <v>0</v>
      </c>
      <c r="G467" s="3">
        <f t="shared" si="385"/>
        <v>0</v>
      </c>
      <c r="H467" s="3">
        <f t="shared" si="386"/>
        <v>0</v>
      </c>
      <c r="I467" s="3">
        <f t="shared" si="387"/>
        <v>0</v>
      </c>
      <c r="J467" s="3">
        <f t="shared" si="388"/>
        <v>0</v>
      </c>
      <c r="K467" s="3">
        <f t="shared" si="389"/>
        <v>0</v>
      </c>
      <c r="L467" s="3">
        <f t="shared" si="390"/>
        <v>0</v>
      </c>
      <c r="M467" s="3">
        <f t="shared" si="391"/>
        <v>0</v>
      </c>
      <c r="N467" s="3">
        <f t="shared" si="392"/>
        <v>0</v>
      </c>
      <c r="O467" s="3">
        <f t="shared" si="393"/>
        <v>0</v>
      </c>
      <c r="P467" s="3">
        <f t="shared" si="394"/>
        <v>0</v>
      </c>
      <c r="Q467" s="3">
        <f t="shared" si="395"/>
        <v>0</v>
      </c>
      <c r="R467" s="3">
        <f t="shared" si="396"/>
        <v>0</v>
      </c>
      <c r="S467" s="3">
        <f t="shared" si="397"/>
        <v>0</v>
      </c>
      <c r="T467" s="3">
        <f t="shared" si="398"/>
        <v>0</v>
      </c>
      <c r="U467" s="3">
        <f t="shared" si="399"/>
        <v>0</v>
      </c>
      <c r="V467" s="3">
        <f t="shared" si="400"/>
        <v>0</v>
      </c>
      <c r="W467" s="3">
        <f t="shared" si="401"/>
        <v>0</v>
      </c>
      <c r="X467" s="3">
        <f t="shared" si="402"/>
        <v>0</v>
      </c>
      <c r="Y467" s="3">
        <f t="shared" si="403"/>
        <v>0</v>
      </c>
      <c r="Z467" s="3">
        <f t="shared" si="404"/>
        <v>0</v>
      </c>
      <c r="AA467" s="3">
        <f t="shared" si="405"/>
        <v>0</v>
      </c>
      <c r="AB467" s="3">
        <f t="shared" si="406"/>
        <v>0</v>
      </c>
      <c r="AC467" s="3">
        <f t="shared" si="407"/>
        <v>0</v>
      </c>
      <c r="AD467" s="3">
        <f t="shared" si="408"/>
        <v>0</v>
      </c>
      <c r="AE467" s="3">
        <f t="shared" si="409"/>
        <v>0</v>
      </c>
      <c r="AF467" s="3">
        <f t="shared" si="410"/>
        <v>0</v>
      </c>
      <c r="AG467" s="3">
        <f t="shared" si="411"/>
        <v>0</v>
      </c>
      <c r="AH467" s="3">
        <f t="shared" si="412"/>
        <v>0</v>
      </c>
      <c r="AI467" s="3">
        <f t="shared" si="413"/>
        <v>0</v>
      </c>
      <c r="AJ467" s="3">
        <f t="shared" si="414"/>
        <v>0</v>
      </c>
      <c r="AK467" s="3">
        <f t="shared" si="415"/>
        <v>0</v>
      </c>
      <c r="AL467" s="3">
        <f t="shared" si="416"/>
        <v>0</v>
      </c>
      <c r="AM467" s="3">
        <f t="shared" si="417"/>
        <v>0</v>
      </c>
      <c r="AN467" s="3">
        <f t="shared" si="418"/>
        <v>0</v>
      </c>
      <c r="AO467" s="3">
        <f t="shared" si="419"/>
        <v>0</v>
      </c>
      <c r="AP467" s="3">
        <f t="shared" si="420"/>
        <v>0</v>
      </c>
      <c r="AQ467" s="3">
        <f t="shared" si="421"/>
        <v>0</v>
      </c>
      <c r="AR467" s="3">
        <f t="shared" si="422"/>
        <v>0</v>
      </c>
      <c r="AS467" s="3">
        <f t="shared" si="423"/>
        <v>0</v>
      </c>
      <c r="AT467" s="3">
        <f t="shared" si="424"/>
        <v>0</v>
      </c>
      <c r="AU467" s="3">
        <f t="shared" si="425"/>
        <v>0</v>
      </c>
      <c r="AV467" s="3">
        <f t="shared" si="426"/>
        <v>0</v>
      </c>
      <c r="AW467" s="3">
        <f t="shared" si="427"/>
        <v>0</v>
      </c>
      <c r="AX467" s="3">
        <f t="shared" si="428"/>
        <v>0</v>
      </c>
      <c r="AY467" s="3">
        <f t="shared" si="429"/>
        <v>0</v>
      </c>
      <c r="AZ467" s="3">
        <f t="shared" si="430"/>
        <v>0</v>
      </c>
      <c r="BA467" s="3">
        <f t="shared" si="431"/>
        <v>0</v>
      </c>
    </row>
    <row r="468" spans="1:53">
      <c r="A468" s="2">
        <f>fokonyvi_kivonatot_ide_masolni!A465</f>
        <v>0</v>
      </c>
      <c r="B468" s="3">
        <f>fokonyvi_kivonatot_ide_masolni!I465</f>
        <v>0</v>
      </c>
      <c r="C468" s="3">
        <f>+fokonyvi_kivonatot_ide_masolni!J465</f>
        <v>0</v>
      </c>
      <c r="D468" s="2">
        <f t="shared" si="382"/>
        <v>1</v>
      </c>
      <c r="E468" s="2">
        <f t="shared" si="383"/>
        <v>0</v>
      </c>
      <c r="F468" s="3">
        <f t="shared" si="384"/>
        <v>0</v>
      </c>
      <c r="G468" s="3">
        <f t="shared" si="385"/>
        <v>0</v>
      </c>
      <c r="H468" s="3">
        <f t="shared" si="386"/>
        <v>0</v>
      </c>
      <c r="I468" s="3">
        <f t="shared" si="387"/>
        <v>0</v>
      </c>
      <c r="J468" s="3">
        <f t="shared" si="388"/>
        <v>0</v>
      </c>
      <c r="K468" s="3">
        <f t="shared" si="389"/>
        <v>0</v>
      </c>
      <c r="L468" s="3">
        <f t="shared" si="390"/>
        <v>0</v>
      </c>
      <c r="M468" s="3">
        <f t="shared" si="391"/>
        <v>0</v>
      </c>
      <c r="N468" s="3">
        <f t="shared" si="392"/>
        <v>0</v>
      </c>
      <c r="O468" s="3">
        <f t="shared" si="393"/>
        <v>0</v>
      </c>
      <c r="P468" s="3">
        <f t="shared" si="394"/>
        <v>0</v>
      </c>
      <c r="Q468" s="3">
        <f t="shared" si="395"/>
        <v>0</v>
      </c>
      <c r="R468" s="3">
        <f t="shared" si="396"/>
        <v>0</v>
      </c>
      <c r="S468" s="3">
        <f t="shared" si="397"/>
        <v>0</v>
      </c>
      <c r="T468" s="3">
        <f t="shared" si="398"/>
        <v>0</v>
      </c>
      <c r="U468" s="3">
        <f t="shared" si="399"/>
        <v>0</v>
      </c>
      <c r="V468" s="3">
        <f t="shared" si="400"/>
        <v>0</v>
      </c>
      <c r="W468" s="3">
        <f t="shared" si="401"/>
        <v>0</v>
      </c>
      <c r="X468" s="3">
        <f t="shared" si="402"/>
        <v>0</v>
      </c>
      <c r="Y468" s="3">
        <f t="shared" si="403"/>
        <v>0</v>
      </c>
      <c r="Z468" s="3">
        <f t="shared" si="404"/>
        <v>0</v>
      </c>
      <c r="AA468" s="3">
        <f t="shared" si="405"/>
        <v>0</v>
      </c>
      <c r="AB468" s="3">
        <f t="shared" si="406"/>
        <v>0</v>
      </c>
      <c r="AC468" s="3">
        <f t="shared" si="407"/>
        <v>0</v>
      </c>
      <c r="AD468" s="3">
        <f t="shared" si="408"/>
        <v>0</v>
      </c>
      <c r="AE468" s="3">
        <f t="shared" si="409"/>
        <v>0</v>
      </c>
      <c r="AF468" s="3">
        <f t="shared" si="410"/>
        <v>0</v>
      </c>
      <c r="AG468" s="3">
        <f t="shared" si="411"/>
        <v>0</v>
      </c>
      <c r="AH468" s="3">
        <f t="shared" si="412"/>
        <v>0</v>
      </c>
      <c r="AI468" s="3">
        <f t="shared" si="413"/>
        <v>0</v>
      </c>
      <c r="AJ468" s="3">
        <f t="shared" si="414"/>
        <v>0</v>
      </c>
      <c r="AK468" s="3">
        <f t="shared" si="415"/>
        <v>0</v>
      </c>
      <c r="AL468" s="3">
        <f t="shared" si="416"/>
        <v>0</v>
      </c>
      <c r="AM468" s="3">
        <f t="shared" si="417"/>
        <v>0</v>
      </c>
      <c r="AN468" s="3">
        <f t="shared" si="418"/>
        <v>0</v>
      </c>
      <c r="AO468" s="3">
        <f t="shared" si="419"/>
        <v>0</v>
      </c>
      <c r="AP468" s="3">
        <f t="shared" si="420"/>
        <v>0</v>
      </c>
      <c r="AQ468" s="3">
        <f t="shared" si="421"/>
        <v>0</v>
      </c>
      <c r="AR468" s="3">
        <f t="shared" si="422"/>
        <v>0</v>
      </c>
      <c r="AS468" s="3">
        <f t="shared" si="423"/>
        <v>0</v>
      </c>
      <c r="AT468" s="3">
        <f t="shared" si="424"/>
        <v>0</v>
      </c>
      <c r="AU468" s="3">
        <f t="shared" si="425"/>
        <v>0</v>
      </c>
      <c r="AV468" s="3">
        <f t="shared" si="426"/>
        <v>0</v>
      </c>
      <c r="AW468" s="3">
        <f t="shared" si="427"/>
        <v>0</v>
      </c>
      <c r="AX468" s="3">
        <f t="shared" si="428"/>
        <v>0</v>
      </c>
      <c r="AY468" s="3">
        <f t="shared" si="429"/>
        <v>0</v>
      </c>
      <c r="AZ468" s="3">
        <f t="shared" si="430"/>
        <v>0</v>
      </c>
      <c r="BA468" s="3">
        <f t="shared" si="431"/>
        <v>0</v>
      </c>
    </row>
    <row r="469" spans="1:53">
      <c r="A469" s="2">
        <f>fokonyvi_kivonatot_ide_masolni!A466</f>
        <v>0</v>
      </c>
      <c r="B469" s="3">
        <f>fokonyvi_kivonatot_ide_masolni!I466</f>
        <v>0</v>
      </c>
      <c r="C469" s="3">
        <f>+fokonyvi_kivonatot_ide_masolni!J466</f>
        <v>0</v>
      </c>
      <c r="D469" s="2">
        <f t="shared" si="382"/>
        <v>1</v>
      </c>
      <c r="E469" s="2">
        <f t="shared" si="383"/>
        <v>0</v>
      </c>
      <c r="F469" s="3">
        <f t="shared" si="384"/>
        <v>0</v>
      </c>
      <c r="G469" s="3">
        <f t="shared" si="385"/>
        <v>0</v>
      </c>
      <c r="H469" s="3">
        <f t="shared" si="386"/>
        <v>0</v>
      </c>
      <c r="I469" s="3">
        <f t="shared" si="387"/>
        <v>0</v>
      </c>
      <c r="J469" s="3">
        <f t="shared" si="388"/>
        <v>0</v>
      </c>
      <c r="K469" s="3">
        <f t="shared" si="389"/>
        <v>0</v>
      </c>
      <c r="L469" s="3">
        <f t="shared" si="390"/>
        <v>0</v>
      </c>
      <c r="M469" s="3">
        <f t="shared" si="391"/>
        <v>0</v>
      </c>
      <c r="N469" s="3">
        <f t="shared" si="392"/>
        <v>0</v>
      </c>
      <c r="O469" s="3">
        <f t="shared" si="393"/>
        <v>0</v>
      </c>
      <c r="P469" s="3">
        <f t="shared" si="394"/>
        <v>0</v>
      </c>
      <c r="Q469" s="3">
        <f t="shared" si="395"/>
        <v>0</v>
      </c>
      <c r="R469" s="3">
        <f t="shared" si="396"/>
        <v>0</v>
      </c>
      <c r="S469" s="3">
        <f t="shared" si="397"/>
        <v>0</v>
      </c>
      <c r="T469" s="3">
        <f t="shared" si="398"/>
        <v>0</v>
      </c>
      <c r="U469" s="3">
        <f t="shared" si="399"/>
        <v>0</v>
      </c>
      <c r="V469" s="3">
        <f t="shared" si="400"/>
        <v>0</v>
      </c>
      <c r="W469" s="3">
        <f t="shared" si="401"/>
        <v>0</v>
      </c>
      <c r="X469" s="3">
        <f t="shared" si="402"/>
        <v>0</v>
      </c>
      <c r="Y469" s="3">
        <f t="shared" si="403"/>
        <v>0</v>
      </c>
      <c r="Z469" s="3">
        <f t="shared" si="404"/>
        <v>0</v>
      </c>
      <c r="AA469" s="3">
        <f t="shared" si="405"/>
        <v>0</v>
      </c>
      <c r="AB469" s="3">
        <f t="shared" si="406"/>
        <v>0</v>
      </c>
      <c r="AC469" s="3">
        <f t="shared" si="407"/>
        <v>0</v>
      </c>
      <c r="AD469" s="3">
        <f t="shared" si="408"/>
        <v>0</v>
      </c>
      <c r="AE469" s="3">
        <f t="shared" si="409"/>
        <v>0</v>
      </c>
      <c r="AF469" s="3">
        <f t="shared" si="410"/>
        <v>0</v>
      </c>
      <c r="AG469" s="3">
        <f t="shared" si="411"/>
        <v>0</v>
      </c>
      <c r="AH469" s="3">
        <f t="shared" si="412"/>
        <v>0</v>
      </c>
      <c r="AI469" s="3">
        <f t="shared" si="413"/>
        <v>0</v>
      </c>
      <c r="AJ469" s="3">
        <f t="shared" si="414"/>
        <v>0</v>
      </c>
      <c r="AK469" s="3">
        <f t="shared" si="415"/>
        <v>0</v>
      </c>
      <c r="AL469" s="3">
        <f t="shared" si="416"/>
        <v>0</v>
      </c>
      <c r="AM469" s="3">
        <f t="shared" si="417"/>
        <v>0</v>
      </c>
      <c r="AN469" s="3">
        <f t="shared" si="418"/>
        <v>0</v>
      </c>
      <c r="AO469" s="3">
        <f t="shared" si="419"/>
        <v>0</v>
      </c>
      <c r="AP469" s="3">
        <f t="shared" si="420"/>
        <v>0</v>
      </c>
      <c r="AQ469" s="3">
        <f t="shared" si="421"/>
        <v>0</v>
      </c>
      <c r="AR469" s="3">
        <f t="shared" si="422"/>
        <v>0</v>
      </c>
      <c r="AS469" s="3">
        <f t="shared" si="423"/>
        <v>0</v>
      </c>
      <c r="AT469" s="3">
        <f t="shared" si="424"/>
        <v>0</v>
      </c>
      <c r="AU469" s="3">
        <f t="shared" si="425"/>
        <v>0</v>
      </c>
      <c r="AV469" s="3">
        <f t="shared" si="426"/>
        <v>0</v>
      </c>
      <c r="AW469" s="3">
        <f t="shared" si="427"/>
        <v>0</v>
      </c>
      <c r="AX469" s="3">
        <f t="shared" si="428"/>
        <v>0</v>
      </c>
      <c r="AY469" s="3">
        <f t="shared" si="429"/>
        <v>0</v>
      </c>
      <c r="AZ469" s="3">
        <f t="shared" si="430"/>
        <v>0</v>
      </c>
      <c r="BA469" s="3">
        <f t="shared" si="431"/>
        <v>0</v>
      </c>
    </row>
    <row r="470" spans="1:53">
      <c r="A470" s="2">
        <f>fokonyvi_kivonatot_ide_masolni!A467</f>
        <v>0</v>
      </c>
      <c r="B470" s="3">
        <f>fokonyvi_kivonatot_ide_masolni!I467</f>
        <v>0</v>
      </c>
      <c r="C470" s="3">
        <f>+fokonyvi_kivonatot_ide_masolni!J467</f>
        <v>0</v>
      </c>
      <c r="D470" s="2">
        <f t="shared" si="382"/>
        <v>1</v>
      </c>
      <c r="E470" s="2">
        <f t="shared" si="383"/>
        <v>0</v>
      </c>
      <c r="F470" s="3">
        <f t="shared" si="384"/>
        <v>0</v>
      </c>
      <c r="G470" s="3">
        <f t="shared" si="385"/>
        <v>0</v>
      </c>
      <c r="H470" s="3">
        <f t="shared" si="386"/>
        <v>0</v>
      </c>
      <c r="I470" s="3">
        <f t="shared" si="387"/>
        <v>0</v>
      </c>
      <c r="J470" s="3">
        <f t="shared" si="388"/>
        <v>0</v>
      </c>
      <c r="K470" s="3">
        <f t="shared" si="389"/>
        <v>0</v>
      </c>
      <c r="L470" s="3">
        <f t="shared" si="390"/>
        <v>0</v>
      </c>
      <c r="M470" s="3">
        <f t="shared" si="391"/>
        <v>0</v>
      </c>
      <c r="N470" s="3">
        <f t="shared" si="392"/>
        <v>0</v>
      </c>
      <c r="O470" s="3">
        <f t="shared" si="393"/>
        <v>0</v>
      </c>
      <c r="P470" s="3">
        <f t="shared" si="394"/>
        <v>0</v>
      </c>
      <c r="Q470" s="3">
        <f t="shared" si="395"/>
        <v>0</v>
      </c>
      <c r="R470" s="3">
        <f t="shared" si="396"/>
        <v>0</v>
      </c>
      <c r="S470" s="3">
        <f t="shared" si="397"/>
        <v>0</v>
      </c>
      <c r="T470" s="3">
        <f t="shared" si="398"/>
        <v>0</v>
      </c>
      <c r="U470" s="3">
        <f t="shared" si="399"/>
        <v>0</v>
      </c>
      <c r="V470" s="3">
        <f t="shared" si="400"/>
        <v>0</v>
      </c>
      <c r="W470" s="3">
        <f t="shared" si="401"/>
        <v>0</v>
      </c>
      <c r="X470" s="3">
        <f t="shared" si="402"/>
        <v>0</v>
      </c>
      <c r="Y470" s="3">
        <f t="shared" si="403"/>
        <v>0</v>
      </c>
      <c r="Z470" s="3">
        <f t="shared" si="404"/>
        <v>0</v>
      </c>
      <c r="AA470" s="3">
        <f t="shared" si="405"/>
        <v>0</v>
      </c>
      <c r="AB470" s="3">
        <f t="shared" si="406"/>
        <v>0</v>
      </c>
      <c r="AC470" s="3">
        <f t="shared" si="407"/>
        <v>0</v>
      </c>
      <c r="AD470" s="3">
        <f t="shared" si="408"/>
        <v>0</v>
      </c>
      <c r="AE470" s="3">
        <f t="shared" si="409"/>
        <v>0</v>
      </c>
      <c r="AF470" s="3">
        <f t="shared" si="410"/>
        <v>0</v>
      </c>
      <c r="AG470" s="3">
        <f t="shared" si="411"/>
        <v>0</v>
      </c>
      <c r="AH470" s="3">
        <f t="shared" si="412"/>
        <v>0</v>
      </c>
      <c r="AI470" s="3">
        <f t="shared" si="413"/>
        <v>0</v>
      </c>
      <c r="AJ470" s="3">
        <f t="shared" si="414"/>
        <v>0</v>
      </c>
      <c r="AK470" s="3">
        <f t="shared" si="415"/>
        <v>0</v>
      </c>
      <c r="AL470" s="3">
        <f t="shared" si="416"/>
        <v>0</v>
      </c>
      <c r="AM470" s="3">
        <f t="shared" si="417"/>
        <v>0</v>
      </c>
      <c r="AN470" s="3">
        <f t="shared" si="418"/>
        <v>0</v>
      </c>
      <c r="AO470" s="3">
        <f t="shared" si="419"/>
        <v>0</v>
      </c>
      <c r="AP470" s="3">
        <f t="shared" si="420"/>
        <v>0</v>
      </c>
      <c r="AQ470" s="3">
        <f t="shared" si="421"/>
        <v>0</v>
      </c>
      <c r="AR470" s="3">
        <f t="shared" si="422"/>
        <v>0</v>
      </c>
      <c r="AS470" s="3">
        <f t="shared" si="423"/>
        <v>0</v>
      </c>
      <c r="AT470" s="3">
        <f t="shared" si="424"/>
        <v>0</v>
      </c>
      <c r="AU470" s="3">
        <f t="shared" si="425"/>
        <v>0</v>
      </c>
      <c r="AV470" s="3">
        <f t="shared" si="426"/>
        <v>0</v>
      </c>
      <c r="AW470" s="3">
        <f t="shared" si="427"/>
        <v>0</v>
      </c>
      <c r="AX470" s="3">
        <f t="shared" si="428"/>
        <v>0</v>
      </c>
      <c r="AY470" s="3">
        <f t="shared" si="429"/>
        <v>0</v>
      </c>
      <c r="AZ470" s="3">
        <f t="shared" si="430"/>
        <v>0</v>
      </c>
      <c r="BA470" s="3">
        <f t="shared" si="431"/>
        <v>0</v>
      </c>
    </row>
    <row r="471" spans="1:53">
      <c r="A471" s="2">
        <f>fokonyvi_kivonatot_ide_masolni!A468</f>
        <v>0</v>
      </c>
      <c r="B471" s="3">
        <f>fokonyvi_kivonatot_ide_masolni!I468</f>
        <v>0</v>
      </c>
      <c r="C471" s="3">
        <f>+fokonyvi_kivonatot_ide_masolni!J468</f>
        <v>0</v>
      </c>
      <c r="D471" s="2">
        <f t="shared" si="382"/>
        <v>1</v>
      </c>
      <c r="E471" s="2">
        <f t="shared" si="383"/>
        <v>0</v>
      </c>
      <c r="F471" s="3">
        <f t="shared" si="384"/>
        <v>0</v>
      </c>
      <c r="G471" s="3">
        <f t="shared" si="385"/>
        <v>0</v>
      </c>
      <c r="H471" s="3">
        <f t="shared" si="386"/>
        <v>0</v>
      </c>
      <c r="I471" s="3">
        <f t="shared" si="387"/>
        <v>0</v>
      </c>
      <c r="J471" s="3">
        <f t="shared" si="388"/>
        <v>0</v>
      </c>
      <c r="K471" s="3">
        <f t="shared" si="389"/>
        <v>0</v>
      </c>
      <c r="L471" s="3">
        <f t="shared" si="390"/>
        <v>0</v>
      </c>
      <c r="M471" s="3">
        <f t="shared" si="391"/>
        <v>0</v>
      </c>
      <c r="N471" s="3">
        <f t="shared" si="392"/>
        <v>0</v>
      </c>
      <c r="O471" s="3">
        <f t="shared" si="393"/>
        <v>0</v>
      </c>
      <c r="P471" s="3">
        <f t="shared" si="394"/>
        <v>0</v>
      </c>
      <c r="Q471" s="3">
        <f t="shared" si="395"/>
        <v>0</v>
      </c>
      <c r="R471" s="3">
        <f t="shared" si="396"/>
        <v>0</v>
      </c>
      <c r="S471" s="3">
        <f t="shared" si="397"/>
        <v>0</v>
      </c>
      <c r="T471" s="3">
        <f t="shared" si="398"/>
        <v>0</v>
      </c>
      <c r="U471" s="3">
        <f t="shared" si="399"/>
        <v>0</v>
      </c>
      <c r="V471" s="3">
        <f t="shared" si="400"/>
        <v>0</v>
      </c>
      <c r="W471" s="3">
        <f t="shared" si="401"/>
        <v>0</v>
      </c>
      <c r="X471" s="3">
        <f t="shared" si="402"/>
        <v>0</v>
      </c>
      <c r="Y471" s="3">
        <f t="shared" si="403"/>
        <v>0</v>
      </c>
      <c r="Z471" s="3">
        <f t="shared" si="404"/>
        <v>0</v>
      </c>
      <c r="AA471" s="3">
        <f t="shared" si="405"/>
        <v>0</v>
      </c>
      <c r="AB471" s="3">
        <f t="shared" si="406"/>
        <v>0</v>
      </c>
      <c r="AC471" s="3">
        <f t="shared" si="407"/>
        <v>0</v>
      </c>
      <c r="AD471" s="3">
        <f t="shared" si="408"/>
        <v>0</v>
      </c>
      <c r="AE471" s="3">
        <f t="shared" si="409"/>
        <v>0</v>
      </c>
      <c r="AF471" s="3">
        <f t="shared" si="410"/>
        <v>0</v>
      </c>
      <c r="AG471" s="3">
        <f t="shared" si="411"/>
        <v>0</v>
      </c>
      <c r="AH471" s="3">
        <f t="shared" si="412"/>
        <v>0</v>
      </c>
      <c r="AI471" s="3">
        <f t="shared" si="413"/>
        <v>0</v>
      </c>
      <c r="AJ471" s="3">
        <f t="shared" si="414"/>
        <v>0</v>
      </c>
      <c r="AK471" s="3">
        <f t="shared" si="415"/>
        <v>0</v>
      </c>
      <c r="AL471" s="3">
        <f t="shared" si="416"/>
        <v>0</v>
      </c>
      <c r="AM471" s="3">
        <f t="shared" si="417"/>
        <v>0</v>
      </c>
      <c r="AN471" s="3">
        <f t="shared" si="418"/>
        <v>0</v>
      </c>
      <c r="AO471" s="3">
        <f t="shared" si="419"/>
        <v>0</v>
      </c>
      <c r="AP471" s="3">
        <f t="shared" si="420"/>
        <v>0</v>
      </c>
      <c r="AQ471" s="3">
        <f t="shared" si="421"/>
        <v>0</v>
      </c>
      <c r="AR471" s="3">
        <f t="shared" si="422"/>
        <v>0</v>
      </c>
      <c r="AS471" s="3">
        <f t="shared" si="423"/>
        <v>0</v>
      </c>
      <c r="AT471" s="3">
        <f t="shared" si="424"/>
        <v>0</v>
      </c>
      <c r="AU471" s="3">
        <f t="shared" si="425"/>
        <v>0</v>
      </c>
      <c r="AV471" s="3">
        <f t="shared" si="426"/>
        <v>0</v>
      </c>
      <c r="AW471" s="3">
        <f t="shared" si="427"/>
        <v>0</v>
      </c>
      <c r="AX471" s="3">
        <f t="shared" si="428"/>
        <v>0</v>
      </c>
      <c r="AY471" s="3">
        <f t="shared" si="429"/>
        <v>0</v>
      </c>
      <c r="AZ471" s="3">
        <f t="shared" si="430"/>
        <v>0</v>
      </c>
      <c r="BA471" s="3">
        <f t="shared" si="431"/>
        <v>0</v>
      </c>
    </row>
    <row r="472" spans="1:53">
      <c r="A472" s="2">
        <f>fokonyvi_kivonatot_ide_masolni!A469</f>
        <v>0</v>
      </c>
      <c r="B472" s="3">
        <f>fokonyvi_kivonatot_ide_masolni!I469</f>
        <v>0</v>
      </c>
      <c r="C472" s="3">
        <f>+fokonyvi_kivonatot_ide_masolni!J469</f>
        <v>0</v>
      </c>
      <c r="D472" s="2">
        <f t="shared" si="382"/>
        <v>1</v>
      </c>
      <c r="E472" s="2">
        <f t="shared" si="383"/>
        <v>0</v>
      </c>
      <c r="F472" s="3">
        <f t="shared" si="384"/>
        <v>0</v>
      </c>
      <c r="G472" s="3">
        <f t="shared" si="385"/>
        <v>0</v>
      </c>
      <c r="H472" s="3">
        <f t="shared" si="386"/>
        <v>0</v>
      </c>
      <c r="I472" s="3">
        <f t="shared" si="387"/>
        <v>0</v>
      </c>
      <c r="J472" s="3">
        <f t="shared" si="388"/>
        <v>0</v>
      </c>
      <c r="K472" s="3">
        <f t="shared" si="389"/>
        <v>0</v>
      </c>
      <c r="L472" s="3">
        <f t="shared" si="390"/>
        <v>0</v>
      </c>
      <c r="M472" s="3">
        <f t="shared" si="391"/>
        <v>0</v>
      </c>
      <c r="N472" s="3">
        <f t="shared" si="392"/>
        <v>0</v>
      </c>
      <c r="O472" s="3">
        <f t="shared" si="393"/>
        <v>0</v>
      </c>
      <c r="P472" s="3">
        <f t="shared" si="394"/>
        <v>0</v>
      </c>
      <c r="Q472" s="3">
        <f t="shared" si="395"/>
        <v>0</v>
      </c>
      <c r="R472" s="3">
        <f t="shared" si="396"/>
        <v>0</v>
      </c>
      <c r="S472" s="3">
        <f t="shared" si="397"/>
        <v>0</v>
      </c>
      <c r="T472" s="3">
        <f t="shared" si="398"/>
        <v>0</v>
      </c>
      <c r="U472" s="3">
        <f t="shared" si="399"/>
        <v>0</v>
      </c>
      <c r="V472" s="3">
        <f t="shared" si="400"/>
        <v>0</v>
      </c>
      <c r="W472" s="3">
        <f t="shared" si="401"/>
        <v>0</v>
      </c>
      <c r="X472" s="3">
        <f t="shared" si="402"/>
        <v>0</v>
      </c>
      <c r="Y472" s="3">
        <f t="shared" si="403"/>
        <v>0</v>
      </c>
      <c r="Z472" s="3">
        <f t="shared" si="404"/>
        <v>0</v>
      </c>
      <c r="AA472" s="3">
        <f t="shared" si="405"/>
        <v>0</v>
      </c>
      <c r="AB472" s="3">
        <f t="shared" si="406"/>
        <v>0</v>
      </c>
      <c r="AC472" s="3">
        <f t="shared" si="407"/>
        <v>0</v>
      </c>
      <c r="AD472" s="3">
        <f t="shared" si="408"/>
        <v>0</v>
      </c>
      <c r="AE472" s="3">
        <f t="shared" si="409"/>
        <v>0</v>
      </c>
      <c r="AF472" s="3">
        <f t="shared" si="410"/>
        <v>0</v>
      </c>
      <c r="AG472" s="3">
        <f t="shared" si="411"/>
        <v>0</v>
      </c>
      <c r="AH472" s="3">
        <f t="shared" si="412"/>
        <v>0</v>
      </c>
      <c r="AI472" s="3">
        <f t="shared" si="413"/>
        <v>0</v>
      </c>
      <c r="AJ472" s="3">
        <f t="shared" si="414"/>
        <v>0</v>
      </c>
      <c r="AK472" s="3">
        <f t="shared" si="415"/>
        <v>0</v>
      </c>
      <c r="AL472" s="3">
        <f t="shared" si="416"/>
        <v>0</v>
      </c>
      <c r="AM472" s="3">
        <f t="shared" si="417"/>
        <v>0</v>
      </c>
      <c r="AN472" s="3">
        <f t="shared" si="418"/>
        <v>0</v>
      </c>
      <c r="AO472" s="3">
        <f t="shared" si="419"/>
        <v>0</v>
      </c>
      <c r="AP472" s="3">
        <f t="shared" si="420"/>
        <v>0</v>
      </c>
      <c r="AQ472" s="3">
        <f t="shared" si="421"/>
        <v>0</v>
      </c>
      <c r="AR472" s="3">
        <f t="shared" si="422"/>
        <v>0</v>
      </c>
      <c r="AS472" s="3">
        <f t="shared" si="423"/>
        <v>0</v>
      </c>
      <c r="AT472" s="3">
        <f t="shared" si="424"/>
        <v>0</v>
      </c>
      <c r="AU472" s="3">
        <f t="shared" si="425"/>
        <v>0</v>
      </c>
      <c r="AV472" s="3">
        <f t="shared" si="426"/>
        <v>0</v>
      </c>
      <c r="AW472" s="3">
        <f t="shared" si="427"/>
        <v>0</v>
      </c>
      <c r="AX472" s="3">
        <f t="shared" si="428"/>
        <v>0</v>
      </c>
      <c r="AY472" s="3">
        <f t="shared" si="429"/>
        <v>0</v>
      </c>
      <c r="AZ472" s="3">
        <f t="shared" si="430"/>
        <v>0</v>
      </c>
      <c r="BA472" s="3">
        <f t="shared" si="431"/>
        <v>0</v>
      </c>
    </row>
    <row r="473" spans="1:53">
      <c r="A473" s="2">
        <f>fokonyvi_kivonatot_ide_masolni!A470</f>
        <v>0</v>
      </c>
      <c r="B473" s="3">
        <f>fokonyvi_kivonatot_ide_masolni!I470</f>
        <v>0</v>
      </c>
      <c r="C473" s="3">
        <f>+fokonyvi_kivonatot_ide_masolni!J470</f>
        <v>0</v>
      </c>
      <c r="D473" s="2">
        <f t="shared" si="382"/>
        <v>1</v>
      </c>
      <c r="E473" s="2">
        <f t="shared" si="383"/>
        <v>0</v>
      </c>
      <c r="F473" s="3">
        <f t="shared" si="384"/>
        <v>0</v>
      </c>
      <c r="G473" s="3">
        <f t="shared" si="385"/>
        <v>0</v>
      </c>
      <c r="H473" s="3">
        <f t="shared" si="386"/>
        <v>0</v>
      </c>
      <c r="I473" s="3">
        <f t="shared" si="387"/>
        <v>0</v>
      </c>
      <c r="J473" s="3">
        <f t="shared" si="388"/>
        <v>0</v>
      </c>
      <c r="K473" s="3">
        <f t="shared" si="389"/>
        <v>0</v>
      </c>
      <c r="L473" s="3">
        <f t="shared" si="390"/>
        <v>0</v>
      </c>
      <c r="M473" s="3">
        <f t="shared" si="391"/>
        <v>0</v>
      </c>
      <c r="N473" s="3">
        <f t="shared" si="392"/>
        <v>0</v>
      </c>
      <c r="O473" s="3">
        <f t="shared" si="393"/>
        <v>0</v>
      </c>
      <c r="P473" s="3">
        <f t="shared" si="394"/>
        <v>0</v>
      </c>
      <c r="Q473" s="3">
        <f t="shared" si="395"/>
        <v>0</v>
      </c>
      <c r="R473" s="3">
        <f t="shared" si="396"/>
        <v>0</v>
      </c>
      <c r="S473" s="3">
        <f t="shared" si="397"/>
        <v>0</v>
      </c>
      <c r="T473" s="3">
        <f t="shared" si="398"/>
        <v>0</v>
      </c>
      <c r="U473" s="3">
        <f t="shared" si="399"/>
        <v>0</v>
      </c>
      <c r="V473" s="3">
        <f t="shared" si="400"/>
        <v>0</v>
      </c>
      <c r="W473" s="3">
        <f t="shared" si="401"/>
        <v>0</v>
      </c>
      <c r="X473" s="3">
        <f t="shared" si="402"/>
        <v>0</v>
      </c>
      <c r="Y473" s="3">
        <f t="shared" si="403"/>
        <v>0</v>
      </c>
      <c r="Z473" s="3">
        <f t="shared" si="404"/>
        <v>0</v>
      </c>
      <c r="AA473" s="3">
        <f t="shared" si="405"/>
        <v>0</v>
      </c>
      <c r="AB473" s="3">
        <f t="shared" si="406"/>
        <v>0</v>
      </c>
      <c r="AC473" s="3">
        <f t="shared" si="407"/>
        <v>0</v>
      </c>
      <c r="AD473" s="3">
        <f t="shared" si="408"/>
        <v>0</v>
      </c>
      <c r="AE473" s="3">
        <f t="shared" si="409"/>
        <v>0</v>
      </c>
      <c r="AF473" s="3">
        <f t="shared" si="410"/>
        <v>0</v>
      </c>
      <c r="AG473" s="3">
        <f t="shared" si="411"/>
        <v>0</v>
      </c>
      <c r="AH473" s="3">
        <f t="shared" si="412"/>
        <v>0</v>
      </c>
      <c r="AI473" s="3">
        <f t="shared" si="413"/>
        <v>0</v>
      </c>
      <c r="AJ473" s="3">
        <f t="shared" si="414"/>
        <v>0</v>
      </c>
      <c r="AK473" s="3">
        <f t="shared" si="415"/>
        <v>0</v>
      </c>
      <c r="AL473" s="3">
        <f t="shared" si="416"/>
        <v>0</v>
      </c>
      <c r="AM473" s="3">
        <f t="shared" si="417"/>
        <v>0</v>
      </c>
      <c r="AN473" s="3">
        <f t="shared" si="418"/>
        <v>0</v>
      </c>
      <c r="AO473" s="3">
        <f t="shared" si="419"/>
        <v>0</v>
      </c>
      <c r="AP473" s="3">
        <f t="shared" si="420"/>
        <v>0</v>
      </c>
      <c r="AQ473" s="3">
        <f t="shared" si="421"/>
        <v>0</v>
      </c>
      <c r="AR473" s="3">
        <f t="shared" si="422"/>
        <v>0</v>
      </c>
      <c r="AS473" s="3">
        <f t="shared" si="423"/>
        <v>0</v>
      </c>
      <c r="AT473" s="3">
        <f t="shared" si="424"/>
        <v>0</v>
      </c>
      <c r="AU473" s="3">
        <f t="shared" si="425"/>
        <v>0</v>
      </c>
      <c r="AV473" s="3">
        <f t="shared" si="426"/>
        <v>0</v>
      </c>
      <c r="AW473" s="3">
        <f t="shared" si="427"/>
        <v>0</v>
      </c>
      <c r="AX473" s="3">
        <f t="shared" si="428"/>
        <v>0</v>
      </c>
      <c r="AY473" s="3">
        <f t="shared" si="429"/>
        <v>0</v>
      </c>
      <c r="AZ473" s="3">
        <f t="shared" si="430"/>
        <v>0</v>
      </c>
      <c r="BA473" s="3">
        <f t="shared" si="431"/>
        <v>0</v>
      </c>
    </row>
    <row r="474" spans="1:53">
      <c r="A474" s="2">
        <f>fokonyvi_kivonatot_ide_masolni!A471</f>
        <v>0</v>
      </c>
      <c r="B474" s="3">
        <f>fokonyvi_kivonatot_ide_masolni!I471</f>
        <v>0</v>
      </c>
      <c r="C474" s="3">
        <f>+fokonyvi_kivonatot_ide_masolni!J471</f>
        <v>0</v>
      </c>
      <c r="D474" s="2">
        <f t="shared" si="382"/>
        <v>1</v>
      </c>
      <c r="E474" s="2">
        <f t="shared" si="383"/>
        <v>0</v>
      </c>
      <c r="F474" s="3">
        <f t="shared" si="384"/>
        <v>0</v>
      </c>
      <c r="G474" s="3">
        <f t="shared" si="385"/>
        <v>0</v>
      </c>
      <c r="H474" s="3">
        <f t="shared" si="386"/>
        <v>0</v>
      </c>
      <c r="I474" s="3">
        <f t="shared" si="387"/>
        <v>0</v>
      </c>
      <c r="J474" s="3">
        <f t="shared" si="388"/>
        <v>0</v>
      </c>
      <c r="K474" s="3">
        <f t="shared" si="389"/>
        <v>0</v>
      </c>
      <c r="L474" s="3">
        <f t="shared" si="390"/>
        <v>0</v>
      </c>
      <c r="M474" s="3">
        <f t="shared" si="391"/>
        <v>0</v>
      </c>
      <c r="N474" s="3">
        <f t="shared" si="392"/>
        <v>0</v>
      </c>
      <c r="O474" s="3">
        <f t="shared" si="393"/>
        <v>0</v>
      </c>
      <c r="P474" s="3">
        <f t="shared" si="394"/>
        <v>0</v>
      </c>
      <c r="Q474" s="3">
        <f t="shared" si="395"/>
        <v>0</v>
      </c>
      <c r="R474" s="3">
        <f t="shared" si="396"/>
        <v>0</v>
      </c>
      <c r="S474" s="3">
        <f t="shared" si="397"/>
        <v>0</v>
      </c>
      <c r="T474" s="3">
        <f t="shared" si="398"/>
        <v>0</v>
      </c>
      <c r="U474" s="3">
        <f t="shared" si="399"/>
        <v>0</v>
      </c>
      <c r="V474" s="3">
        <f t="shared" si="400"/>
        <v>0</v>
      </c>
      <c r="W474" s="3">
        <f t="shared" si="401"/>
        <v>0</v>
      </c>
      <c r="X474" s="3">
        <f t="shared" si="402"/>
        <v>0</v>
      </c>
      <c r="Y474" s="3">
        <f t="shared" si="403"/>
        <v>0</v>
      </c>
      <c r="Z474" s="3">
        <f t="shared" si="404"/>
        <v>0</v>
      </c>
      <c r="AA474" s="3">
        <f t="shared" si="405"/>
        <v>0</v>
      </c>
      <c r="AB474" s="3">
        <f t="shared" si="406"/>
        <v>0</v>
      </c>
      <c r="AC474" s="3">
        <f t="shared" si="407"/>
        <v>0</v>
      </c>
      <c r="AD474" s="3">
        <f t="shared" si="408"/>
        <v>0</v>
      </c>
      <c r="AE474" s="3">
        <f t="shared" si="409"/>
        <v>0</v>
      </c>
      <c r="AF474" s="3">
        <f t="shared" si="410"/>
        <v>0</v>
      </c>
      <c r="AG474" s="3">
        <f t="shared" si="411"/>
        <v>0</v>
      </c>
      <c r="AH474" s="3">
        <f t="shared" si="412"/>
        <v>0</v>
      </c>
      <c r="AI474" s="3">
        <f t="shared" si="413"/>
        <v>0</v>
      </c>
      <c r="AJ474" s="3">
        <f t="shared" si="414"/>
        <v>0</v>
      </c>
      <c r="AK474" s="3">
        <f t="shared" si="415"/>
        <v>0</v>
      </c>
      <c r="AL474" s="3">
        <f t="shared" si="416"/>
        <v>0</v>
      </c>
      <c r="AM474" s="3">
        <f t="shared" si="417"/>
        <v>0</v>
      </c>
      <c r="AN474" s="3">
        <f t="shared" si="418"/>
        <v>0</v>
      </c>
      <c r="AO474" s="3">
        <f t="shared" si="419"/>
        <v>0</v>
      </c>
      <c r="AP474" s="3">
        <f t="shared" si="420"/>
        <v>0</v>
      </c>
      <c r="AQ474" s="3">
        <f t="shared" si="421"/>
        <v>0</v>
      </c>
      <c r="AR474" s="3">
        <f t="shared" si="422"/>
        <v>0</v>
      </c>
      <c r="AS474" s="3">
        <f t="shared" si="423"/>
        <v>0</v>
      </c>
      <c r="AT474" s="3">
        <f t="shared" si="424"/>
        <v>0</v>
      </c>
      <c r="AU474" s="3">
        <f t="shared" si="425"/>
        <v>0</v>
      </c>
      <c r="AV474" s="3">
        <f t="shared" si="426"/>
        <v>0</v>
      </c>
      <c r="AW474" s="3">
        <f t="shared" si="427"/>
        <v>0</v>
      </c>
      <c r="AX474" s="3">
        <f t="shared" si="428"/>
        <v>0</v>
      </c>
      <c r="AY474" s="3">
        <f t="shared" si="429"/>
        <v>0</v>
      </c>
      <c r="AZ474" s="3">
        <f t="shared" si="430"/>
        <v>0</v>
      </c>
      <c r="BA474" s="3">
        <f t="shared" si="431"/>
        <v>0</v>
      </c>
    </row>
    <row r="475" spans="1:53">
      <c r="A475" s="2">
        <f>fokonyvi_kivonatot_ide_masolni!A472</f>
        <v>0</v>
      </c>
      <c r="B475" s="3">
        <f>fokonyvi_kivonatot_ide_masolni!I472</f>
        <v>0</v>
      </c>
      <c r="C475" s="3">
        <f>+fokonyvi_kivonatot_ide_masolni!J472</f>
        <v>0</v>
      </c>
      <c r="D475" s="2">
        <f t="shared" si="382"/>
        <v>1</v>
      </c>
      <c r="E475" s="2">
        <f t="shared" si="383"/>
        <v>0</v>
      </c>
      <c r="F475" s="3">
        <f t="shared" si="384"/>
        <v>0</v>
      </c>
      <c r="G475" s="3">
        <f t="shared" si="385"/>
        <v>0</v>
      </c>
      <c r="H475" s="3">
        <f t="shared" si="386"/>
        <v>0</v>
      </c>
      <c r="I475" s="3">
        <f t="shared" si="387"/>
        <v>0</v>
      </c>
      <c r="J475" s="3">
        <f t="shared" si="388"/>
        <v>0</v>
      </c>
      <c r="K475" s="3">
        <f t="shared" si="389"/>
        <v>0</v>
      </c>
      <c r="L475" s="3">
        <f t="shared" si="390"/>
        <v>0</v>
      </c>
      <c r="M475" s="3">
        <f t="shared" si="391"/>
        <v>0</v>
      </c>
      <c r="N475" s="3">
        <f t="shared" si="392"/>
        <v>0</v>
      </c>
      <c r="O475" s="3">
        <f t="shared" si="393"/>
        <v>0</v>
      </c>
      <c r="P475" s="3">
        <f t="shared" si="394"/>
        <v>0</v>
      </c>
      <c r="Q475" s="3">
        <f t="shared" si="395"/>
        <v>0</v>
      </c>
      <c r="R475" s="3">
        <f t="shared" si="396"/>
        <v>0</v>
      </c>
      <c r="S475" s="3">
        <f t="shared" si="397"/>
        <v>0</v>
      </c>
      <c r="T475" s="3">
        <f t="shared" si="398"/>
        <v>0</v>
      </c>
      <c r="U475" s="3">
        <f t="shared" si="399"/>
        <v>0</v>
      </c>
      <c r="V475" s="3">
        <f t="shared" si="400"/>
        <v>0</v>
      </c>
      <c r="W475" s="3">
        <f t="shared" si="401"/>
        <v>0</v>
      </c>
      <c r="X475" s="3">
        <f t="shared" si="402"/>
        <v>0</v>
      </c>
      <c r="Y475" s="3">
        <f t="shared" si="403"/>
        <v>0</v>
      </c>
      <c r="Z475" s="3">
        <f t="shared" si="404"/>
        <v>0</v>
      </c>
      <c r="AA475" s="3">
        <f t="shared" si="405"/>
        <v>0</v>
      </c>
      <c r="AB475" s="3">
        <f t="shared" si="406"/>
        <v>0</v>
      </c>
      <c r="AC475" s="3">
        <f t="shared" si="407"/>
        <v>0</v>
      </c>
      <c r="AD475" s="3">
        <f t="shared" si="408"/>
        <v>0</v>
      </c>
      <c r="AE475" s="3">
        <f t="shared" si="409"/>
        <v>0</v>
      </c>
      <c r="AF475" s="3">
        <f t="shared" si="410"/>
        <v>0</v>
      </c>
      <c r="AG475" s="3">
        <f t="shared" si="411"/>
        <v>0</v>
      </c>
      <c r="AH475" s="3">
        <f t="shared" si="412"/>
        <v>0</v>
      </c>
      <c r="AI475" s="3">
        <f t="shared" si="413"/>
        <v>0</v>
      </c>
      <c r="AJ475" s="3">
        <f t="shared" si="414"/>
        <v>0</v>
      </c>
      <c r="AK475" s="3">
        <f t="shared" si="415"/>
        <v>0</v>
      </c>
      <c r="AL475" s="3">
        <f t="shared" si="416"/>
        <v>0</v>
      </c>
      <c r="AM475" s="3">
        <f t="shared" si="417"/>
        <v>0</v>
      </c>
      <c r="AN475" s="3">
        <f t="shared" si="418"/>
        <v>0</v>
      </c>
      <c r="AO475" s="3">
        <f t="shared" si="419"/>
        <v>0</v>
      </c>
      <c r="AP475" s="3">
        <f t="shared" si="420"/>
        <v>0</v>
      </c>
      <c r="AQ475" s="3">
        <f t="shared" si="421"/>
        <v>0</v>
      </c>
      <c r="AR475" s="3">
        <f t="shared" si="422"/>
        <v>0</v>
      </c>
      <c r="AS475" s="3">
        <f t="shared" si="423"/>
        <v>0</v>
      </c>
      <c r="AT475" s="3">
        <f t="shared" si="424"/>
        <v>0</v>
      </c>
      <c r="AU475" s="3">
        <f t="shared" si="425"/>
        <v>0</v>
      </c>
      <c r="AV475" s="3">
        <f t="shared" si="426"/>
        <v>0</v>
      </c>
      <c r="AW475" s="3">
        <f t="shared" si="427"/>
        <v>0</v>
      </c>
      <c r="AX475" s="3">
        <f t="shared" si="428"/>
        <v>0</v>
      </c>
      <c r="AY475" s="3">
        <f t="shared" si="429"/>
        <v>0</v>
      </c>
      <c r="AZ475" s="3">
        <f t="shared" si="430"/>
        <v>0</v>
      </c>
      <c r="BA475" s="3">
        <f t="shared" si="431"/>
        <v>0</v>
      </c>
    </row>
    <row r="476" spans="1:53">
      <c r="A476" s="2">
        <f>fokonyvi_kivonatot_ide_masolni!A473</f>
        <v>0</v>
      </c>
      <c r="B476" s="3">
        <f>fokonyvi_kivonatot_ide_masolni!I473</f>
        <v>0</v>
      </c>
      <c r="C476" s="3">
        <f>+fokonyvi_kivonatot_ide_masolni!J473</f>
        <v>0</v>
      </c>
      <c r="D476" s="2">
        <f t="shared" si="382"/>
        <v>1</v>
      </c>
      <c r="E476" s="2">
        <f t="shared" si="383"/>
        <v>0</v>
      </c>
      <c r="F476" s="3">
        <f t="shared" si="384"/>
        <v>0</v>
      </c>
      <c r="G476" s="3">
        <f t="shared" si="385"/>
        <v>0</v>
      </c>
      <c r="H476" s="3">
        <f t="shared" si="386"/>
        <v>0</v>
      </c>
      <c r="I476" s="3">
        <f t="shared" si="387"/>
        <v>0</v>
      </c>
      <c r="J476" s="3">
        <f t="shared" si="388"/>
        <v>0</v>
      </c>
      <c r="K476" s="3">
        <f t="shared" si="389"/>
        <v>0</v>
      </c>
      <c r="L476" s="3">
        <f t="shared" si="390"/>
        <v>0</v>
      </c>
      <c r="M476" s="3">
        <f t="shared" si="391"/>
        <v>0</v>
      </c>
      <c r="N476" s="3">
        <f t="shared" si="392"/>
        <v>0</v>
      </c>
      <c r="O476" s="3">
        <f t="shared" si="393"/>
        <v>0</v>
      </c>
      <c r="P476" s="3">
        <f t="shared" si="394"/>
        <v>0</v>
      </c>
      <c r="Q476" s="3">
        <f t="shared" si="395"/>
        <v>0</v>
      </c>
      <c r="R476" s="3">
        <f t="shared" si="396"/>
        <v>0</v>
      </c>
      <c r="S476" s="3">
        <f t="shared" si="397"/>
        <v>0</v>
      </c>
      <c r="T476" s="3">
        <f t="shared" si="398"/>
        <v>0</v>
      </c>
      <c r="U476" s="3">
        <f t="shared" si="399"/>
        <v>0</v>
      </c>
      <c r="V476" s="3">
        <f t="shared" si="400"/>
        <v>0</v>
      </c>
      <c r="W476" s="3">
        <f t="shared" si="401"/>
        <v>0</v>
      </c>
      <c r="X476" s="3">
        <f t="shared" si="402"/>
        <v>0</v>
      </c>
      <c r="Y476" s="3">
        <f t="shared" si="403"/>
        <v>0</v>
      </c>
      <c r="Z476" s="3">
        <f t="shared" si="404"/>
        <v>0</v>
      </c>
      <c r="AA476" s="3">
        <f t="shared" si="405"/>
        <v>0</v>
      </c>
      <c r="AB476" s="3">
        <f t="shared" si="406"/>
        <v>0</v>
      </c>
      <c r="AC476" s="3">
        <f t="shared" si="407"/>
        <v>0</v>
      </c>
      <c r="AD476" s="3">
        <f t="shared" si="408"/>
        <v>0</v>
      </c>
      <c r="AE476" s="3">
        <f t="shared" si="409"/>
        <v>0</v>
      </c>
      <c r="AF476" s="3">
        <f t="shared" si="410"/>
        <v>0</v>
      </c>
      <c r="AG476" s="3">
        <f t="shared" si="411"/>
        <v>0</v>
      </c>
      <c r="AH476" s="3">
        <f t="shared" si="412"/>
        <v>0</v>
      </c>
      <c r="AI476" s="3">
        <f t="shared" si="413"/>
        <v>0</v>
      </c>
      <c r="AJ476" s="3">
        <f t="shared" si="414"/>
        <v>0</v>
      </c>
      <c r="AK476" s="3">
        <f t="shared" si="415"/>
        <v>0</v>
      </c>
      <c r="AL476" s="3">
        <f t="shared" si="416"/>
        <v>0</v>
      </c>
      <c r="AM476" s="3">
        <f t="shared" si="417"/>
        <v>0</v>
      </c>
      <c r="AN476" s="3">
        <f t="shared" si="418"/>
        <v>0</v>
      </c>
      <c r="AO476" s="3">
        <f t="shared" si="419"/>
        <v>0</v>
      </c>
      <c r="AP476" s="3">
        <f t="shared" si="420"/>
        <v>0</v>
      </c>
      <c r="AQ476" s="3">
        <f t="shared" si="421"/>
        <v>0</v>
      </c>
      <c r="AR476" s="3">
        <f t="shared" si="422"/>
        <v>0</v>
      </c>
      <c r="AS476" s="3">
        <f t="shared" si="423"/>
        <v>0</v>
      </c>
      <c r="AT476" s="3">
        <f t="shared" si="424"/>
        <v>0</v>
      </c>
      <c r="AU476" s="3">
        <f t="shared" si="425"/>
        <v>0</v>
      </c>
      <c r="AV476" s="3">
        <f t="shared" si="426"/>
        <v>0</v>
      </c>
      <c r="AW476" s="3">
        <f t="shared" si="427"/>
        <v>0</v>
      </c>
      <c r="AX476" s="3">
        <f t="shared" si="428"/>
        <v>0</v>
      </c>
      <c r="AY476" s="3">
        <f t="shared" si="429"/>
        <v>0</v>
      </c>
      <c r="AZ476" s="3">
        <f t="shared" si="430"/>
        <v>0</v>
      </c>
      <c r="BA476" s="3">
        <f t="shared" si="431"/>
        <v>0</v>
      </c>
    </row>
    <row r="477" spans="1:53">
      <c r="A477" s="2">
        <f>fokonyvi_kivonatot_ide_masolni!A474</f>
        <v>0</v>
      </c>
      <c r="B477" s="3">
        <f>fokonyvi_kivonatot_ide_masolni!I474</f>
        <v>0</v>
      </c>
      <c r="C477" s="3">
        <f>+fokonyvi_kivonatot_ide_masolni!J474</f>
        <v>0</v>
      </c>
      <c r="D477" s="2">
        <f t="shared" si="382"/>
        <v>1</v>
      </c>
      <c r="E477" s="2">
        <f t="shared" si="383"/>
        <v>0</v>
      </c>
      <c r="F477" s="3">
        <f t="shared" si="384"/>
        <v>0</v>
      </c>
      <c r="G477" s="3">
        <f t="shared" si="385"/>
        <v>0</v>
      </c>
      <c r="H477" s="3">
        <f t="shared" si="386"/>
        <v>0</v>
      </c>
      <c r="I477" s="3">
        <f t="shared" si="387"/>
        <v>0</v>
      </c>
      <c r="J477" s="3">
        <f t="shared" si="388"/>
        <v>0</v>
      </c>
      <c r="K477" s="3">
        <f t="shared" si="389"/>
        <v>0</v>
      </c>
      <c r="L477" s="3">
        <f t="shared" si="390"/>
        <v>0</v>
      </c>
      <c r="M477" s="3">
        <f t="shared" si="391"/>
        <v>0</v>
      </c>
      <c r="N477" s="3">
        <f t="shared" si="392"/>
        <v>0</v>
      </c>
      <c r="O477" s="3">
        <f t="shared" si="393"/>
        <v>0</v>
      </c>
      <c r="P477" s="3">
        <f t="shared" si="394"/>
        <v>0</v>
      </c>
      <c r="Q477" s="3">
        <f t="shared" si="395"/>
        <v>0</v>
      </c>
      <c r="R477" s="3">
        <f t="shared" si="396"/>
        <v>0</v>
      </c>
      <c r="S477" s="3">
        <f t="shared" si="397"/>
        <v>0</v>
      </c>
      <c r="T477" s="3">
        <f t="shared" si="398"/>
        <v>0</v>
      </c>
      <c r="U477" s="3">
        <f t="shared" si="399"/>
        <v>0</v>
      </c>
      <c r="V477" s="3">
        <f t="shared" si="400"/>
        <v>0</v>
      </c>
      <c r="W477" s="3">
        <f t="shared" si="401"/>
        <v>0</v>
      </c>
      <c r="X477" s="3">
        <f t="shared" si="402"/>
        <v>0</v>
      </c>
      <c r="Y477" s="3">
        <f t="shared" si="403"/>
        <v>0</v>
      </c>
      <c r="Z477" s="3">
        <f t="shared" si="404"/>
        <v>0</v>
      </c>
      <c r="AA477" s="3">
        <f t="shared" si="405"/>
        <v>0</v>
      </c>
      <c r="AB477" s="3">
        <f t="shared" si="406"/>
        <v>0</v>
      </c>
      <c r="AC477" s="3">
        <f t="shared" si="407"/>
        <v>0</v>
      </c>
      <c r="AD477" s="3">
        <f t="shared" si="408"/>
        <v>0</v>
      </c>
      <c r="AE477" s="3">
        <f t="shared" si="409"/>
        <v>0</v>
      </c>
      <c r="AF477" s="3">
        <f t="shared" si="410"/>
        <v>0</v>
      </c>
      <c r="AG477" s="3">
        <f t="shared" si="411"/>
        <v>0</v>
      </c>
      <c r="AH477" s="3">
        <f t="shared" si="412"/>
        <v>0</v>
      </c>
      <c r="AI477" s="3">
        <f t="shared" si="413"/>
        <v>0</v>
      </c>
      <c r="AJ477" s="3">
        <f t="shared" si="414"/>
        <v>0</v>
      </c>
      <c r="AK477" s="3">
        <f t="shared" si="415"/>
        <v>0</v>
      </c>
      <c r="AL477" s="3">
        <f t="shared" si="416"/>
        <v>0</v>
      </c>
      <c r="AM477" s="3">
        <f t="shared" si="417"/>
        <v>0</v>
      </c>
      <c r="AN477" s="3">
        <f t="shared" si="418"/>
        <v>0</v>
      </c>
      <c r="AO477" s="3">
        <f t="shared" si="419"/>
        <v>0</v>
      </c>
      <c r="AP477" s="3">
        <f t="shared" si="420"/>
        <v>0</v>
      </c>
      <c r="AQ477" s="3">
        <f t="shared" si="421"/>
        <v>0</v>
      </c>
      <c r="AR477" s="3">
        <f t="shared" si="422"/>
        <v>0</v>
      </c>
      <c r="AS477" s="3">
        <f t="shared" si="423"/>
        <v>0</v>
      </c>
      <c r="AT477" s="3">
        <f t="shared" si="424"/>
        <v>0</v>
      </c>
      <c r="AU477" s="3">
        <f t="shared" si="425"/>
        <v>0</v>
      </c>
      <c r="AV477" s="3">
        <f t="shared" si="426"/>
        <v>0</v>
      </c>
      <c r="AW477" s="3">
        <f t="shared" si="427"/>
        <v>0</v>
      </c>
      <c r="AX477" s="3">
        <f t="shared" si="428"/>
        <v>0</v>
      </c>
      <c r="AY477" s="3">
        <f t="shared" si="429"/>
        <v>0</v>
      </c>
      <c r="AZ477" s="3">
        <f t="shared" si="430"/>
        <v>0</v>
      </c>
      <c r="BA477" s="3">
        <f t="shared" si="431"/>
        <v>0</v>
      </c>
    </row>
    <row r="478" spans="1:53">
      <c r="A478" s="2">
        <f>fokonyvi_kivonatot_ide_masolni!A475</f>
        <v>0</v>
      </c>
      <c r="B478" s="3">
        <f>fokonyvi_kivonatot_ide_masolni!I475</f>
        <v>0</v>
      </c>
      <c r="C478" s="3">
        <f>+fokonyvi_kivonatot_ide_masolni!J475</f>
        <v>0</v>
      </c>
      <c r="D478" s="2">
        <f t="shared" si="382"/>
        <v>1</v>
      </c>
      <c r="E478" s="2">
        <f t="shared" si="383"/>
        <v>0</v>
      </c>
      <c r="F478" s="3">
        <f t="shared" si="384"/>
        <v>0</v>
      </c>
      <c r="G478" s="3">
        <f t="shared" si="385"/>
        <v>0</v>
      </c>
      <c r="H478" s="3">
        <f t="shared" si="386"/>
        <v>0</v>
      </c>
      <c r="I478" s="3">
        <f t="shared" si="387"/>
        <v>0</v>
      </c>
      <c r="J478" s="3">
        <f t="shared" si="388"/>
        <v>0</v>
      </c>
      <c r="K478" s="3">
        <f t="shared" si="389"/>
        <v>0</v>
      </c>
      <c r="L478" s="3">
        <f t="shared" si="390"/>
        <v>0</v>
      </c>
      <c r="M478" s="3">
        <f t="shared" si="391"/>
        <v>0</v>
      </c>
      <c r="N478" s="3">
        <f t="shared" si="392"/>
        <v>0</v>
      </c>
      <c r="O478" s="3">
        <f t="shared" si="393"/>
        <v>0</v>
      </c>
      <c r="P478" s="3">
        <f t="shared" si="394"/>
        <v>0</v>
      </c>
      <c r="Q478" s="3">
        <f t="shared" si="395"/>
        <v>0</v>
      </c>
      <c r="R478" s="3">
        <f t="shared" si="396"/>
        <v>0</v>
      </c>
      <c r="S478" s="3">
        <f t="shared" si="397"/>
        <v>0</v>
      </c>
      <c r="T478" s="3">
        <f t="shared" si="398"/>
        <v>0</v>
      </c>
      <c r="U478" s="3">
        <f t="shared" si="399"/>
        <v>0</v>
      </c>
      <c r="V478" s="3">
        <f t="shared" si="400"/>
        <v>0</v>
      </c>
      <c r="W478" s="3">
        <f t="shared" si="401"/>
        <v>0</v>
      </c>
      <c r="X478" s="3">
        <f t="shared" si="402"/>
        <v>0</v>
      </c>
      <c r="Y478" s="3">
        <f t="shared" si="403"/>
        <v>0</v>
      </c>
      <c r="Z478" s="3">
        <f t="shared" si="404"/>
        <v>0</v>
      </c>
      <c r="AA478" s="3">
        <f t="shared" si="405"/>
        <v>0</v>
      </c>
      <c r="AB478" s="3">
        <f t="shared" si="406"/>
        <v>0</v>
      </c>
      <c r="AC478" s="3">
        <f t="shared" si="407"/>
        <v>0</v>
      </c>
      <c r="AD478" s="3">
        <f t="shared" si="408"/>
        <v>0</v>
      </c>
      <c r="AE478" s="3">
        <f t="shared" si="409"/>
        <v>0</v>
      </c>
      <c r="AF478" s="3">
        <f t="shared" si="410"/>
        <v>0</v>
      </c>
      <c r="AG478" s="3">
        <f t="shared" si="411"/>
        <v>0</v>
      </c>
      <c r="AH478" s="3">
        <f t="shared" si="412"/>
        <v>0</v>
      </c>
      <c r="AI478" s="3">
        <f t="shared" si="413"/>
        <v>0</v>
      </c>
      <c r="AJ478" s="3">
        <f t="shared" si="414"/>
        <v>0</v>
      </c>
      <c r="AK478" s="3">
        <f t="shared" si="415"/>
        <v>0</v>
      </c>
      <c r="AL478" s="3">
        <f t="shared" si="416"/>
        <v>0</v>
      </c>
      <c r="AM478" s="3">
        <f t="shared" si="417"/>
        <v>0</v>
      </c>
      <c r="AN478" s="3">
        <f t="shared" si="418"/>
        <v>0</v>
      </c>
      <c r="AO478" s="3">
        <f t="shared" si="419"/>
        <v>0</v>
      </c>
      <c r="AP478" s="3">
        <f t="shared" si="420"/>
        <v>0</v>
      </c>
      <c r="AQ478" s="3">
        <f t="shared" si="421"/>
        <v>0</v>
      </c>
      <c r="AR478" s="3">
        <f t="shared" si="422"/>
        <v>0</v>
      </c>
      <c r="AS478" s="3">
        <f t="shared" si="423"/>
        <v>0</v>
      </c>
      <c r="AT478" s="3">
        <f t="shared" si="424"/>
        <v>0</v>
      </c>
      <c r="AU478" s="3">
        <f t="shared" si="425"/>
        <v>0</v>
      </c>
      <c r="AV478" s="3">
        <f t="shared" si="426"/>
        <v>0</v>
      </c>
      <c r="AW478" s="3">
        <f t="shared" si="427"/>
        <v>0</v>
      </c>
      <c r="AX478" s="3">
        <f t="shared" si="428"/>
        <v>0</v>
      </c>
      <c r="AY478" s="3">
        <f t="shared" si="429"/>
        <v>0</v>
      </c>
      <c r="AZ478" s="3">
        <f t="shared" si="430"/>
        <v>0</v>
      </c>
      <c r="BA478" s="3">
        <f t="shared" si="431"/>
        <v>0</v>
      </c>
    </row>
    <row r="479" spans="1:53">
      <c r="A479" s="2">
        <f>fokonyvi_kivonatot_ide_masolni!A476</f>
        <v>0</v>
      </c>
      <c r="B479" s="3">
        <f>fokonyvi_kivonatot_ide_masolni!I476</f>
        <v>0</v>
      </c>
      <c r="C479" s="3">
        <f>+fokonyvi_kivonatot_ide_masolni!J476</f>
        <v>0</v>
      </c>
      <c r="D479" s="2">
        <f t="shared" si="382"/>
        <v>1</v>
      </c>
      <c r="E479" s="2">
        <f t="shared" si="383"/>
        <v>0</v>
      </c>
      <c r="F479" s="3">
        <f t="shared" si="384"/>
        <v>0</v>
      </c>
      <c r="G479" s="3">
        <f t="shared" si="385"/>
        <v>0</v>
      </c>
      <c r="H479" s="3">
        <f t="shared" si="386"/>
        <v>0</v>
      </c>
      <c r="I479" s="3">
        <f t="shared" si="387"/>
        <v>0</v>
      </c>
      <c r="J479" s="3">
        <f t="shared" si="388"/>
        <v>0</v>
      </c>
      <c r="K479" s="3">
        <f t="shared" si="389"/>
        <v>0</v>
      </c>
      <c r="L479" s="3">
        <f t="shared" si="390"/>
        <v>0</v>
      </c>
      <c r="M479" s="3">
        <f t="shared" si="391"/>
        <v>0</v>
      </c>
      <c r="N479" s="3">
        <f t="shared" si="392"/>
        <v>0</v>
      </c>
      <c r="O479" s="3">
        <f t="shared" si="393"/>
        <v>0</v>
      </c>
      <c r="P479" s="3">
        <f t="shared" si="394"/>
        <v>0</v>
      </c>
      <c r="Q479" s="3">
        <f t="shared" si="395"/>
        <v>0</v>
      </c>
      <c r="R479" s="3">
        <f t="shared" si="396"/>
        <v>0</v>
      </c>
      <c r="S479" s="3">
        <f t="shared" si="397"/>
        <v>0</v>
      </c>
      <c r="T479" s="3">
        <f t="shared" si="398"/>
        <v>0</v>
      </c>
      <c r="U479" s="3">
        <f t="shared" si="399"/>
        <v>0</v>
      </c>
      <c r="V479" s="3">
        <f t="shared" si="400"/>
        <v>0</v>
      </c>
      <c r="W479" s="3">
        <f t="shared" si="401"/>
        <v>0</v>
      </c>
      <c r="X479" s="3">
        <f t="shared" si="402"/>
        <v>0</v>
      </c>
      <c r="Y479" s="3">
        <f t="shared" si="403"/>
        <v>0</v>
      </c>
      <c r="Z479" s="3">
        <f t="shared" si="404"/>
        <v>0</v>
      </c>
      <c r="AA479" s="3">
        <f t="shared" si="405"/>
        <v>0</v>
      </c>
      <c r="AB479" s="3">
        <f t="shared" si="406"/>
        <v>0</v>
      </c>
      <c r="AC479" s="3">
        <f t="shared" si="407"/>
        <v>0</v>
      </c>
      <c r="AD479" s="3">
        <f t="shared" si="408"/>
        <v>0</v>
      </c>
      <c r="AE479" s="3">
        <f t="shared" si="409"/>
        <v>0</v>
      </c>
      <c r="AF479" s="3">
        <f t="shared" si="410"/>
        <v>0</v>
      </c>
      <c r="AG479" s="3">
        <f t="shared" si="411"/>
        <v>0</v>
      </c>
      <c r="AH479" s="3">
        <f t="shared" si="412"/>
        <v>0</v>
      </c>
      <c r="AI479" s="3">
        <f t="shared" si="413"/>
        <v>0</v>
      </c>
      <c r="AJ479" s="3">
        <f t="shared" si="414"/>
        <v>0</v>
      </c>
      <c r="AK479" s="3">
        <f t="shared" si="415"/>
        <v>0</v>
      </c>
      <c r="AL479" s="3">
        <f t="shared" si="416"/>
        <v>0</v>
      </c>
      <c r="AM479" s="3">
        <f t="shared" si="417"/>
        <v>0</v>
      </c>
      <c r="AN479" s="3">
        <f t="shared" si="418"/>
        <v>0</v>
      </c>
      <c r="AO479" s="3">
        <f t="shared" si="419"/>
        <v>0</v>
      </c>
      <c r="AP479" s="3">
        <f t="shared" si="420"/>
        <v>0</v>
      </c>
      <c r="AQ479" s="3">
        <f t="shared" si="421"/>
        <v>0</v>
      </c>
      <c r="AR479" s="3">
        <f t="shared" si="422"/>
        <v>0</v>
      </c>
      <c r="AS479" s="3">
        <f t="shared" si="423"/>
        <v>0</v>
      </c>
      <c r="AT479" s="3">
        <f t="shared" si="424"/>
        <v>0</v>
      </c>
      <c r="AU479" s="3">
        <f t="shared" si="425"/>
        <v>0</v>
      </c>
      <c r="AV479" s="3">
        <f t="shared" si="426"/>
        <v>0</v>
      </c>
      <c r="AW479" s="3">
        <f t="shared" si="427"/>
        <v>0</v>
      </c>
      <c r="AX479" s="3">
        <f t="shared" si="428"/>
        <v>0</v>
      </c>
      <c r="AY479" s="3">
        <f t="shared" si="429"/>
        <v>0</v>
      </c>
      <c r="AZ479" s="3">
        <f t="shared" si="430"/>
        <v>0</v>
      </c>
      <c r="BA479" s="3">
        <f t="shared" si="431"/>
        <v>0</v>
      </c>
    </row>
    <row r="480" spans="1:53">
      <c r="A480" s="2">
        <f>fokonyvi_kivonatot_ide_masolni!A477</f>
        <v>0</v>
      </c>
      <c r="B480" s="3">
        <f>fokonyvi_kivonatot_ide_masolni!I477</f>
        <v>0</v>
      </c>
      <c r="C480" s="3">
        <f>+fokonyvi_kivonatot_ide_masolni!J477</f>
        <v>0</v>
      </c>
      <c r="D480" s="2">
        <f t="shared" si="382"/>
        <v>1</v>
      </c>
      <c r="E480" s="2">
        <f t="shared" si="383"/>
        <v>0</v>
      </c>
      <c r="F480" s="3">
        <f t="shared" si="384"/>
        <v>0</v>
      </c>
      <c r="G480" s="3">
        <f t="shared" si="385"/>
        <v>0</v>
      </c>
      <c r="H480" s="3">
        <f t="shared" si="386"/>
        <v>0</v>
      </c>
      <c r="I480" s="3">
        <f t="shared" si="387"/>
        <v>0</v>
      </c>
      <c r="J480" s="3">
        <f t="shared" si="388"/>
        <v>0</v>
      </c>
      <c r="K480" s="3">
        <f t="shared" si="389"/>
        <v>0</v>
      </c>
      <c r="L480" s="3">
        <f t="shared" si="390"/>
        <v>0</v>
      </c>
      <c r="M480" s="3">
        <f t="shared" si="391"/>
        <v>0</v>
      </c>
      <c r="N480" s="3">
        <f t="shared" si="392"/>
        <v>0</v>
      </c>
      <c r="O480" s="3">
        <f t="shared" si="393"/>
        <v>0</v>
      </c>
      <c r="P480" s="3">
        <f t="shared" si="394"/>
        <v>0</v>
      </c>
      <c r="Q480" s="3">
        <f t="shared" si="395"/>
        <v>0</v>
      </c>
      <c r="R480" s="3">
        <f t="shared" si="396"/>
        <v>0</v>
      </c>
      <c r="S480" s="3">
        <f t="shared" si="397"/>
        <v>0</v>
      </c>
      <c r="T480" s="3">
        <f t="shared" si="398"/>
        <v>0</v>
      </c>
      <c r="U480" s="3">
        <f t="shared" si="399"/>
        <v>0</v>
      </c>
      <c r="V480" s="3">
        <f t="shared" si="400"/>
        <v>0</v>
      </c>
      <c r="W480" s="3">
        <f t="shared" si="401"/>
        <v>0</v>
      </c>
      <c r="X480" s="3">
        <f t="shared" si="402"/>
        <v>0</v>
      </c>
      <c r="Y480" s="3">
        <f t="shared" si="403"/>
        <v>0</v>
      </c>
      <c r="Z480" s="3">
        <f t="shared" si="404"/>
        <v>0</v>
      </c>
      <c r="AA480" s="3">
        <f t="shared" si="405"/>
        <v>0</v>
      </c>
      <c r="AB480" s="3">
        <f t="shared" si="406"/>
        <v>0</v>
      </c>
      <c r="AC480" s="3">
        <f t="shared" si="407"/>
        <v>0</v>
      </c>
      <c r="AD480" s="3">
        <f t="shared" si="408"/>
        <v>0</v>
      </c>
      <c r="AE480" s="3">
        <f t="shared" si="409"/>
        <v>0</v>
      </c>
      <c r="AF480" s="3">
        <f t="shared" si="410"/>
        <v>0</v>
      </c>
      <c r="AG480" s="3">
        <f t="shared" si="411"/>
        <v>0</v>
      </c>
      <c r="AH480" s="3">
        <f t="shared" si="412"/>
        <v>0</v>
      </c>
      <c r="AI480" s="3">
        <f t="shared" si="413"/>
        <v>0</v>
      </c>
      <c r="AJ480" s="3">
        <f t="shared" si="414"/>
        <v>0</v>
      </c>
      <c r="AK480" s="3">
        <f t="shared" si="415"/>
        <v>0</v>
      </c>
      <c r="AL480" s="3">
        <f t="shared" si="416"/>
        <v>0</v>
      </c>
      <c r="AM480" s="3">
        <f t="shared" si="417"/>
        <v>0</v>
      </c>
      <c r="AN480" s="3">
        <f t="shared" si="418"/>
        <v>0</v>
      </c>
      <c r="AO480" s="3">
        <f t="shared" si="419"/>
        <v>0</v>
      </c>
      <c r="AP480" s="3">
        <f t="shared" si="420"/>
        <v>0</v>
      </c>
      <c r="AQ480" s="3">
        <f t="shared" si="421"/>
        <v>0</v>
      </c>
      <c r="AR480" s="3">
        <f t="shared" si="422"/>
        <v>0</v>
      </c>
      <c r="AS480" s="3">
        <f t="shared" si="423"/>
        <v>0</v>
      </c>
      <c r="AT480" s="3">
        <f t="shared" si="424"/>
        <v>0</v>
      </c>
      <c r="AU480" s="3">
        <f t="shared" si="425"/>
        <v>0</v>
      </c>
      <c r="AV480" s="3">
        <f t="shared" si="426"/>
        <v>0</v>
      </c>
      <c r="AW480" s="3">
        <f t="shared" si="427"/>
        <v>0</v>
      </c>
      <c r="AX480" s="3">
        <f t="shared" si="428"/>
        <v>0</v>
      </c>
      <c r="AY480" s="3">
        <f t="shared" si="429"/>
        <v>0</v>
      </c>
      <c r="AZ480" s="3">
        <f t="shared" si="430"/>
        <v>0</v>
      </c>
      <c r="BA480" s="3">
        <f t="shared" si="431"/>
        <v>0</v>
      </c>
    </row>
    <row r="481" spans="1:53">
      <c r="A481" s="2">
        <f>fokonyvi_kivonatot_ide_masolni!A478</f>
        <v>0</v>
      </c>
      <c r="B481" s="3">
        <f>fokonyvi_kivonatot_ide_masolni!I478</f>
        <v>0</v>
      </c>
      <c r="C481" s="3">
        <f>+fokonyvi_kivonatot_ide_masolni!J478</f>
        <v>0</v>
      </c>
      <c r="D481" s="2">
        <f t="shared" si="382"/>
        <v>1</v>
      </c>
      <c r="E481" s="2">
        <f t="shared" si="383"/>
        <v>0</v>
      </c>
      <c r="F481" s="3">
        <f t="shared" si="384"/>
        <v>0</v>
      </c>
      <c r="G481" s="3">
        <f t="shared" si="385"/>
        <v>0</v>
      </c>
      <c r="H481" s="3">
        <f t="shared" si="386"/>
        <v>0</v>
      </c>
      <c r="I481" s="3">
        <f t="shared" si="387"/>
        <v>0</v>
      </c>
      <c r="J481" s="3">
        <f t="shared" si="388"/>
        <v>0</v>
      </c>
      <c r="K481" s="3">
        <f t="shared" si="389"/>
        <v>0</v>
      </c>
      <c r="L481" s="3">
        <f t="shared" si="390"/>
        <v>0</v>
      </c>
      <c r="M481" s="3">
        <f t="shared" si="391"/>
        <v>0</v>
      </c>
      <c r="N481" s="3">
        <f t="shared" si="392"/>
        <v>0</v>
      </c>
      <c r="O481" s="3">
        <f t="shared" si="393"/>
        <v>0</v>
      </c>
      <c r="P481" s="3">
        <f t="shared" si="394"/>
        <v>0</v>
      </c>
      <c r="Q481" s="3">
        <f t="shared" si="395"/>
        <v>0</v>
      </c>
      <c r="R481" s="3">
        <f t="shared" si="396"/>
        <v>0</v>
      </c>
      <c r="S481" s="3">
        <f t="shared" si="397"/>
        <v>0</v>
      </c>
      <c r="T481" s="3">
        <f t="shared" si="398"/>
        <v>0</v>
      </c>
      <c r="U481" s="3">
        <f t="shared" si="399"/>
        <v>0</v>
      </c>
      <c r="V481" s="3">
        <f t="shared" si="400"/>
        <v>0</v>
      </c>
      <c r="W481" s="3">
        <f t="shared" si="401"/>
        <v>0</v>
      </c>
      <c r="X481" s="3">
        <f t="shared" si="402"/>
        <v>0</v>
      </c>
      <c r="Y481" s="3">
        <f t="shared" si="403"/>
        <v>0</v>
      </c>
      <c r="Z481" s="3">
        <f t="shared" si="404"/>
        <v>0</v>
      </c>
      <c r="AA481" s="3">
        <f t="shared" si="405"/>
        <v>0</v>
      </c>
      <c r="AB481" s="3">
        <f t="shared" si="406"/>
        <v>0</v>
      </c>
      <c r="AC481" s="3">
        <f t="shared" si="407"/>
        <v>0</v>
      </c>
      <c r="AD481" s="3">
        <f t="shared" si="408"/>
        <v>0</v>
      </c>
      <c r="AE481" s="3">
        <f t="shared" si="409"/>
        <v>0</v>
      </c>
      <c r="AF481" s="3">
        <f t="shared" si="410"/>
        <v>0</v>
      </c>
      <c r="AG481" s="3">
        <f t="shared" si="411"/>
        <v>0</v>
      </c>
      <c r="AH481" s="3">
        <f t="shared" si="412"/>
        <v>0</v>
      </c>
      <c r="AI481" s="3">
        <f t="shared" si="413"/>
        <v>0</v>
      </c>
      <c r="AJ481" s="3">
        <f t="shared" si="414"/>
        <v>0</v>
      </c>
      <c r="AK481" s="3">
        <f t="shared" si="415"/>
        <v>0</v>
      </c>
      <c r="AL481" s="3">
        <f t="shared" si="416"/>
        <v>0</v>
      </c>
      <c r="AM481" s="3">
        <f t="shared" si="417"/>
        <v>0</v>
      </c>
      <c r="AN481" s="3">
        <f t="shared" si="418"/>
        <v>0</v>
      </c>
      <c r="AO481" s="3">
        <f t="shared" si="419"/>
        <v>0</v>
      </c>
      <c r="AP481" s="3">
        <f t="shared" si="420"/>
        <v>0</v>
      </c>
      <c r="AQ481" s="3">
        <f t="shared" si="421"/>
        <v>0</v>
      </c>
      <c r="AR481" s="3">
        <f t="shared" si="422"/>
        <v>0</v>
      </c>
      <c r="AS481" s="3">
        <f t="shared" si="423"/>
        <v>0</v>
      </c>
      <c r="AT481" s="3">
        <f t="shared" si="424"/>
        <v>0</v>
      </c>
      <c r="AU481" s="3">
        <f t="shared" si="425"/>
        <v>0</v>
      </c>
      <c r="AV481" s="3">
        <f t="shared" si="426"/>
        <v>0</v>
      </c>
      <c r="AW481" s="3">
        <f t="shared" si="427"/>
        <v>0</v>
      </c>
      <c r="AX481" s="3">
        <f t="shared" si="428"/>
        <v>0</v>
      </c>
      <c r="AY481" s="3">
        <f t="shared" si="429"/>
        <v>0</v>
      </c>
      <c r="AZ481" s="3">
        <f t="shared" si="430"/>
        <v>0</v>
      </c>
      <c r="BA481" s="3">
        <f t="shared" si="431"/>
        <v>0</v>
      </c>
    </row>
    <row r="482" spans="1:53">
      <c r="A482" s="2">
        <f>fokonyvi_kivonatot_ide_masolni!A479</f>
        <v>0</v>
      </c>
      <c r="B482" s="3">
        <f>fokonyvi_kivonatot_ide_masolni!I479</f>
        <v>0</v>
      </c>
      <c r="C482" s="3">
        <f>+fokonyvi_kivonatot_ide_masolni!J479</f>
        <v>0</v>
      </c>
      <c r="D482" s="2">
        <f t="shared" si="382"/>
        <v>1</v>
      </c>
      <c r="E482" s="2">
        <f t="shared" si="383"/>
        <v>0</v>
      </c>
      <c r="F482" s="3">
        <f t="shared" si="384"/>
        <v>0</v>
      </c>
      <c r="G482" s="3">
        <f t="shared" si="385"/>
        <v>0</v>
      </c>
      <c r="H482" s="3">
        <f t="shared" si="386"/>
        <v>0</v>
      </c>
      <c r="I482" s="3">
        <f t="shared" si="387"/>
        <v>0</v>
      </c>
      <c r="J482" s="3">
        <f t="shared" si="388"/>
        <v>0</v>
      </c>
      <c r="K482" s="3">
        <f t="shared" si="389"/>
        <v>0</v>
      </c>
      <c r="L482" s="3">
        <f t="shared" si="390"/>
        <v>0</v>
      </c>
      <c r="M482" s="3">
        <f t="shared" si="391"/>
        <v>0</v>
      </c>
      <c r="N482" s="3">
        <f t="shared" si="392"/>
        <v>0</v>
      </c>
      <c r="O482" s="3">
        <f t="shared" si="393"/>
        <v>0</v>
      </c>
      <c r="P482" s="3">
        <f t="shared" si="394"/>
        <v>0</v>
      </c>
      <c r="Q482" s="3">
        <f t="shared" si="395"/>
        <v>0</v>
      </c>
      <c r="R482" s="3">
        <f t="shared" si="396"/>
        <v>0</v>
      </c>
      <c r="S482" s="3">
        <f t="shared" si="397"/>
        <v>0</v>
      </c>
      <c r="T482" s="3">
        <f t="shared" si="398"/>
        <v>0</v>
      </c>
      <c r="U482" s="3">
        <f t="shared" si="399"/>
        <v>0</v>
      </c>
      <c r="V482" s="3">
        <f t="shared" si="400"/>
        <v>0</v>
      </c>
      <c r="W482" s="3">
        <f t="shared" si="401"/>
        <v>0</v>
      </c>
      <c r="X482" s="3">
        <f t="shared" si="402"/>
        <v>0</v>
      </c>
      <c r="Y482" s="3">
        <f t="shared" si="403"/>
        <v>0</v>
      </c>
      <c r="Z482" s="3">
        <f t="shared" si="404"/>
        <v>0</v>
      </c>
      <c r="AA482" s="3">
        <f t="shared" si="405"/>
        <v>0</v>
      </c>
      <c r="AB482" s="3">
        <f t="shared" si="406"/>
        <v>0</v>
      </c>
      <c r="AC482" s="3">
        <f t="shared" si="407"/>
        <v>0</v>
      </c>
      <c r="AD482" s="3">
        <f t="shared" si="408"/>
        <v>0</v>
      </c>
      <c r="AE482" s="3">
        <f t="shared" si="409"/>
        <v>0</v>
      </c>
      <c r="AF482" s="3">
        <f t="shared" si="410"/>
        <v>0</v>
      </c>
      <c r="AG482" s="3">
        <f t="shared" si="411"/>
        <v>0</v>
      </c>
      <c r="AH482" s="3">
        <f t="shared" si="412"/>
        <v>0</v>
      </c>
      <c r="AI482" s="3">
        <f t="shared" si="413"/>
        <v>0</v>
      </c>
      <c r="AJ482" s="3">
        <f t="shared" si="414"/>
        <v>0</v>
      </c>
      <c r="AK482" s="3">
        <f t="shared" si="415"/>
        <v>0</v>
      </c>
      <c r="AL482" s="3">
        <f t="shared" si="416"/>
        <v>0</v>
      </c>
      <c r="AM482" s="3">
        <f t="shared" si="417"/>
        <v>0</v>
      </c>
      <c r="AN482" s="3">
        <f t="shared" si="418"/>
        <v>0</v>
      </c>
      <c r="AO482" s="3">
        <f t="shared" si="419"/>
        <v>0</v>
      </c>
      <c r="AP482" s="3">
        <f t="shared" si="420"/>
        <v>0</v>
      </c>
      <c r="AQ482" s="3">
        <f t="shared" si="421"/>
        <v>0</v>
      </c>
      <c r="AR482" s="3">
        <f t="shared" si="422"/>
        <v>0</v>
      </c>
      <c r="AS482" s="3">
        <f t="shared" si="423"/>
        <v>0</v>
      </c>
      <c r="AT482" s="3">
        <f t="shared" si="424"/>
        <v>0</v>
      </c>
      <c r="AU482" s="3">
        <f t="shared" si="425"/>
        <v>0</v>
      </c>
      <c r="AV482" s="3">
        <f t="shared" si="426"/>
        <v>0</v>
      </c>
      <c r="AW482" s="3">
        <f t="shared" si="427"/>
        <v>0</v>
      </c>
      <c r="AX482" s="3">
        <f t="shared" si="428"/>
        <v>0</v>
      </c>
      <c r="AY482" s="3">
        <f t="shared" si="429"/>
        <v>0</v>
      </c>
      <c r="AZ482" s="3">
        <f t="shared" si="430"/>
        <v>0</v>
      </c>
      <c r="BA482" s="3">
        <f t="shared" si="431"/>
        <v>0</v>
      </c>
    </row>
    <row r="483" spans="1:53">
      <c r="A483" s="2">
        <f>fokonyvi_kivonatot_ide_masolni!A480</f>
        <v>0</v>
      </c>
      <c r="B483" s="3">
        <f>fokonyvi_kivonatot_ide_masolni!I480</f>
        <v>0</v>
      </c>
      <c r="C483" s="3">
        <f>+fokonyvi_kivonatot_ide_masolni!J480</f>
        <v>0</v>
      </c>
      <c r="D483" s="2">
        <f t="shared" si="382"/>
        <v>1</v>
      </c>
      <c r="E483" s="2">
        <f t="shared" si="383"/>
        <v>0</v>
      </c>
      <c r="F483" s="3">
        <f t="shared" si="384"/>
        <v>0</v>
      </c>
      <c r="G483" s="3">
        <f t="shared" si="385"/>
        <v>0</v>
      </c>
      <c r="H483" s="3">
        <f t="shared" si="386"/>
        <v>0</v>
      </c>
      <c r="I483" s="3">
        <f t="shared" si="387"/>
        <v>0</v>
      </c>
      <c r="J483" s="3">
        <f t="shared" si="388"/>
        <v>0</v>
      </c>
      <c r="K483" s="3">
        <f t="shared" si="389"/>
        <v>0</v>
      </c>
      <c r="L483" s="3">
        <f t="shared" si="390"/>
        <v>0</v>
      </c>
      <c r="M483" s="3">
        <f t="shared" si="391"/>
        <v>0</v>
      </c>
      <c r="N483" s="3">
        <f t="shared" si="392"/>
        <v>0</v>
      </c>
      <c r="O483" s="3">
        <f t="shared" si="393"/>
        <v>0</v>
      </c>
      <c r="P483" s="3">
        <f t="shared" si="394"/>
        <v>0</v>
      </c>
      <c r="Q483" s="3">
        <f t="shared" si="395"/>
        <v>0</v>
      </c>
      <c r="R483" s="3">
        <f t="shared" si="396"/>
        <v>0</v>
      </c>
      <c r="S483" s="3">
        <f t="shared" si="397"/>
        <v>0</v>
      </c>
      <c r="T483" s="3">
        <f t="shared" si="398"/>
        <v>0</v>
      </c>
      <c r="U483" s="3">
        <f t="shared" si="399"/>
        <v>0</v>
      </c>
      <c r="V483" s="3">
        <f t="shared" si="400"/>
        <v>0</v>
      </c>
      <c r="W483" s="3">
        <f t="shared" si="401"/>
        <v>0</v>
      </c>
      <c r="X483" s="3">
        <f t="shared" si="402"/>
        <v>0</v>
      </c>
      <c r="Y483" s="3">
        <f t="shared" si="403"/>
        <v>0</v>
      </c>
      <c r="Z483" s="3">
        <f t="shared" si="404"/>
        <v>0</v>
      </c>
      <c r="AA483" s="3">
        <f t="shared" si="405"/>
        <v>0</v>
      </c>
      <c r="AB483" s="3">
        <f t="shared" si="406"/>
        <v>0</v>
      </c>
      <c r="AC483" s="3">
        <f t="shared" si="407"/>
        <v>0</v>
      </c>
      <c r="AD483" s="3">
        <f t="shared" si="408"/>
        <v>0</v>
      </c>
      <c r="AE483" s="3">
        <f t="shared" si="409"/>
        <v>0</v>
      </c>
      <c r="AF483" s="3">
        <f t="shared" si="410"/>
        <v>0</v>
      </c>
      <c r="AG483" s="3">
        <f t="shared" si="411"/>
        <v>0</v>
      </c>
      <c r="AH483" s="3">
        <f t="shared" si="412"/>
        <v>0</v>
      </c>
      <c r="AI483" s="3">
        <f t="shared" si="413"/>
        <v>0</v>
      </c>
      <c r="AJ483" s="3">
        <f t="shared" si="414"/>
        <v>0</v>
      </c>
      <c r="AK483" s="3">
        <f t="shared" si="415"/>
        <v>0</v>
      </c>
      <c r="AL483" s="3">
        <f t="shared" si="416"/>
        <v>0</v>
      </c>
      <c r="AM483" s="3">
        <f t="shared" si="417"/>
        <v>0</v>
      </c>
      <c r="AN483" s="3">
        <f t="shared" si="418"/>
        <v>0</v>
      </c>
      <c r="AO483" s="3">
        <f t="shared" si="419"/>
        <v>0</v>
      </c>
      <c r="AP483" s="3">
        <f t="shared" si="420"/>
        <v>0</v>
      </c>
      <c r="AQ483" s="3">
        <f t="shared" si="421"/>
        <v>0</v>
      </c>
      <c r="AR483" s="3">
        <f t="shared" si="422"/>
        <v>0</v>
      </c>
      <c r="AS483" s="3">
        <f t="shared" si="423"/>
        <v>0</v>
      </c>
      <c r="AT483" s="3">
        <f t="shared" si="424"/>
        <v>0</v>
      </c>
      <c r="AU483" s="3">
        <f t="shared" si="425"/>
        <v>0</v>
      </c>
      <c r="AV483" s="3">
        <f t="shared" si="426"/>
        <v>0</v>
      </c>
      <c r="AW483" s="3">
        <f t="shared" si="427"/>
        <v>0</v>
      </c>
      <c r="AX483" s="3">
        <f t="shared" si="428"/>
        <v>0</v>
      </c>
      <c r="AY483" s="3">
        <f t="shared" si="429"/>
        <v>0</v>
      </c>
      <c r="AZ483" s="3">
        <f t="shared" si="430"/>
        <v>0</v>
      </c>
      <c r="BA483" s="3">
        <f t="shared" si="431"/>
        <v>0</v>
      </c>
    </row>
    <row r="484" spans="1:53">
      <c r="A484" s="2">
        <f>fokonyvi_kivonatot_ide_masolni!A481</f>
        <v>0</v>
      </c>
      <c r="B484" s="3">
        <f>fokonyvi_kivonatot_ide_masolni!I481</f>
        <v>0</v>
      </c>
      <c r="C484" s="3">
        <f>+fokonyvi_kivonatot_ide_masolni!J481</f>
        <v>0</v>
      </c>
      <c r="D484" s="2">
        <f t="shared" si="382"/>
        <v>1</v>
      </c>
      <c r="E484" s="2">
        <f t="shared" si="383"/>
        <v>0</v>
      </c>
      <c r="F484" s="3">
        <f t="shared" si="384"/>
        <v>0</v>
      </c>
      <c r="G484" s="3">
        <f t="shared" si="385"/>
        <v>0</v>
      </c>
      <c r="H484" s="3">
        <f t="shared" si="386"/>
        <v>0</v>
      </c>
      <c r="I484" s="3">
        <f t="shared" si="387"/>
        <v>0</v>
      </c>
      <c r="J484" s="3">
        <f t="shared" si="388"/>
        <v>0</v>
      </c>
      <c r="K484" s="3">
        <f t="shared" si="389"/>
        <v>0</v>
      </c>
      <c r="L484" s="3">
        <f t="shared" si="390"/>
        <v>0</v>
      </c>
      <c r="M484" s="3">
        <f t="shared" si="391"/>
        <v>0</v>
      </c>
      <c r="N484" s="3">
        <f t="shared" si="392"/>
        <v>0</v>
      </c>
      <c r="O484" s="3">
        <f t="shared" si="393"/>
        <v>0</v>
      </c>
      <c r="P484" s="3">
        <f t="shared" si="394"/>
        <v>0</v>
      </c>
      <c r="Q484" s="3">
        <f t="shared" si="395"/>
        <v>0</v>
      </c>
      <c r="R484" s="3">
        <f t="shared" si="396"/>
        <v>0</v>
      </c>
      <c r="S484" s="3">
        <f t="shared" si="397"/>
        <v>0</v>
      </c>
      <c r="T484" s="3">
        <f t="shared" si="398"/>
        <v>0</v>
      </c>
      <c r="U484" s="3">
        <f t="shared" si="399"/>
        <v>0</v>
      </c>
      <c r="V484" s="3">
        <f t="shared" si="400"/>
        <v>0</v>
      </c>
      <c r="W484" s="3">
        <f t="shared" si="401"/>
        <v>0</v>
      </c>
      <c r="X484" s="3">
        <f t="shared" si="402"/>
        <v>0</v>
      </c>
      <c r="Y484" s="3">
        <f t="shared" si="403"/>
        <v>0</v>
      </c>
      <c r="Z484" s="3">
        <f t="shared" si="404"/>
        <v>0</v>
      </c>
      <c r="AA484" s="3">
        <f t="shared" si="405"/>
        <v>0</v>
      </c>
      <c r="AB484" s="3">
        <f t="shared" si="406"/>
        <v>0</v>
      </c>
      <c r="AC484" s="3">
        <f t="shared" si="407"/>
        <v>0</v>
      </c>
      <c r="AD484" s="3">
        <f t="shared" si="408"/>
        <v>0</v>
      </c>
      <c r="AE484" s="3">
        <f t="shared" si="409"/>
        <v>0</v>
      </c>
      <c r="AF484" s="3">
        <f t="shared" si="410"/>
        <v>0</v>
      </c>
      <c r="AG484" s="3">
        <f t="shared" si="411"/>
        <v>0</v>
      </c>
      <c r="AH484" s="3">
        <f t="shared" si="412"/>
        <v>0</v>
      </c>
      <c r="AI484" s="3">
        <f t="shared" si="413"/>
        <v>0</v>
      </c>
      <c r="AJ484" s="3">
        <f t="shared" si="414"/>
        <v>0</v>
      </c>
      <c r="AK484" s="3">
        <f t="shared" si="415"/>
        <v>0</v>
      </c>
      <c r="AL484" s="3">
        <f t="shared" si="416"/>
        <v>0</v>
      </c>
      <c r="AM484" s="3">
        <f t="shared" si="417"/>
        <v>0</v>
      </c>
      <c r="AN484" s="3">
        <f t="shared" si="418"/>
        <v>0</v>
      </c>
      <c r="AO484" s="3">
        <f t="shared" si="419"/>
        <v>0</v>
      </c>
      <c r="AP484" s="3">
        <f t="shared" si="420"/>
        <v>0</v>
      </c>
      <c r="AQ484" s="3">
        <f t="shared" si="421"/>
        <v>0</v>
      </c>
      <c r="AR484" s="3">
        <f t="shared" si="422"/>
        <v>0</v>
      </c>
      <c r="AS484" s="3">
        <f t="shared" si="423"/>
        <v>0</v>
      </c>
      <c r="AT484" s="3">
        <f t="shared" si="424"/>
        <v>0</v>
      </c>
      <c r="AU484" s="3">
        <f t="shared" si="425"/>
        <v>0</v>
      </c>
      <c r="AV484" s="3">
        <f t="shared" si="426"/>
        <v>0</v>
      </c>
      <c r="AW484" s="3">
        <f t="shared" si="427"/>
        <v>0</v>
      </c>
      <c r="AX484" s="3">
        <f t="shared" si="428"/>
        <v>0</v>
      </c>
      <c r="AY484" s="3">
        <f t="shared" si="429"/>
        <v>0</v>
      </c>
      <c r="AZ484" s="3">
        <f t="shared" si="430"/>
        <v>0</v>
      </c>
      <c r="BA484" s="3">
        <f t="shared" si="431"/>
        <v>0</v>
      </c>
    </row>
    <row r="485" spans="1:53">
      <c r="A485" s="2">
        <f>fokonyvi_kivonatot_ide_masolni!A482</f>
        <v>0</v>
      </c>
      <c r="B485" s="3">
        <f>fokonyvi_kivonatot_ide_masolni!I482</f>
        <v>0</v>
      </c>
      <c r="C485" s="3">
        <f>+fokonyvi_kivonatot_ide_masolni!J482</f>
        <v>0</v>
      </c>
      <c r="D485" s="2">
        <f t="shared" si="382"/>
        <v>1</v>
      </c>
      <c r="E485" s="2">
        <f t="shared" si="383"/>
        <v>0</v>
      </c>
      <c r="F485" s="3">
        <f t="shared" si="384"/>
        <v>0</v>
      </c>
      <c r="G485" s="3">
        <f t="shared" si="385"/>
        <v>0</v>
      </c>
      <c r="H485" s="3">
        <f t="shared" si="386"/>
        <v>0</v>
      </c>
      <c r="I485" s="3">
        <f t="shared" si="387"/>
        <v>0</v>
      </c>
      <c r="J485" s="3">
        <f t="shared" si="388"/>
        <v>0</v>
      </c>
      <c r="K485" s="3">
        <f t="shared" si="389"/>
        <v>0</v>
      </c>
      <c r="L485" s="3">
        <f t="shared" si="390"/>
        <v>0</v>
      </c>
      <c r="M485" s="3">
        <f t="shared" si="391"/>
        <v>0</v>
      </c>
      <c r="N485" s="3">
        <f t="shared" si="392"/>
        <v>0</v>
      </c>
      <c r="O485" s="3">
        <f t="shared" si="393"/>
        <v>0</v>
      </c>
      <c r="P485" s="3">
        <f t="shared" si="394"/>
        <v>0</v>
      </c>
      <c r="Q485" s="3">
        <f t="shared" si="395"/>
        <v>0</v>
      </c>
      <c r="R485" s="3">
        <f t="shared" si="396"/>
        <v>0</v>
      </c>
      <c r="S485" s="3">
        <f t="shared" si="397"/>
        <v>0</v>
      </c>
      <c r="T485" s="3">
        <f t="shared" si="398"/>
        <v>0</v>
      </c>
      <c r="U485" s="3">
        <f t="shared" si="399"/>
        <v>0</v>
      </c>
      <c r="V485" s="3">
        <f t="shared" si="400"/>
        <v>0</v>
      </c>
      <c r="W485" s="3">
        <f t="shared" si="401"/>
        <v>0</v>
      </c>
      <c r="X485" s="3">
        <f t="shared" si="402"/>
        <v>0</v>
      </c>
      <c r="Y485" s="3">
        <f t="shared" si="403"/>
        <v>0</v>
      </c>
      <c r="Z485" s="3">
        <f t="shared" si="404"/>
        <v>0</v>
      </c>
      <c r="AA485" s="3">
        <f t="shared" si="405"/>
        <v>0</v>
      </c>
      <c r="AB485" s="3">
        <f t="shared" si="406"/>
        <v>0</v>
      </c>
      <c r="AC485" s="3">
        <f t="shared" si="407"/>
        <v>0</v>
      </c>
      <c r="AD485" s="3">
        <f t="shared" si="408"/>
        <v>0</v>
      </c>
      <c r="AE485" s="3">
        <f t="shared" si="409"/>
        <v>0</v>
      </c>
      <c r="AF485" s="3">
        <f t="shared" si="410"/>
        <v>0</v>
      </c>
      <c r="AG485" s="3">
        <f t="shared" si="411"/>
        <v>0</v>
      </c>
      <c r="AH485" s="3">
        <f t="shared" si="412"/>
        <v>0</v>
      </c>
      <c r="AI485" s="3">
        <f t="shared" si="413"/>
        <v>0</v>
      </c>
      <c r="AJ485" s="3">
        <f t="shared" si="414"/>
        <v>0</v>
      </c>
      <c r="AK485" s="3">
        <f t="shared" si="415"/>
        <v>0</v>
      </c>
      <c r="AL485" s="3">
        <f t="shared" si="416"/>
        <v>0</v>
      </c>
      <c r="AM485" s="3">
        <f t="shared" si="417"/>
        <v>0</v>
      </c>
      <c r="AN485" s="3">
        <f t="shared" si="418"/>
        <v>0</v>
      </c>
      <c r="AO485" s="3">
        <f t="shared" si="419"/>
        <v>0</v>
      </c>
      <c r="AP485" s="3">
        <f t="shared" si="420"/>
        <v>0</v>
      </c>
      <c r="AQ485" s="3">
        <f t="shared" si="421"/>
        <v>0</v>
      </c>
      <c r="AR485" s="3">
        <f t="shared" si="422"/>
        <v>0</v>
      </c>
      <c r="AS485" s="3">
        <f t="shared" si="423"/>
        <v>0</v>
      </c>
      <c r="AT485" s="3">
        <f t="shared" si="424"/>
        <v>0</v>
      </c>
      <c r="AU485" s="3">
        <f t="shared" si="425"/>
        <v>0</v>
      </c>
      <c r="AV485" s="3">
        <f t="shared" si="426"/>
        <v>0</v>
      </c>
      <c r="AW485" s="3">
        <f t="shared" si="427"/>
        <v>0</v>
      </c>
      <c r="AX485" s="3">
        <f t="shared" si="428"/>
        <v>0</v>
      </c>
      <c r="AY485" s="3">
        <f t="shared" si="429"/>
        <v>0</v>
      </c>
      <c r="AZ485" s="3">
        <f t="shared" si="430"/>
        <v>0</v>
      </c>
      <c r="BA485" s="3">
        <f t="shared" si="431"/>
        <v>0</v>
      </c>
    </row>
    <row r="486" spans="1:53">
      <c r="A486" s="2">
        <f>fokonyvi_kivonatot_ide_masolni!A483</f>
        <v>0</v>
      </c>
      <c r="B486" s="3">
        <f>fokonyvi_kivonatot_ide_masolni!I483</f>
        <v>0</v>
      </c>
      <c r="C486" s="3">
        <f>+fokonyvi_kivonatot_ide_masolni!J483</f>
        <v>0</v>
      </c>
      <c r="D486" s="2">
        <f t="shared" si="382"/>
        <v>1</v>
      </c>
      <c r="E486" s="2">
        <f t="shared" si="383"/>
        <v>0</v>
      </c>
      <c r="F486" s="3">
        <f t="shared" si="384"/>
        <v>0</v>
      </c>
      <c r="G486" s="3">
        <f t="shared" si="385"/>
        <v>0</v>
      </c>
      <c r="H486" s="3">
        <f t="shared" si="386"/>
        <v>0</v>
      </c>
      <c r="I486" s="3">
        <f t="shared" si="387"/>
        <v>0</v>
      </c>
      <c r="J486" s="3">
        <f t="shared" si="388"/>
        <v>0</v>
      </c>
      <c r="K486" s="3">
        <f t="shared" si="389"/>
        <v>0</v>
      </c>
      <c r="L486" s="3">
        <f t="shared" si="390"/>
        <v>0</v>
      </c>
      <c r="M486" s="3">
        <f t="shared" si="391"/>
        <v>0</v>
      </c>
      <c r="N486" s="3">
        <f t="shared" si="392"/>
        <v>0</v>
      </c>
      <c r="O486" s="3">
        <f t="shared" si="393"/>
        <v>0</v>
      </c>
      <c r="P486" s="3">
        <f t="shared" si="394"/>
        <v>0</v>
      </c>
      <c r="Q486" s="3">
        <f t="shared" si="395"/>
        <v>0</v>
      </c>
      <c r="R486" s="3">
        <f t="shared" si="396"/>
        <v>0</v>
      </c>
      <c r="S486" s="3">
        <f t="shared" si="397"/>
        <v>0</v>
      </c>
      <c r="T486" s="3">
        <f t="shared" si="398"/>
        <v>0</v>
      </c>
      <c r="U486" s="3">
        <f t="shared" si="399"/>
        <v>0</v>
      </c>
      <c r="V486" s="3">
        <f t="shared" si="400"/>
        <v>0</v>
      </c>
      <c r="W486" s="3">
        <f t="shared" si="401"/>
        <v>0</v>
      </c>
      <c r="X486" s="3">
        <f t="shared" si="402"/>
        <v>0</v>
      </c>
      <c r="Y486" s="3">
        <f t="shared" si="403"/>
        <v>0</v>
      </c>
      <c r="Z486" s="3">
        <f t="shared" si="404"/>
        <v>0</v>
      </c>
      <c r="AA486" s="3">
        <f t="shared" si="405"/>
        <v>0</v>
      </c>
      <c r="AB486" s="3">
        <f t="shared" si="406"/>
        <v>0</v>
      </c>
      <c r="AC486" s="3">
        <f t="shared" si="407"/>
        <v>0</v>
      </c>
      <c r="AD486" s="3">
        <f t="shared" si="408"/>
        <v>0</v>
      </c>
      <c r="AE486" s="3">
        <f t="shared" si="409"/>
        <v>0</v>
      </c>
      <c r="AF486" s="3">
        <f t="shared" si="410"/>
        <v>0</v>
      </c>
      <c r="AG486" s="3">
        <f t="shared" si="411"/>
        <v>0</v>
      </c>
      <c r="AH486" s="3">
        <f t="shared" si="412"/>
        <v>0</v>
      </c>
      <c r="AI486" s="3">
        <f t="shared" si="413"/>
        <v>0</v>
      </c>
      <c r="AJ486" s="3">
        <f t="shared" si="414"/>
        <v>0</v>
      </c>
      <c r="AK486" s="3">
        <f t="shared" si="415"/>
        <v>0</v>
      </c>
      <c r="AL486" s="3">
        <f t="shared" si="416"/>
        <v>0</v>
      </c>
      <c r="AM486" s="3">
        <f t="shared" si="417"/>
        <v>0</v>
      </c>
      <c r="AN486" s="3">
        <f t="shared" si="418"/>
        <v>0</v>
      </c>
      <c r="AO486" s="3">
        <f t="shared" si="419"/>
        <v>0</v>
      </c>
      <c r="AP486" s="3">
        <f t="shared" si="420"/>
        <v>0</v>
      </c>
      <c r="AQ486" s="3">
        <f t="shared" si="421"/>
        <v>0</v>
      </c>
      <c r="AR486" s="3">
        <f t="shared" si="422"/>
        <v>0</v>
      </c>
      <c r="AS486" s="3">
        <f t="shared" si="423"/>
        <v>0</v>
      </c>
      <c r="AT486" s="3">
        <f t="shared" si="424"/>
        <v>0</v>
      </c>
      <c r="AU486" s="3">
        <f t="shared" si="425"/>
        <v>0</v>
      </c>
      <c r="AV486" s="3">
        <f t="shared" si="426"/>
        <v>0</v>
      </c>
      <c r="AW486" s="3">
        <f t="shared" si="427"/>
        <v>0</v>
      </c>
      <c r="AX486" s="3">
        <f t="shared" si="428"/>
        <v>0</v>
      </c>
      <c r="AY486" s="3">
        <f t="shared" si="429"/>
        <v>0</v>
      </c>
      <c r="AZ486" s="3">
        <f t="shared" si="430"/>
        <v>0</v>
      </c>
      <c r="BA486" s="3">
        <f t="shared" si="431"/>
        <v>0</v>
      </c>
    </row>
    <row r="487" spans="1:53">
      <c r="A487" s="2">
        <f>fokonyvi_kivonatot_ide_masolni!A484</f>
        <v>0</v>
      </c>
      <c r="B487" s="3">
        <f>fokonyvi_kivonatot_ide_masolni!I484</f>
        <v>0</v>
      </c>
      <c r="C487" s="3">
        <f>+fokonyvi_kivonatot_ide_masolni!J484</f>
        <v>0</v>
      </c>
      <c r="D487" s="2">
        <f t="shared" si="382"/>
        <v>1</v>
      </c>
      <c r="E487" s="2">
        <f t="shared" si="383"/>
        <v>0</v>
      </c>
      <c r="F487" s="3">
        <f t="shared" si="384"/>
        <v>0</v>
      </c>
      <c r="G487" s="3">
        <f t="shared" si="385"/>
        <v>0</v>
      </c>
      <c r="H487" s="3">
        <f t="shared" si="386"/>
        <v>0</v>
      </c>
      <c r="I487" s="3">
        <f t="shared" si="387"/>
        <v>0</v>
      </c>
      <c r="J487" s="3">
        <f t="shared" si="388"/>
        <v>0</v>
      </c>
      <c r="K487" s="3">
        <f t="shared" si="389"/>
        <v>0</v>
      </c>
      <c r="L487" s="3">
        <f t="shared" si="390"/>
        <v>0</v>
      </c>
      <c r="M487" s="3">
        <f t="shared" si="391"/>
        <v>0</v>
      </c>
      <c r="N487" s="3">
        <f t="shared" si="392"/>
        <v>0</v>
      </c>
      <c r="O487" s="3">
        <f t="shared" si="393"/>
        <v>0</v>
      </c>
      <c r="P487" s="3">
        <f t="shared" si="394"/>
        <v>0</v>
      </c>
      <c r="Q487" s="3">
        <f t="shared" si="395"/>
        <v>0</v>
      </c>
      <c r="R487" s="3">
        <f t="shared" si="396"/>
        <v>0</v>
      </c>
      <c r="S487" s="3">
        <f t="shared" si="397"/>
        <v>0</v>
      </c>
      <c r="T487" s="3">
        <f t="shared" si="398"/>
        <v>0</v>
      </c>
      <c r="U487" s="3">
        <f t="shared" si="399"/>
        <v>0</v>
      </c>
      <c r="V487" s="3">
        <f t="shared" si="400"/>
        <v>0</v>
      </c>
      <c r="W487" s="3">
        <f t="shared" si="401"/>
        <v>0</v>
      </c>
      <c r="X487" s="3">
        <f t="shared" si="402"/>
        <v>0</v>
      </c>
      <c r="Y487" s="3">
        <f t="shared" si="403"/>
        <v>0</v>
      </c>
      <c r="Z487" s="3">
        <f t="shared" si="404"/>
        <v>0</v>
      </c>
      <c r="AA487" s="3">
        <f t="shared" si="405"/>
        <v>0</v>
      </c>
      <c r="AB487" s="3">
        <f t="shared" si="406"/>
        <v>0</v>
      </c>
      <c r="AC487" s="3">
        <f t="shared" si="407"/>
        <v>0</v>
      </c>
      <c r="AD487" s="3">
        <f t="shared" si="408"/>
        <v>0</v>
      </c>
      <c r="AE487" s="3">
        <f t="shared" si="409"/>
        <v>0</v>
      </c>
      <c r="AF487" s="3">
        <f t="shared" si="410"/>
        <v>0</v>
      </c>
      <c r="AG487" s="3">
        <f t="shared" si="411"/>
        <v>0</v>
      </c>
      <c r="AH487" s="3">
        <f t="shared" si="412"/>
        <v>0</v>
      </c>
      <c r="AI487" s="3">
        <f t="shared" si="413"/>
        <v>0</v>
      </c>
      <c r="AJ487" s="3">
        <f t="shared" si="414"/>
        <v>0</v>
      </c>
      <c r="AK487" s="3">
        <f t="shared" si="415"/>
        <v>0</v>
      </c>
      <c r="AL487" s="3">
        <f t="shared" si="416"/>
        <v>0</v>
      </c>
      <c r="AM487" s="3">
        <f t="shared" si="417"/>
        <v>0</v>
      </c>
      <c r="AN487" s="3">
        <f t="shared" si="418"/>
        <v>0</v>
      </c>
      <c r="AO487" s="3">
        <f t="shared" si="419"/>
        <v>0</v>
      </c>
      <c r="AP487" s="3">
        <f t="shared" si="420"/>
        <v>0</v>
      </c>
      <c r="AQ487" s="3">
        <f t="shared" si="421"/>
        <v>0</v>
      </c>
      <c r="AR487" s="3">
        <f t="shared" si="422"/>
        <v>0</v>
      </c>
      <c r="AS487" s="3">
        <f t="shared" si="423"/>
        <v>0</v>
      </c>
      <c r="AT487" s="3">
        <f t="shared" si="424"/>
        <v>0</v>
      </c>
      <c r="AU487" s="3">
        <f t="shared" si="425"/>
        <v>0</v>
      </c>
      <c r="AV487" s="3">
        <f t="shared" si="426"/>
        <v>0</v>
      </c>
      <c r="AW487" s="3">
        <f t="shared" si="427"/>
        <v>0</v>
      </c>
      <c r="AX487" s="3">
        <f t="shared" si="428"/>
        <v>0</v>
      </c>
      <c r="AY487" s="3">
        <f t="shared" si="429"/>
        <v>0</v>
      </c>
      <c r="AZ487" s="3">
        <f t="shared" si="430"/>
        <v>0</v>
      </c>
      <c r="BA487" s="3">
        <f t="shared" si="431"/>
        <v>0</v>
      </c>
    </row>
    <row r="488" spans="1:53">
      <c r="A488" s="2">
        <f>fokonyvi_kivonatot_ide_masolni!A485</f>
        <v>0</v>
      </c>
      <c r="B488" s="3">
        <f>fokonyvi_kivonatot_ide_masolni!I485</f>
        <v>0</v>
      </c>
      <c r="C488" s="3">
        <f>+fokonyvi_kivonatot_ide_masolni!J485</f>
        <v>0</v>
      </c>
      <c r="D488" s="2">
        <f t="shared" si="382"/>
        <v>1</v>
      </c>
      <c r="E488" s="2">
        <f t="shared" si="383"/>
        <v>0</v>
      </c>
      <c r="F488" s="3">
        <f t="shared" si="384"/>
        <v>0</v>
      </c>
      <c r="G488" s="3">
        <f t="shared" si="385"/>
        <v>0</v>
      </c>
      <c r="H488" s="3">
        <f t="shared" si="386"/>
        <v>0</v>
      </c>
      <c r="I488" s="3">
        <f t="shared" si="387"/>
        <v>0</v>
      </c>
      <c r="J488" s="3">
        <f t="shared" si="388"/>
        <v>0</v>
      </c>
      <c r="K488" s="3">
        <f t="shared" si="389"/>
        <v>0</v>
      </c>
      <c r="L488" s="3">
        <f t="shared" si="390"/>
        <v>0</v>
      </c>
      <c r="M488" s="3">
        <f t="shared" si="391"/>
        <v>0</v>
      </c>
      <c r="N488" s="3">
        <f t="shared" si="392"/>
        <v>0</v>
      </c>
      <c r="O488" s="3">
        <f t="shared" si="393"/>
        <v>0</v>
      </c>
      <c r="P488" s="3">
        <f t="shared" si="394"/>
        <v>0</v>
      </c>
      <c r="Q488" s="3">
        <f t="shared" si="395"/>
        <v>0</v>
      </c>
      <c r="R488" s="3">
        <f t="shared" si="396"/>
        <v>0</v>
      </c>
      <c r="S488" s="3">
        <f t="shared" si="397"/>
        <v>0</v>
      </c>
      <c r="T488" s="3">
        <f t="shared" si="398"/>
        <v>0</v>
      </c>
      <c r="U488" s="3">
        <f t="shared" si="399"/>
        <v>0</v>
      </c>
      <c r="V488" s="3">
        <f t="shared" si="400"/>
        <v>0</v>
      </c>
      <c r="W488" s="3">
        <f t="shared" si="401"/>
        <v>0</v>
      </c>
      <c r="X488" s="3">
        <f t="shared" si="402"/>
        <v>0</v>
      </c>
      <c r="Y488" s="3">
        <f t="shared" si="403"/>
        <v>0</v>
      </c>
      <c r="Z488" s="3">
        <f t="shared" si="404"/>
        <v>0</v>
      </c>
      <c r="AA488" s="3">
        <f t="shared" si="405"/>
        <v>0</v>
      </c>
      <c r="AB488" s="3">
        <f t="shared" si="406"/>
        <v>0</v>
      </c>
      <c r="AC488" s="3">
        <f t="shared" si="407"/>
        <v>0</v>
      </c>
      <c r="AD488" s="3">
        <f t="shared" si="408"/>
        <v>0</v>
      </c>
      <c r="AE488" s="3">
        <f t="shared" si="409"/>
        <v>0</v>
      </c>
      <c r="AF488" s="3">
        <f t="shared" si="410"/>
        <v>0</v>
      </c>
      <c r="AG488" s="3">
        <f t="shared" si="411"/>
        <v>0</v>
      </c>
      <c r="AH488" s="3">
        <f t="shared" si="412"/>
        <v>0</v>
      </c>
      <c r="AI488" s="3">
        <f t="shared" si="413"/>
        <v>0</v>
      </c>
      <c r="AJ488" s="3">
        <f t="shared" si="414"/>
        <v>0</v>
      </c>
      <c r="AK488" s="3">
        <f t="shared" si="415"/>
        <v>0</v>
      </c>
      <c r="AL488" s="3">
        <f t="shared" si="416"/>
        <v>0</v>
      </c>
      <c r="AM488" s="3">
        <f t="shared" si="417"/>
        <v>0</v>
      </c>
      <c r="AN488" s="3">
        <f t="shared" si="418"/>
        <v>0</v>
      </c>
      <c r="AO488" s="3">
        <f t="shared" si="419"/>
        <v>0</v>
      </c>
      <c r="AP488" s="3">
        <f t="shared" si="420"/>
        <v>0</v>
      </c>
      <c r="AQ488" s="3">
        <f t="shared" si="421"/>
        <v>0</v>
      </c>
      <c r="AR488" s="3">
        <f t="shared" si="422"/>
        <v>0</v>
      </c>
      <c r="AS488" s="3">
        <f t="shared" si="423"/>
        <v>0</v>
      </c>
      <c r="AT488" s="3">
        <f t="shared" si="424"/>
        <v>0</v>
      </c>
      <c r="AU488" s="3">
        <f t="shared" si="425"/>
        <v>0</v>
      </c>
      <c r="AV488" s="3">
        <f t="shared" si="426"/>
        <v>0</v>
      </c>
      <c r="AW488" s="3">
        <f t="shared" si="427"/>
        <v>0</v>
      </c>
      <c r="AX488" s="3">
        <f t="shared" si="428"/>
        <v>0</v>
      </c>
      <c r="AY488" s="3">
        <f t="shared" si="429"/>
        <v>0</v>
      </c>
      <c r="AZ488" s="3">
        <f t="shared" si="430"/>
        <v>0</v>
      </c>
      <c r="BA488" s="3">
        <f t="shared" si="431"/>
        <v>0</v>
      </c>
    </row>
    <row r="489" spans="1:53">
      <c r="A489" s="2">
        <f>fokonyvi_kivonatot_ide_masolni!A486</f>
        <v>0</v>
      </c>
      <c r="B489" s="3">
        <f>fokonyvi_kivonatot_ide_masolni!I486</f>
        <v>0</v>
      </c>
      <c r="C489" s="3">
        <f>+fokonyvi_kivonatot_ide_masolni!J486</f>
        <v>0</v>
      </c>
      <c r="D489" s="2">
        <f t="shared" si="382"/>
        <v>1</v>
      </c>
      <c r="E489" s="2">
        <f t="shared" si="383"/>
        <v>0</v>
      </c>
      <c r="F489" s="3">
        <f t="shared" si="384"/>
        <v>0</v>
      </c>
      <c r="G489" s="3">
        <f t="shared" si="385"/>
        <v>0</v>
      </c>
      <c r="H489" s="3">
        <f t="shared" si="386"/>
        <v>0</v>
      </c>
      <c r="I489" s="3">
        <f t="shared" si="387"/>
        <v>0</v>
      </c>
      <c r="J489" s="3">
        <f t="shared" si="388"/>
        <v>0</v>
      </c>
      <c r="K489" s="3">
        <f t="shared" si="389"/>
        <v>0</v>
      </c>
      <c r="L489" s="3">
        <f t="shared" si="390"/>
        <v>0</v>
      </c>
      <c r="M489" s="3">
        <f t="shared" si="391"/>
        <v>0</v>
      </c>
      <c r="N489" s="3">
        <f t="shared" si="392"/>
        <v>0</v>
      </c>
      <c r="O489" s="3">
        <f t="shared" si="393"/>
        <v>0</v>
      </c>
      <c r="P489" s="3">
        <f t="shared" si="394"/>
        <v>0</v>
      </c>
      <c r="Q489" s="3">
        <f t="shared" si="395"/>
        <v>0</v>
      </c>
      <c r="R489" s="3">
        <f t="shared" si="396"/>
        <v>0</v>
      </c>
      <c r="S489" s="3">
        <f t="shared" si="397"/>
        <v>0</v>
      </c>
      <c r="T489" s="3">
        <f t="shared" si="398"/>
        <v>0</v>
      </c>
      <c r="U489" s="3">
        <f t="shared" si="399"/>
        <v>0</v>
      </c>
      <c r="V489" s="3">
        <f t="shared" si="400"/>
        <v>0</v>
      </c>
      <c r="W489" s="3">
        <f t="shared" si="401"/>
        <v>0</v>
      </c>
      <c r="X489" s="3">
        <f t="shared" si="402"/>
        <v>0</v>
      </c>
      <c r="Y489" s="3">
        <f t="shared" si="403"/>
        <v>0</v>
      </c>
      <c r="Z489" s="3">
        <f t="shared" si="404"/>
        <v>0</v>
      </c>
      <c r="AA489" s="3">
        <f t="shared" si="405"/>
        <v>0</v>
      </c>
      <c r="AB489" s="3">
        <f t="shared" si="406"/>
        <v>0</v>
      </c>
      <c r="AC489" s="3">
        <f t="shared" si="407"/>
        <v>0</v>
      </c>
      <c r="AD489" s="3">
        <f t="shared" si="408"/>
        <v>0</v>
      </c>
      <c r="AE489" s="3">
        <f t="shared" si="409"/>
        <v>0</v>
      </c>
      <c r="AF489" s="3">
        <f t="shared" si="410"/>
        <v>0</v>
      </c>
      <c r="AG489" s="3">
        <f t="shared" si="411"/>
        <v>0</v>
      </c>
      <c r="AH489" s="3">
        <f t="shared" si="412"/>
        <v>0</v>
      </c>
      <c r="AI489" s="3">
        <f t="shared" si="413"/>
        <v>0</v>
      </c>
      <c r="AJ489" s="3">
        <f t="shared" si="414"/>
        <v>0</v>
      </c>
      <c r="AK489" s="3">
        <f t="shared" si="415"/>
        <v>0</v>
      </c>
      <c r="AL489" s="3">
        <f t="shared" si="416"/>
        <v>0</v>
      </c>
      <c r="AM489" s="3">
        <f t="shared" si="417"/>
        <v>0</v>
      </c>
      <c r="AN489" s="3">
        <f t="shared" si="418"/>
        <v>0</v>
      </c>
      <c r="AO489" s="3">
        <f t="shared" si="419"/>
        <v>0</v>
      </c>
      <c r="AP489" s="3">
        <f t="shared" si="420"/>
        <v>0</v>
      </c>
      <c r="AQ489" s="3">
        <f t="shared" si="421"/>
        <v>0</v>
      </c>
      <c r="AR489" s="3">
        <f t="shared" si="422"/>
        <v>0</v>
      </c>
      <c r="AS489" s="3">
        <f t="shared" si="423"/>
        <v>0</v>
      </c>
      <c r="AT489" s="3">
        <f t="shared" si="424"/>
        <v>0</v>
      </c>
      <c r="AU489" s="3">
        <f t="shared" si="425"/>
        <v>0</v>
      </c>
      <c r="AV489" s="3">
        <f t="shared" si="426"/>
        <v>0</v>
      </c>
      <c r="AW489" s="3">
        <f t="shared" si="427"/>
        <v>0</v>
      </c>
      <c r="AX489" s="3">
        <f t="shared" si="428"/>
        <v>0</v>
      </c>
      <c r="AY489" s="3">
        <f t="shared" si="429"/>
        <v>0</v>
      </c>
      <c r="AZ489" s="3">
        <f t="shared" si="430"/>
        <v>0</v>
      </c>
      <c r="BA489" s="3">
        <f t="shared" si="431"/>
        <v>0</v>
      </c>
    </row>
    <row r="490" spans="1:53">
      <c r="A490" s="2">
        <f>fokonyvi_kivonatot_ide_masolni!A487</f>
        <v>0</v>
      </c>
      <c r="B490" s="3">
        <f>fokonyvi_kivonatot_ide_masolni!I487</f>
        <v>0</v>
      </c>
      <c r="C490" s="3">
        <f>+fokonyvi_kivonatot_ide_masolni!J487</f>
        <v>0</v>
      </c>
      <c r="D490" s="2">
        <f t="shared" si="382"/>
        <v>1</v>
      </c>
      <c r="E490" s="2">
        <f t="shared" si="383"/>
        <v>0</v>
      </c>
      <c r="F490" s="3">
        <f t="shared" si="384"/>
        <v>0</v>
      </c>
      <c r="G490" s="3">
        <f t="shared" si="385"/>
        <v>0</v>
      </c>
      <c r="H490" s="3">
        <f t="shared" si="386"/>
        <v>0</v>
      </c>
      <c r="I490" s="3">
        <f t="shared" si="387"/>
        <v>0</v>
      </c>
      <c r="J490" s="3">
        <f t="shared" si="388"/>
        <v>0</v>
      </c>
      <c r="K490" s="3">
        <f t="shared" si="389"/>
        <v>0</v>
      </c>
      <c r="L490" s="3">
        <f t="shared" si="390"/>
        <v>0</v>
      </c>
      <c r="M490" s="3">
        <f t="shared" si="391"/>
        <v>0</v>
      </c>
      <c r="N490" s="3">
        <f t="shared" si="392"/>
        <v>0</v>
      </c>
      <c r="O490" s="3">
        <f t="shared" si="393"/>
        <v>0</v>
      </c>
      <c r="P490" s="3">
        <f t="shared" si="394"/>
        <v>0</v>
      </c>
      <c r="Q490" s="3">
        <f t="shared" si="395"/>
        <v>0</v>
      </c>
      <c r="R490" s="3">
        <f t="shared" si="396"/>
        <v>0</v>
      </c>
      <c r="S490" s="3">
        <f t="shared" si="397"/>
        <v>0</v>
      </c>
      <c r="T490" s="3">
        <f t="shared" si="398"/>
        <v>0</v>
      </c>
      <c r="U490" s="3">
        <f t="shared" si="399"/>
        <v>0</v>
      </c>
      <c r="V490" s="3">
        <f t="shared" si="400"/>
        <v>0</v>
      </c>
      <c r="W490" s="3">
        <f t="shared" si="401"/>
        <v>0</v>
      </c>
      <c r="X490" s="3">
        <f t="shared" si="402"/>
        <v>0</v>
      </c>
      <c r="Y490" s="3">
        <f t="shared" si="403"/>
        <v>0</v>
      </c>
      <c r="Z490" s="3">
        <f t="shared" si="404"/>
        <v>0</v>
      </c>
      <c r="AA490" s="3">
        <f t="shared" si="405"/>
        <v>0</v>
      </c>
      <c r="AB490" s="3">
        <f t="shared" si="406"/>
        <v>0</v>
      </c>
      <c r="AC490" s="3">
        <f t="shared" si="407"/>
        <v>0</v>
      </c>
      <c r="AD490" s="3">
        <f t="shared" si="408"/>
        <v>0</v>
      </c>
      <c r="AE490" s="3">
        <f t="shared" si="409"/>
        <v>0</v>
      </c>
      <c r="AF490" s="3">
        <f t="shared" si="410"/>
        <v>0</v>
      </c>
      <c r="AG490" s="3">
        <f t="shared" si="411"/>
        <v>0</v>
      </c>
      <c r="AH490" s="3">
        <f t="shared" si="412"/>
        <v>0</v>
      </c>
      <c r="AI490" s="3">
        <f t="shared" si="413"/>
        <v>0</v>
      </c>
      <c r="AJ490" s="3">
        <f t="shared" si="414"/>
        <v>0</v>
      </c>
      <c r="AK490" s="3">
        <f t="shared" si="415"/>
        <v>0</v>
      </c>
      <c r="AL490" s="3">
        <f t="shared" si="416"/>
        <v>0</v>
      </c>
      <c r="AM490" s="3">
        <f t="shared" si="417"/>
        <v>0</v>
      </c>
      <c r="AN490" s="3">
        <f t="shared" si="418"/>
        <v>0</v>
      </c>
      <c r="AO490" s="3">
        <f t="shared" si="419"/>
        <v>0</v>
      </c>
      <c r="AP490" s="3">
        <f t="shared" si="420"/>
        <v>0</v>
      </c>
      <c r="AQ490" s="3">
        <f t="shared" si="421"/>
        <v>0</v>
      </c>
      <c r="AR490" s="3">
        <f t="shared" si="422"/>
        <v>0</v>
      </c>
      <c r="AS490" s="3">
        <f t="shared" si="423"/>
        <v>0</v>
      </c>
      <c r="AT490" s="3">
        <f t="shared" si="424"/>
        <v>0</v>
      </c>
      <c r="AU490" s="3">
        <f t="shared" si="425"/>
        <v>0</v>
      </c>
      <c r="AV490" s="3">
        <f t="shared" si="426"/>
        <v>0</v>
      </c>
      <c r="AW490" s="3">
        <f t="shared" si="427"/>
        <v>0</v>
      </c>
      <c r="AX490" s="3">
        <f t="shared" si="428"/>
        <v>0</v>
      </c>
      <c r="AY490" s="3">
        <f t="shared" si="429"/>
        <v>0</v>
      </c>
      <c r="AZ490" s="3">
        <f t="shared" si="430"/>
        <v>0</v>
      </c>
      <c r="BA490" s="3">
        <f t="shared" si="431"/>
        <v>0</v>
      </c>
    </row>
    <row r="491" spans="1:53">
      <c r="A491" s="2">
        <f>fokonyvi_kivonatot_ide_masolni!A488</f>
        <v>0</v>
      </c>
      <c r="B491" s="3">
        <f>fokonyvi_kivonatot_ide_masolni!I488</f>
        <v>0</v>
      </c>
      <c r="C491" s="3">
        <f>+fokonyvi_kivonatot_ide_masolni!J488</f>
        <v>0</v>
      </c>
      <c r="D491" s="2">
        <f t="shared" si="382"/>
        <v>1</v>
      </c>
      <c r="E491" s="2">
        <f t="shared" si="383"/>
        <v>0</v>
      </c>
      <c r="F491" s="3">
        <f t="shared" si="384"/>
        <v>0</v>
      </c>
      <c r="G491" s="3">
        <f t="shared" si="385"/>
        <v>0</v>
      </c>
      <c r="H491" s="3">
        <f t="shared" si="386"/>
        <v>0</v>
      </c>
      <c r="I491" s="3">
        <f t="shared" si="387"/>
        <v>0</v>
      </c>
      <c r="J491" s="3">
        <f t="shared" si="388"/>
        <v>0</v>
      </c>
      <c r="K491" s="3">
        <f t="shared" si="389"/>
        <v>0</v>
      </c>
      <c r="L491" s="3">
        <f t="shared" si="390"/>
        <v>0</v>
      </c>
      <c r="M491" s="3">
        <f t="shared" si="391"/>
        <v>0</v>
      </c>
      <c r="N491" s="3">
        <f t="shared" si="392"/>
        <v>0</v>
      </c>
      <c r="O491" s="3">
        <f t="shared" si="393"/>
        <v>0</v>
      </c>
      <c r="P491" s="3">
        <f t="shared" si="394"/>
        <v>0</v>
      </c>
      <c r="Q491" s="3">
        <f t="shared" si="395"/>
        <v>0</v>
      </c>
      <c r="R491" s="3">
        <f t="shared" si="396"/>
        <v>0</v>
      </c>
      <c r="S491" s="3">
        <f t="shared" si="397"/>
        <v>0</v>
      </c>
      <c r="T491" s="3">
        <f t="shared" si="398"/>
        <v>0</v>
      </c>
      <c r="U491" s="3">
        <f t="shared" si="399"/>
        <v>0</v>
      </c>
      <c r="V491" s="3">
        <f t="shared" si="400"/>
        <v>0</v>
      </c>
      <c r="W491" s="3">
        <f t="shared" si="401"/>
        <v>0</v>
      </c>
      <c r="X491" s="3">
        <f t="shared" si="402"/>
        <v>0</v>
      </c>
      <c r="Y491" s="3">
        <f t="shared" si="403"/>
        <v>0</v>
      </c>
      <c r="Z491" s="3">
        <f t="shared" si="404"/>
        <v>0</v>
      </c>
      <c r="AA491" s="3">
        <f t="shared" si="405"/>
        <v>0</v>
      </c>
      <c r="AB491" s="3">
        <f t="shared" si="406"/>
        <v>0</v>
      </c>
      <c r="AC491" s="3">
        <f t="shared" si="407"/>
        <v>0</v>
      </c>
      <c r="AD491" s="3">
        <f t="shared" si="408"/>
        <v>0</v>
      </c>
      <c r="AE491" s="3">
        <f t="shared" si="409"/>
        <v>0</v>
      </c>
      <c r="AF491" s="3">
        <f t="shared" si="410"/>
        <v>0</v>
      </c>
      <c r="AG491" s="3">
        <f t="shared" si="411"/>
        <v>0</v>
      </c>
      <c r="AH491" s="3">
        <f t="shared" si="412"/>
        <v>0</v>
      </c>
      <c r="AI491" s="3">
        <f t="shared" si="413"/>
        <v>0</v>
      </c>
      <c r="AJ491" s="3">
        <f t="shared" si="414"/>
        <v>0</v>
      </c>
      <c r="AK491" s="3">
        <f t="shared" si="415"/>
        <v>0</v>
      </c>
      <c r="AL491" s="3">
        <f t="shared" si="416"/>
        <v>0</v>
      </c>
      <c r="AM491" s="3">
        <f t="shared" si="417"/>
        <v>0</v>
      </c>
      <c r="AN491" s="3">
        <f t="shared" si="418"/>
        <v>0</v>
      </c>
      <c r="AO491" s="3">
        <f t="shared" si="419"/>
        <v>0</v>
      </c>
      <c r="AP491" s="3">
        <f t="shared" si="420"/>
        <v>0</v>
      </c>
      <c r="AQ491" s="3">
        <f t="shared" si="421"/>
        <v>0</v>
      </c>
      <c r="AR491" s="3">
        <f t="shared" si="422"/>
        <v>0</v>
      </c>
      <c r="AS491" s="3">
        <f t="shared" si="423"/>
        <v>0</v>
      </c>
      <c r="AT491" s="3">
        <f t="shared" si="424"/>
        <v>0</v>
      </c>
      <c r="AU491" s="3">
        <f t="shared" si="425"/>
        <v>0</v>
      </c>
      <c r="AV491" s="3">
        <f t="shared" si="426"/>
        <v>0</v>
      </c>
      <c r="AW491" s="3">
        <f t="shared" si="427"/>
        <v>0</v>
      </c>
      <c r="AX491" s="3">
        <f t="shared" si="428"/>
        <v>0</v>
      </c>
      <c r="AY491" s="3">
        <f t="shared" si="429"/>
        <v>0</v>
      </c>
      <c r="AZ491" s="3">
        <f t="shared" si="430"/>
        <v>0</v>
      </c>
      <c r="BA491" s="3">
        <f t="shared" si="431"/>
        <v>0</v>
      </c>
    </row>
    <row r="492" spans="1:53">
      <c r="A492" s="2">
        <f>fokonyvi_kivonatot_ide_masolni!A489</f>
        <v>0</v>
      </c>
      <c r="B492" s="3">
        <f>fokonyvi_kivonatot_ide_masolni!I489</f>
        <v>0</v>
      </c>
      <c r="C492" s="3">
        <f>+fokonyvi_kivonatot_ide_masolni!J489</f>
        <v>0</v>
      </c>
      <c r="D492" s="2">
        <f t="shared" si="382"/>
        <v>1</v>
      </c>
      <c r="E492" s="2">
        <f t="shared" si="383"/>
        <v>0</v>
      </c>
      <c r="F492" s="3">
        <f t="shared" si="384"/>
        <v>0</v>
      </c>
      <c r="G492" s="3">
        <f t="shared" si="385"/>
        <v>0</v>
      </c>
      <c r="H492" s="3">
        <f t="shared" si="386"/>
        <v>0</v>
      </c>
      <c r="I492" s="3">
        <f t="shared" si="387"/>
        <v>0</v>
      </c>
      <c r="J492" s="3">
        <f t="shared" si="388"/>
        <v>0</v>
      </c>
      <c r="K492" s="3">
        <f t="shared" si="389"/>
        <v>0</v>
      </c>
      <c r="L492" s="3">
        <f t="shared" si="390"/>
        <v>0</v>
      </c>
      <c r="M492" s="3">
        <f t="shared" si="391"/>
        <v>0</v>
      </c>
      <c r="N492" s="3">
        <f t="shared" si="392"/>
        <v>0</v>
      </c>
      <c r="O492" s="3">
        <f t="shared" si="393"/>
        <v>0</v>
      </c>
      <c r="P492" s="3">
        <f t="shared" si="394"/>
        <v>0</v>
      </c>
      <c r="Q492" s="3">
        <f t="shared" si="395"/>
        <v>0</v>
      </c>
      <c r="R492" s="3">
        <f t="shared" si="396"/>
        <v>0</v>
      </c>
      <c r="S492" s="3">
        <f t="shared" si="397"/>
        <v>0</v>
      </c>
      <c r="T492" s="3">
        <f t="shared" si="398"/>
        <v>0</v>
      </c>
      <c r="U492" s="3">
        <f t="shared" si="399"/>
        <v>0</v>
      </c>
      <c r="V492" s="3">
        <f t="shared" si="400"/>
        <v>0</v>
      </c>
      <c r="W492" s="3">
        <f t="shared" si="401"/>
        <v>0</v>
      </c>
      <c r="X492" s="3">
        <f t="shared" si="402"/>
        <v>0</v>
      </c>
      <c r="Y492" s="3">
        <f t="shared" si="403"/>
        <v>0</v>
      </c>
      <c r="Z492" s="3">
        <f t="shared" si="404"/>
        <v>0</v>
      </c>
      <c r="AA492" s="3">
        <f t="shared" si="405"/>
        <v>0</v>
      </c>
      <c r="AB492" s="3">
        <f t="shared" si="406"/>
        <v>0</v>
      </c>
      <c r="AC492" s="3">
        <f t="shared" si="407"/>
        <v>0</v>
      </c>
      <c r="AD492" s="3">
        <f t="shared" si="408"/>
        <v>0</v>
      </c>
      <c r="AE492" s="3">
        <f t="shared" si="409"/>
        <v>0</v>
      </c>
      <c r="AF492" s="3">
        <f t="shared" si="410"/>
        <v>0</v>
      </c>
      <c r="AG492" s="3">
        <f t="shared" si="411"/>
        <v>0</v>
      </c>
      <c r="AH492" s="3">
        <f t="shared" si="412"/>
        <v>0</v>
      </c>
      <c r="AI492" s="3">
        <f t="shared" si="413"/>
        <v>0</v>
      </c>
      <c r="AJ492" s="3">
        <f t="shared" si="414"/>
        <v>0</v>
      </c>
      <c r="AK492" s="3">
        <f t="shared" si="415"/>
        <v>0</v>
      </c>
      <c r="AL492" s="3">
        <f t="shared" si="416"/>
        <v>0</v>
      </c>
      <c r="AM492" s="3">
        <f t="shared" si="417"/>
        <v>0</v>
      </c>
      <c r="AN492" s="3">
        <f t="shared" si="418"/>
        <v>0</v>
      </c>
      <c r="AO492" s="3">
        <f t="shared" si="419"/>
        <v>0</v>
      </c>
      <c r="AP492" s="3">
        <f t="shared" si="420"/>
        <v>0</v>
      </c>
      <c r="AQ492" s="3">
        <f t="shared" si="421"/>
        <v>0</v>
      </c>
      <c r="AR492" s="3">
        <f t="shared" si="422"/>
        <v>0</v>
      </c>
      <c r="AS492" s="3">
        <f t="shared" si="423"/>
        <v>0</v>
      </c>
      <c r="AT492" s="3">
        <f t="shared" si="424"/>
        <v>0</v>
      </c>
      <c r="AU492" s="3">
        <f t="shared" si="425"/>
        <v>0</v>
      </c>
      <c r="AV492" s="3">
        <f t="shared" si="426"/>
        <v>0</v>
      </c>
      <c r="AW492" s="3">
        <f t="shared" si="427"/>
        <v>0</v>
      </c>
      <c r="AX492" s="3">
        <f t="shared" si="428"/>
        <v>0</v>
      </c>
      <c r="AY492" s="3">
        <f t="shared" si="429"/>
        <v>0</v>
      </c>
      <c r="AZ492" s="3">
        <f t="shared" si="430"/>
        <v>0</v>
      </c>
      <c r="BA492" s="3">
        <f t="shared" si="431"/>
        <v>0</v>
      </c>
    </row>
    <row r="493" spans="1:53">
      <c r="A493" s="2">
        <f>fokonyvi_kivonatot_ide_masolni!A490</f>
        <v>0</v>
      </c>
      <c r="B493" s="3">
        <f>fokonyvi_kivonatot_ide_masolni!I490</f>
        <v>0</v>
      </c>
      <c r="C493" s="3">
        <f>+fokonyvi_kivonatot_ide_masolni!J490</f>
        <v>0</v>
      </c>
      <c r="D493" s="2">
        <f t="shared" si="382"/>
        <v>1</v>
      </c>
      <c r="E493" s="2">
        <f t="shared" si="383"/>
        <v>0</v>
      </c>
      <c r="F493" s="3">
        <f t="shared" si="384"/>
        <v>0</v>
      </c>
      <c r="G493" s="3">
        <f t="shared" si="385"/>
        <v>0</v>
      </c>
      <c r="H493" s="3">
        <f t="shared" si="386"/>
        <v>0</v>
      </c>
      <c r="I493" s="3">
        <f t="shared" si="387"/>
        <v>0</v>
      </c>
      <c r="J493" s="3">
        <f t="shared" si="388"/>
        <v>0</v>
      </c>
      <c r="K493" s="3">
        <f t="shared" si="389"/>
        <v>0</v>
      </c>
      <c r="L493" s="3">
        <f t="shared" si="390"/>
        <v>0</v>
      </c>
      <c r="M493" s="3">
        <f t="shared" si="391"/>
        <v>0</v>
      </c>
      <c r="N493" s="3">
        <f t="shared" si="392"/>
        <v>0</v>
      </c>
      <c r="O493" s="3">
        <f t="shared" si="393"/>
        <v>0</v>
      </c>
      <c r="P493" s="3">
        <f t="shared" si="394"/>
        <v>0</v>
      </c>
      <c r="Q493" s="3">
        <f t="shared" si="395"/>
        <v>0</v>
      </c>
      <c r="R493" s="3">
        <f t="shared" si="396"/>
        <v>0</v>
      </c>
      <c r="S493" s="3">
        <f t="shared" si="397"/>
        <v>0</v>
      </c>
      <c r="T493" s="3">
        <f t="shared" si="398"/>
        <v>0</v>
      </c>
      <c r="U493" s="3">
        <f t="shared" si="399"/>
        <v>0</v>
      </c>
      <c r="V493" s="3">
        <f t="shared" si="400"/>
        <v>0</v>
      </c>
      <c r="W493" s="3">
        <f t="shared" si="401"/>
        <v>0</v>
      </c>
      <c r="X493" s="3">
        <f t="shared" si="402"/>
        <v>0</v>
      </c>
      <c r="Y493" s="3">
        <f t="shared" si="403"/>
        <v>0</v>
      </c>
      <c r="Z493" s="3">
        <f t="shared" si="404"/>
        <v>0</v>
      </c>
      <c r="AA493" s="3">
        <f t="shared" si="405"/>
        <v>0</v>
      </c>
      <c r="AB493" s="3">
        <f t="shared" si="406"/>
        <v>0</v>
      </c>
      <c r="AC493" s="3">
        <f t="shared" si="407"/>
        <v>0</v>
      </c>
      <c r="AD493" s="3">
        <f t="shared" si="408"/>
        <v>0</v>
      </c>
      <c r="AE493" s="3">
        <f t="shared" si="409"/>
        <v>0</v>
      </c>
      <c r="AF493" s="3">
        <f t="shared" si="410"/>
        <v>0</v>
      </c>
      <c r="AG493" s="3">
        <f t="shared" si="411"/>
        <v>0</v>
      </c>
      <c r="AH493" s="3">
        <f t="shared" si="412"/>
        <v>0</v>
      </c>
      <c r="AI493" s="3">
        <f t="shared" si="413"/>
        <v>0</v>
      </c>
      <c r="AJ493" s="3">
        <f t="shared" si="414"/>
        <v>0</v>
      </c>
      <c r="AK493" s="3">
        <f t="shared" si="415"/>
        <v>0</v>
      </c>
      <c r="AL493" s="3">
        <f t="shared" si="416"/>
        <v>0</v>
      </c>
      <c r="AM493" s="3">
        <f t="shared" si="417"/>
        <v>0</v>
      </c>
      <c r="AN493" s="3">
        <f t="shared" si="418"/>
        <v>0</v>
      </c>
      <c r="AO493" s="3">
        <f t="shared" si="419"/>
        <v>0</v>
      </c>
      <c r="AP493" s="3">
        <f t="shared" si="420"/>
        <v>0</v>
      </c>
      <c r="AQ493" s="3">
        <f t="shared" si="421"/>
        <v>0</v>
      </c>
      <c r="AR493" s="3">
        <f t="shared" si="422"/>
        <v>0</v>
      </c>
      <c r="AS493" s="3">
        <f t="shared" si="423"/>
        <v>0</v>
      </c>
      <c r="AT493" s="3">
        <f t="shared" si="424"/>
        <v>0</v>
      </c>
      <c r="AU493" s="3">
        <f t="shared" si="425"/>
        <v>0</v>
      </c>
      <c r="AV493" s="3">
        <f t="shared" si="426"/>
        <v>0</v>
      </c>
      <c r="AW493" s="3">
        <f t="shared" si="427"/>
        <v>0</v>
      </c>
      <c r="AX493" s="3">
        <f t="shared" si="428"/>
        <v>0</v>
      </c>
      <c r="AY493" s="3">
        <f t="shared" si="429"/>
        <v>0</v>
      </c>
      <c r="AZ493" s="3">
        <f t="shared" si="430"/>
        <v>0</v>
      </c>
      <c r="BA493" s="3">
        <f t="shared" si="431"/>
        <v>0</v>
      </c>
    </row>
    <row r="494" spans="1:53">
      <c r="A494" s="2">
        <f>fokonyvi_kivonatot_ide_masolni!A491</f>
        <v>0</v>
      </c>
      <c r="B494" s="3">
        <f>fokonyvi_kivonatot_ide_masolni!I491</f>
        <v>0</v>
      </c>
      <c r="C494" s="3">
        <f>+fokonyvi_kivonatot_ide_masolni!J491</f>
        <v>0</v>
      </c>
      <c r="D494" s="2">
        <f t="shared" si="382"/>
        <v>1</v>
      </c>
      <c r="E494" s="2">
        <f t="shared" si="383"/>
        <v>0</v>
      </c>
      <c r="F494" s="3">
        <f t="shared" si="384"/>
        <v>0</v>
      </c>
      <c r="G494" s="3">
        <f t="shared" si="385"/>
        <v>0</v>
      </c>
      <c r="H494" s="3">
        <f t="shared" si="386"/>
        <v>0</v>
      </c>
      <c r="I494" s="3">
        <f t="shared" si="387"/>
        <v>0</v>
      </c>
      <c r="J494" s="3">
        <f t="shared" si="388"/>
        <v>0</v>
      </c>
      <c r="K494" s="3">
        <f t="shared" si="389"/>
        <v>0</v>
      </c>
      <c r="L494" s="3">
        <f t="shared" si="390"/>
        <v>0</v>
      </c>
      <c r="M494" s="3">
        <f t="shared" si="391"/>
        <v>0</v>
      </c>
      <c r="N494" s="3">
        <f t="shared" si="392"/>
        <v>0</v>
      </c>
      <c r="O494" s="3">
        <f t="shared" si="393"/>
        <v>0</v>
      </c>
      <c r="P494" s="3">
        <f t="shared" si="394"/>
        <v>0</v>
      </c>
      <c r="Q494" s="3">
        <f t="shared" si="395"/>
        <v>0</v>
      </c>
      <c r="R494" s="3">
        <f t="shared" si="396"/>
        <v>0</v>
      </c>
      <c r="S494" s="3">
        <f t="shared" si="397"/>
        <v>0</v>
      </c>
      <c r="T494" s="3">
        <f t="shared" si="398"/>
        <v>0</v>
      </c>
      <c r="U494" s="3">
        <f t="shared" si="399"/>
        <v>0</v>
      </c>
      <c r="V494" s="3">
        <f t="shared" si="400"/>
        <v>0</v>
      </c>
      <c r="W494" s="3">
        <f t="shared" si="401"/>
        <v>0</v>
      </c>
      <c r="X494" s="3">
        <f t="shared" si="402"/>
        <v>0</v>
      </c>
      <c r="Y494" s="3">
        <f t="shared" si="403"/>
        <v>0</v>
      </c>
      <c r="Z494" s="3">
        <f t="shared" si="404"/>
        <v>0</v>
      </c>
      <c r="AA494" s="3">
        <f t="shared" si="405"/>
        <v>0</v>
      </c>
      <c r="AB494" s="3">
        <f t="shared" si="406"/>
        <v>0</v>
      </c>
      <c r="AC494" s="3">
        <f t="shared" si="407"/>
        <v>0</v>
      </c>
      <c r="AD494" s="3">
        <f t="shared" si="408"/>
        <v>0</v>
      </c>
      <c r="AE494" s="3">
        <f t="shared" si="409"/>
        <v>0</v>
      </c>
      <c r="AF494" s="3">
        <f t="shared" si="410"/>
        <v>0</v>
      </c>
      <c r="AG494" s="3">
        <f t="shared" si="411"/>
        <v>0</v>
      </c>
      <c r="AH494" s="3">
        <f t="shared" si="412"/>
        <v>0</v>
      </c>
      <c r="AI494" s="3">
        <f t="shared" si="413"/>
        <v>0</v>
      </c>
      <c r="AJ494" s="3">
        <f t="shared" si="414"/>
        <v>0</v>
      </c>
      <c r="AK494" s="3">
        <f t="shared" si="415"/>
        <v>0</v>
      </c>
      <c r="AL494" s="3">
        <f t="shared" si="416"/>
        <v>0</v>
      </c>
      <c r="AM494" s="3">
        <f t="shared" si="417"/>
        <v>0</v>
      </c>
      <c r="AN494" s="3">
        <f t="shared" si="418"/>
        <v>0</v>
      </c>
      <c r="AO494" s="3">
        <f t="shared" si="419"/>
        <v>0</v>
      </c>
      <c r="AP494" s="3">
        <f t="shared" si="420"/>
        <v>0</v>
      </c>
      <c r="AQ494" s="3">
        <f t="shared" si="421"/>
        <v>0</v>
      </c>
      <c r="AR494" s="3">
        <f t="shared" si="422"/>
        <v>0</v>
      </c>
      <c r="AS494" s="3">
        <f t="shared" si="423"/>
        <v>0</v>
      </c>
      <c r="AT494" s="3">
        <f t="shared" si="424"/>
        <v>0</v>
      </c>
      <c r="AU494" s="3">
        <f t="shared" si="425"/>
        <v>0</v>
      </c>
      <c r="AV494" s="3">
        <f t="shared" si="426"/>
        <v>0</v>
      </c>
      <c r="AW494" s="3">
        <f t="shared" si="427"/>
        <v>0</v>
      </c>
      <c r="AX494" s="3">
        <f t="shared" si="428"/>
        <v>0</v>
      </c>
      <c r="AY494" s="3">
        <f t="shared" si="429"/>
        <v>0</v>
      </c>
      <c r="AZ494" s="3">
        <f t="shared" si="430"/>
        <v>0</v>
      </c>
      <c r="BA494" s="3">
        <f t="shared" si="431"/>
        <v>0</v>
      </c>
    </row>
    <row r="495" spans="1:53">
      <c r="A495" s="2">
        <f>fokonyvi_kivonatot_ide_masolni!A492</f>
        <v>0</v>
      </c>
      <c r="B495" s="3">
        <f>fokonyvi_kivonatot_ide_masolni!I492</f>
        <v>0</v>
      </c>
      <c r="C495" s="3">
        <f>+fokonyvi_kivonatot_ide_masolni!J492</f>
        <v>0</v>
      </c>
      <c r="D495" s="2">
        <f t="shared" si="382"/>
        <v>1</v>
      </c>
      <c r="E495" s="2">
        <f t="shared" si="383"/>
        <v>0</v>
      </c>
      <c r="F495" s="3">
        <f t="shared" si="384"/>
        <v>0</v>
      </c>
      <c r="G495" s="3">
        <f t="shared" si="385"/>
        <v>0</v>
      </c>
      <c r="H495" s="3">
        <f t="shared" si="386"/>
        <v>0</v>
      </c>
      <c r="I495" s="3">
        <f t="shared" si="387"/>
        <v>0</v>
      </c>
      <c r="J495" s="3">
        <f t="shared" si="388"/>
        <v>0</v>
      </c>
      <c r="K495" s="3">
        <f t="shared" si="389"/>
        <v>0</v>
      </c>
      <c r="L495" s="3">
        <f t="shared" si="390"/>
        <v>0</v>
      </c>
      <c r="M495" s="3">
        <f t="shared" si="391"/>
        <v>0</v>
      </c>
      <c r="N495" s="3">
        <f t="shared" si="392"/>
        <v>0</v>
      </c>
      <c r="O495" s="3">
        <f t="shared" si="393"/>
        <v>0</v>
      </c>
      <c r="P495" s="3">
        <f t="shared" si="394"/>
        <v>0</v>
      </c>
      <c r="Q495" s="3">
        <f t="shared" si="395"/>
        <v>0</v>
      </c>
      <c r="R495" s="3">
        <f t="shared" si="396"/>
        <v>0</v>
      </c>
      <c r="S495" s="3">
        <f t="shared" si="397"/>
        <v>0</v>
      </c>
      <c r="T495" s="3">
        <f t="shared" si="398"/>
        <v>0</v>
      </c>
      <c r="U495" s="3">
        <f t="shared" si="399"/>
        <v>0</v>
      </c>
      <c r="V495" s="3">
        <f t="shared" si="400"/>
        <v>0</v>
      </c>
      <c r="W495" s="3">
        <f t="shared" si="401"/>
        <v>0</v>
      </c>
      <c r="X495" s="3">
        <f t="shared" si="402"/>
        <v>0</v>
      </c>
      <c r="Y495" s="3">
        <f t="shared" si="403"/>
        <v>0</v>
      </c>
      <c r="Z495" s="3">
        <f t="shared" si="404"/>
        <v>0</v>
      </c>
      <c r="AA495" s="3">
        <f t="shared" si="405"/>
        <v>0</v>
      </c>
      <c r="AB495" s="3">
        <f t="shared" si="406"/>
        <v>0</v>
      </c>
      <c r="AC495" s="3">
        <f t="shared" si="407"/>
        <v>0</v>
      </c>
      <c r="AD495" s="3">
        <f t="shared" si="408"/>
        <v>0</v>
      </c>
      <c r="AE495" s="3">
        <f t="shared" si="409"/>
        <v>0</v>
      </c>
      <c r="AF495" s="3">
        <f t="shared" si="410"/>
        <v>0</v>
      </c>
      <c r="AG495" s="3">
        <f t="shared" si="411"/>
        <v>0</v>
      </c>
      <c r="AH495" s="3">
        <f t="shared" si="412"/>
        <v>0</v>
      </c>
      <c r="AI495" s="3">
        <f t="shared" si="413"/>
        <v>0</v>
      </c>
      <c r="AJ495" s="3">
        <f t="shared" si="414"/>
        <v>0</v>
      </c>
      <c r="AK495" s="3">
        <f t="shared" si="415"/>
        <v>0</v>
      </c>
      <c r="AL495" s="3">
        <f t="shared" si="416"/>
        <v>0</v>
      </c>
      <c r="AM495" s="3">
        <f t="shared" si="417"/>
        <v>0</v>
      </c>
      <c r="AN495" s="3">
        <f t="shared" si="418"/>
        <v>0</v>
      </c>
      <c r="AO495" s="3">
        <f t="shared" si="419"/>
        <v>0</v>
      </c>
      <c r="AP495" s="3">
        <f t="shared" si="420"/>
        <v>0</v>
      </c>
      <c r="AQ495" s="3">
        <f t="shared" si="421"/>
        <v>0</v>
      </c>
      <c r="AR495" s="3">
        <f t="shared" si="422"/>
        <v>0</v>
      </c>
      <c r="AS495" s="3">
        <f t="shared" si="423"/>
        <v>0</v>
      </c>
      <c r="AT495" s="3">
        <f t="shared" si="424"/>
        <v>0</v>
      </c>
      <c r="AU495" s="3">
        <f t="shared" si="425"/>
        <v>0</v>
      </c>
      <c r="AV495" s="3">
        <f t="shared" si="426"/>
        <v>0</v>
      </c>
      <c r="AW495" s="3">
        <f t="shared" si="427"/>
        <v>0</v>
      </c>
      <c r="AX495" s="3">
        <f t="shared" si="428"/>
        <v>0</v>
      </c>
      <c r="AY495" s="3">
        <f t="shared" si="429"/>
        <v>0</v>
      </c>
      <c r="AZ495" s="3">
        <f t="shared" si="430"/>
        <v>0</v>
      </c>
      <c r="BA495" s="3">
        <f t="shared" si="431"/>
        <v>0</v>
      </c>
    </row>
    <row r="496" spans="1:53">
      <c r="A496" s="2">
        <f>fokonyvi_kivonatot_ide_masolni!A493</f>
        <v>0</v>
      </c>
      <c r="B496" s="3">
        <f>fokonyvi_kivonatot_ide_masolni!I493</f>
        <v>0</v>
      </c>
      <c r="C496" s="3">
        <f>+fokonyvi_kivonatot_ide_masolni!J493</f>
        <v>0</v>
      </c>
      <c r="D496" s="2">
        <f t="shared" si="382"/>
        <v>1</v>
      </c>
      <c r="E496" s="2">
        <f t="shared" si="383"/>
        <v>0</v>
      </c>
      <c r="F496" s="3">
        <f t="shared" si="384"/>
        <v>0</v>
      </c>
      <c r="G496" s="3">
        <f t="shared" si="385"/>
        <v>0</v>
      </c>
      <c r="H496" s="3">
        <f t="shared" si="386"/>
        <v>0</v>
      </c>
      <c r="I496" s="3">
        <f t="shared" si="387"/>
        <v>0</v>
      </c>
      <c r="J496" s="3">
        <f t="shared" si="388"/>
        <v>0</v>
      </c>
      <c r="K496" s="3">
        <f t="shared" si="389"/>
        <v>0</v>
      </c>
      <c r="L496" s="3">
        <f t="shared" si="390"/>
        <v>0</v>
      </c>
      <c r="M496" s="3">
        <f t="shared" si="391"/>
        <v>0</v>
      </c>
      <c r="N496" s="3">
        <f t="shared" si="392"/>
        <v>0</v>
      </c>
      <c r="O496" s="3">
        <f t="shared" si="393"/>
        <v>0</v>
      </c>
      <c r="P496" s="3">
        <f t="shared" si="394"/>
        <v>0</v>
      </c>
      <c r="Q496" s="3">
        <f t="shared" si="395"/>
        <v>0</v>
      </c>
      <c r="R496" s="3">
        <f t="shared" si="396"/>
        <v>0</v>
      </c>
      <c r="S496" s="3">
        <f t="shared" si="397"/>
        <v>0</v>
      </c>
      <c r="T496" s="3">
        <f t="shared" si="398"/>
        <v>0</v>
      </c>
      <c r="U496" s="3">
        <f t="shared" si="399"/>
        <v>0</v>
      </c>
      <c r="V496" s="3">
        <f t="shared" si="400"/>
        <v>0</v>
      </c>
      <c r="W496" s="3">
        <f t="shared" si="401"/>
        <v>0</v>
      </c>
      <c r="X496" s="3">
        <f t="shared" si="402"/>
        <v>0</v>
      </c>
      <c r="Y496" s="3">
        <f t="shared" si="403"/>
        <v>0</v>
      </c>
      <c r="Z496" s="3">
        <f t="shared" si="404"/>
        <v>0</v>
      </c>
      <c r="AA496" s="3">
        <f t="shared" si="405"/>
        <v>0</v>
      </c>
      <c r="AB496" s="3">
        <f t="shared" si="406"/>
        <v>0</v>
      </c>
      <c r="AC496" s="3">
        <f t="shared" si="407"/>
        <v>0</v>
      </c>
      <c r="AD496" s="3">
        <f t="shared" si="408"/>
        <v>0</v>
      </c>
      <c r="AE496" s="3">
        <f t="shared" si="409"/>
        <v>0</v>
      </c>
      <c r="AF496" s="3">
        <f t="shared" si="410"/>
        <v>0</v>
      </c>
      <c r="AG496" s="3">
        <f t="shared" si="411"/>
        <v>0</v>
      </c>
      <c r="AH496" s="3">
        <f t="shared" si="412"/>
        <v>0</v>
      </c>
      <c r="AI496" s="3">
        <f t="shared" si="413"/>
        <v>0</v>
      </c>
      <c r="AJ496" s="3">
        <f t="shared" si="414"/>
        <v>0</v>
      </c>
      <c r="AK496" s="3">
        <f t="shared" si="415"/>
        <v>0</v>
      </c>
      <c r="AL496" s="3">
        <f t="shared" si="416"/>
        <v>0</v>
      </c>
      <c r="AM496" s="3">
        <f t="shared" si="417"/>
        <v>0</v>
      </c>
      <c r="AN496" s="3">
        <f t="shared" si="418"/>
        <v>0</v>
      </c>
      <c r="AO496" s="3">
        <f t="shared" si="419"/>
        <v>0</v>
      </c>
      <c r="AP496" s="3">
        <f t="shared" si="420"/>
        <v>0</v>
      </c>
      <c r="AQ496" s="3">
        <f t="shared" si="421"/>
        <v>0</v>
      </c>
      <c r="AR496" s="3">
        <f t="shared" si="422"/>
        <v>0</v>
      </c>
      <c r="AS496" s="3">
        <f t="shared" si="423"/>
        <v>0</v>
      </c>
      <c r="AT496" s="3">
        <f t="shared" si="424"/>
        <v>0</v>
      </c>
      <c r="AU496" s="3">
        <f t="shared" si="425"/>
        <v>0</v>
      </c>
      <c r="AV496" s="3">
        <f t="shared" si="426"/>
        <v>0</v>
      </c>
      <c r="AW496" s="3">
        <f t="shared" si="427"/>
        <v>0</v>
      </c>
      <c r="AX496" s="3">
        <f t="shared" si="428"/>
        <v>0</v>
      </c>
      <c r="AY496" s="3">
        <f t="shared" si="429"/>
        <v>0</v>
      </c>
      <c r="AZ496" s="3">
        <f t="shared" si="430"/>
        <v>0</v>
      </c>
      <c r="BA496" s="3">
        <f t="shared" si="431"/>
        <v>0</v>
      </c>
    </row>
    <row r="497" spans="1:53">
      <c r="A497" s="2">
        <f>fokonyvi_kivonatot_ide_masolni!A494</f>
        <v>0</v>
      </c>
      <c r="B497" s="3">
        <f>fokonyvi_kivonatot_ide_masolni!I494</f>
        <v>0</v>
      </c>
      <c r="C497" s="3">
        <f>+fokonyvi_kivonatot_ide_masolni!J494</f>
        <v>0</v>
      </c>
      <c r="D497" s="2">
        <f t="shared" si="382"/>
        <v>1</v>
      </c>
      <c r="E497" s="2">
        <f t="shared" si="383"/>
        <v>0</v>
      </c>
      <c r="F497" s="3">
        <f t="shared" si="384"/>
        <v>0</v>
      </c>
      <c r="G497" s="3">
        <f t="shared" si="385"/>
        <v>0</v>
      </c>
      <c r="H497" s="3">
        <f t="shared" si="386"/>
        <v>0</v>
      </c>
      <c r="I497" s="3">
        <f t="shared" si="387"/>
        <v>0</v>
      </c>
      <c r="J497" s="3">
        <f t="shared" si="388"/>
        <v>0</v>
      </c>
      <c r="K497" s="3">
        <f t="shared" si="389"/>
        <v>0</v>
      </c>
      <c r="L497" s="3">
        <f t="shared" si="390"/>
        <v>0</v>
      </c>
      <c r="M497" s="3">
        <f t="shared" si="391"/>
        <v>0</v>
      </c>
      <c r="N497" s="3">
        <f t="shared" si="392"/>
        <v>0</v>
      </c>
      <c r="O497" s="3">
        <f t="shared" si="393"/>
        <v>0</v>
      </c>
      <c r="P497" s="3">
        <f t="shared" si="394"/>
        <v>0</v>
      </c>
      <c r="Q497" s="3">
        <f t="shared" si="395"/>
        <v>0</v>
      </c>
      <c r="R497" s="3">
        <f t="shared" si="396"/>
        <v>0</v>
      </c>
      <c r="S497" s="3">
        <f t="shared" si="397"/>
        <v>0</v>
      </c>
      <c r="T497" s="3">
        <f t="shared" si="398"/>
        <v>0</v>
      </c>
      <c r="U497" s="3">
        <f t="shared" si="399"/>
        <v>0</v>
      </c>
      <c r="V497" s="3">
        <f t="shared" si="400"/>
        <v>0</v>
      </c>
      <c r="W497" s="3">
        <f t="shared" si="401"/>
        <v>0</v>
      </c>
      <c r="X497" s="3">
        <f t="shared" si="402"/>
        <v>0</v>
      </c>
      <c r="Y497" s="3">
        <f t="shared" si="403"/>
        <v>0</v>
      </c>
      <c r="Z497" s="3">
        <f t="shared" si="404"/>
        <v>0</v>
      </c>
      <c r="AA497" s="3">
        <f t="shared" si="405"/>
        <v>0</v>
      </c>
      <c r="AB497" s="3">
        <f t="shared" si="406"/>
        <v>0</v>
      </c>
      <c r="AC497" s="3">
        <f t="shared" si="407"/>
        <v>0</v>
      </c>
      <c r="AD497" s="3">
        <f t="shared" si="408"/>
        <v>0</v>
      </c>
      <c r="AE497" s="3">
        <f t="shared" si="409"/>
        <v>0</v>
      </c>
      <c r="AF497" s="3">
        <f t="shared" si="410"/>
        <v>0</v>
      </c>
      <c r="AG497" s="3">
        <f t="shared" si="411"/>
        <v>0</v>
      </c>
      <c r="AH497" s="3">
        <f t="shared" si="412"/>
        <v>0</v>
      </c>
      <c r="AI497" s="3">
        <f t="shared" si="413"/>
        <v>0</v>
      </c>
      <c r="AJ497" s="3">
        <f t="shared" si="414"/>
        <v>0</v>
      </c>
      <c r="AK497" s="3">
        <f t="shared" si="415"/>
        <v>0</v>
      </c>
      <c r="AL497" s="3">
        <f t="shared" si="416"/>
        <v>0</v>
      </c>
      <c r="AM497" s="3">
        <f t="shared" si="417"/>
        <v>0</v>
      </c>
      <c r="AN497" s="3">
        <f t="shared" si="418"/>
        <v>0</v>
      </c>
      <c r="AO497" s="3">
        <f t="shared" si="419"/>
        <v>0</v>
      </c>
      <c r="AP497" s="3">
        <f t="shared" si="420"/>
        <v>0</v>
      </c>
      <c r="AQ497" s="3">
        <f t="shared" si="421"/>
        <v>0</v>
      </c>
      <c r="AR497" s="3">
        <f t="shared" si="422"/>
        <v>0</v>
      </c>
      <c r="AS497" s="3">
        <f t="shared" si="423"/>
        <v>0</v>
      </c>
      <c r="AT497" s="3">
        <f t="shared" si="424"/>
        <v>0</v>
      </c>
      <c r="AU497" s="3">
        <f t="shared" si="425"/>
        <v>0</v>
      </c>
      <c r="AV497" s="3">
        <f t="shared" si="426"/>
        <v>0</v>
      </c>
      <c r="AW497" s="3">
        <f t="shared" si="427"/>
        <v>0</v>
      </c>
      <c r="AX497" s="3">
        <f t="shared" si="428"/>
        <v>0</v>
      </c>
      <c r="AY497" s="3">
        <f t="shared" si="429"/>
        <v>0</v>
      </c>
      <c r="AZ497" s="3">
        <f t="shared" si="430"/>
        <v>0</v>
      </c>
      <c r="BA497" s="3">
        <f t="shared" si="431"/>
        <v>0</v>
      </c>
    </row>
    <row r="498" spans="1:53">
      <c r="A498" s="2">
        <f>fokonyvi_kivonatot_ide_masolni!A495</f>
        <v>0</v>
      </c>
      <c r="B498" s="3">
        <f>fokonyvi_kivonatot_ide_masolni!I495</f>
        <v>0</v>
      </c>
      <c r="C498" s="3">
        <f>+fokonyvi_kivonatot_ide_masolni!J495</f>
        <v>0</v>
      </c>
      <c r="D498" s="2">
        <f t="shared" si="382"/>
        <v>1</v>
      </c>
      <c r="E498" s="2">
        <f t="shared" si="383"/>
        <v>0</v>
      </c>
      <c r="F498" s="3">
        <f t="shared" si="384"/>
        <v>0</v>
      </c>
      <c r="G498" s="3">
        <f t="shared" si="385"/>
        <v>0</v>
      </c>
      <c r="H498" s="3">
        <f t="shared" si="386"/>
        <v>0</v>
      </c>
      <c r="I498" s="3">
        <f t="shared" si="387"/>
        <v>0</v>
      </c>
      <c r="J498" s="3">
        <f t="shared" si="388"/>
        <v>0</v>
      </c>
      <c r="K498" s="3">
        <f t="shared" si="389"/>
        <v>0</v>
      </c>
      <c r="L498" s="3">
        <f t="shared" si="390"/>
        <v>0</v>
      </c>
      <c r="M498" s="3">
        <f t="shared" si="391"/>
        <v>0</v>
      </c>
      <c r="N498" s="3">
        <f t="shared" si="392"/>
        <v>0</v>
      </c>
      <c r="O498" s="3">
        <f t="shared" si="393"/>
        <v>0</v>
      </c>
      <c r="P498" s="3">
        <f t="shared" si="394"/>
        <v>0</v>
      </c>
      <c r="Q498" s="3">
        <f t="shared" si="395"/>
        <v>0</v>
      </c>
      <c r="R498" s="3">
        <f t="shared" si="396"/>
        <v>0</v>
      </c>
      <c r="S498" s="3">
        <f t="shared" si="397"/>
        <v>0</v>
      </c>
      <c r="T498" s="3">
        <f t="shared" si="398"/>
        <v>0</v>
      </c>
      <c r="U498" s="3">
        <f t="shared" si="399"/>
        <v>0</v>
      </c>
      <c r="V498" s="3">
        <f t="shared" si="400"/>
        <v>0</v>
      </c>
      <c r="W498" s="3">
        <f t="shared" si="401"/>
        <v>0</v>
      </c>
      <c r="X498" s="3">
        <f t="shared" si="402"/>
        <v>0</v>
      </c>
      <c r="Y498" s="3">
        <f t="shared" si="403"/>
        <v>0</v>
      </c>
      <c r="Z498" s="3">
        <f t="shared" si="404"/>
        <v>0</v>
      </c>
      <c r="AA498" s="3">
        <f t="shared" si="405"/>
        <v>0</v>
      </c>
      <c r="AB498" s="3">
        <f t="shared" si="406"/>
        <v>0</v>
      </c>
      <c r="AC498" s="3">
        <f t="shared" si="407"/>
        <v>0</v>
      </c>
      <c r="AD498" s="3">
        <f t="shared" si="408"/>
        <v>0</v>
      </c>
      <c r="AE498" s="3">
        <f t="shared" si="409"/>
        <v>0</v>
      </c>
      <c r="AF498" s="3">
        <f t="shared" si="410"/>
        <v>0</v>
      </c>
      <c r="AG498" s="3">
        <f t="shared" si="411"/>
        <v>0</v>
      </c>
      <c r="AH498" s="3">
        <f t="shared" si="412"/>
        <v>0</v>
      </c>
      <c r="AI498" s="3">
        <f t="shared" si="413"/>
        <v>0</v>
      </c>
      <c r="AJ498" s="3">
        <f t="shared" si="414"/>
        <v>0</v>
      </c>
      <c r="AK498" s="3">
        <f t="shared" si="415"/>
        <v>0</v>
      </c>
      <c r="AL498" s="3">
        <f t="shared" si="416"/>
        <v>0</v>
      </c>
      <c r="AM498" s="3">
        <f t="shared" si="417"/>
        <v>0</v>
      </c>
      <c r="AN498" s="3">
        <f t="shared" si="418"/>
        <v>0</v>
      </c>
      <c r="AO498" s="3">
        <f t="shared" si="419"/>
        <v>0</v>
      </c>
      <c r="AP498" s="3">
        <f t="shared" si="420"/>
        <v>0</v>
      </c>
      <c r="AQ498" s="3">
        <f t="shared" si="421"/>
        <v>0</v>
      </c>
      <c r="AR498" s="3">
        <f t="shared" si="422"/>
        <v>0</v>
      </c>
      <c r="AS498" s="3">
        <f t="shared" si="423"/>
        <v>0</v>
      </c>
      <c r="AT498" s="3">
        <f t="shared" si="424"/>
        <v>0</v>
      </c>
      <c r="AU498" s="3">
        <f t="shared" si="425"/>
        <v>0</v>
      </c>
      <c r="AV498" s="3">
        <f t="shared" si="426"/>
        <v>0</v>
      </c>
      <c r="AW498" s="3">
        <f t="shared" si="427"/>
        <v>0</v>
      </c>
      <c r="AX498" s="3">
        <f t="shared" si="428"/>
        <v>0</v>
      </c>
      <c r="AY498" s="3">
        <f t="shared" si="429"/>
        <v>0</v>
      </c>
      <c r="AZ498" s="3">
        <f t="shared" si="430"/>
        <v>0</v>
      </c>
      <c r="BA498" s="3">
        <f t="shared" si="431"/>
        <v>0</v>
      </c>
    </row>
    <row r="499" spans="1:53">
      <c r="A499" s="2">
        <f>fokonyvi_kivonatot_ide_masolni!A496</f>
        <v>0</v>
      </c>
      <c r="B499" s="3">
        <f>fokonyvi_kivonatot_ide_masolni!I496</f>
        <v>0</v>
      </c>
      <c r="C499" s="3">
        <f>+fokonyvi_kivonatot_ide_masolni!J496</f>
        <v>0</v>
      </c>
      <c r="D499" s="2">
        <f t="shared" si="382"/>
        <v>1</v>
      </c>
      <c r="E499" s="2">
        <f t="shared" si="383"/>
        <v>0</v>
      </c>
      <c r="F499" s="3">
        <f t="shared" si="384"/>
        <v>0</v>
      </c>
      <c r="G499" s="3">
        <f t="shared" si="385"/>
        <v>0</v>
      </c>
      <c r="H499" s="3">
        <f t="shared" si="386"/>
        <v>0</v>
      </c>
      <c r="I499" s="3">
        <f t="shared" si="387"/>
        <v>0</v>
      </c>
      <c r="J499" s="3">
        <f t="shared" si="388"/>
        <v>0</v>
      </c>
      <c r="K499" s="3">
        <f t="shared" si="389"/>
        <v>0</v>
      </c>
      <c r="L499" s="3">
        <f t="shared" si="390"/>
        <v>0</v>
      </c>
      <c r="M499" s="3">
        <f t="shared" si="391"/>
        <v>0</v>
      </c>
      <c r="N499" s="3">
        <f t="shared" si="392"/>
        <v>0</v>
      </c>
      <c r="O499" s="3">
        <f t="shared" si="393"/>
        <v>0</v>
      </c>
      <c r="P499" s="3">
        <f t="shared" si="394"/>
        <v>0</v>
      </c>
      <c r="Q499" s="3">
        <f t="shared" si="395"/>
        <v>0</v>
      </c>
      <c r="R499" s="3">
        <f t="shared" si="396"/>
        <v>0</v>
      </c>
      <c r="S499" s="3">
        <f t="shared" si="397"/>
        <v>0</v>
      </c>
      <c r="T499" s="3">
        <f t="shared" si="398"/>
        <v>0</v>
      </c>
      <c r="U499" s="3">
        <f t="shared" si="399"/>
        <v>0</v>
      </c>
      <c r="V499" s="3">
        <f t="shared" si="400"/>
        <v>0</v>
      </c>
      <c r="W499" s="3">
        <f t="shared" si="401"/>
        <v>0</v>
      </c>
      <c r="X499" s="3">
        <f t="shared" si="402"/>
        <v>0</v>
      </c>
      <c r="Y499" s="3">
        <f t="shared" si="403"/>
        <v>0</v>
      </c>
      <c r="Z499" s="3">
        <f t="shared" si="404"/>
        <v>0</v>
      </c>
      <c r="AA499" s="3">
        <f t="shared" si="405"/>
        <v>0</v>
      </c>
      <c r="AB499" s="3">
        <f t="shared" si="406"/>
        <v>0</v>
      </c>
      <c r="AC499" s="3">
        <f t="shared" si="407"/>
        <v>0</v>
      </c>
      <c r="AD499" s="3">
        <f t="shared" si="408"/>
        <v>0</v>
      </c>
      <c r="AE499" s="3">
        <f t="shared" si="409"/>
        <v>0</v>
      </c>
      <c r="AF499" s="3">
        <f t="shared" si="410"/>
        <v>0</v>
      </c>
      <c r="AG499" s="3">
        <f t="shared" si="411"/>
        <v>0</v>
      </c>
      <c r="AH499" s="3">
        <f t="shared" si="412"/>
        <v>0</v>
      </c>
      <c r="AI499" s="3">
        <f t="shared" si="413"/>
        <v>0</v>
      </c>
      <c r="AJ499" s="3">
        <f t="shared" si="414"/>
        <v>0</v>
      </c>
      <c r="AK499" s="3">
        <f t="shared" si="415"/>
        <v>0</v>
      </c>
      <c r="AL499" s="3">
        <f t="shared" si="416"/>
        <v>0</v>
      </c>
      <c r="AM499" s="3">
        <f t="shared" si="417"/>
        <v>0</v>
      </c>
      <c r="AN499" s="3">
        <f t="shared" si="418"/>
        <v>0</v>
      </c>
      <c r="AO499" s="3">
        <f t="shared" si="419"/>
        <v>0</v>
      </c>
      <c r="AP499" s="3">
        <f t="shared" si="420"/>
        <v>0</v>
      </c>
      <c r="AQ499" s="3">
        <f t="shared" si="421"/>
        <v>0</v>
      </c>
      <c r="AR499" s="3">
        <f t="shared" si="422"/>
        <v>0</v>
      </c>
      <c r="AS499" s="3">
        <f t="shared" si="423"/>
        <v>0</v>
      </c>
      <c r="AT499" s="3">
        <f t="shared" si="424"/>
        <v>0</v>
      </c>
      <c r="AU499" s="3">
        <f t="shared" si="425"/>
        <v>0</v>
      </c>
      <c r="AV499" s="3">
        <f t="shared" si="426"/>
        <v>0</v>
      </c>
      <c r="AW499" s="3">
        <f t="shared" si="427"/>
        <v>0</v>
      </c>
      <c r="AX499" s="3">
        <f t="shared" si="428"/>
        <v>0</v>
      </c>
      <c r="AY499" s="3">
        <f t="shared" si="429"/>
        <v>0</v>
      </c>
      <c r="AZ499" s="3">
        <f t="shared" si="430"/>
        <v>0</v>
      </c>
      <c r="BA499" s="3">
        <f t="shared" si="431"/>
        <v>0</v>
      </c>
    </row>
    <row r="500" spans="1:53">
      <c r="A500" s="2">
        <f>fokonyvi_kivonatot_ide_masolni!A497</f>
        <v>0</v>
      </c>
      <c r="B500" s="3">
        <f>fokonyvi_kivonatot_ide_masolni!I497</f>
        <v>0</v>
      </c>
      <c r="C500" s="3">
        <f>+fokonyvi_kivonatot_ide_masolni!J497</f>
        <v>0</v>
      </c>
      <c r="D500" s="2">
        <f t="shared" si="382"/>
        <v>1</v>
      </c>
      <c r="E500" s="2">
        <f t="shared" si="383"/>
        <v>0</v>
      </c>
      <c r="F500" s="3">
        <f t="shared" si="384"/>
        <v>0</v>
      </c>
      <c r="G500" s="3">
        <f t="shared" si="385"/>
        <v>0</v>
      </c>
      <c r="H500" s="3">
        <f t="shared" si="386"/>
        <v>0</v>
      </c>
      <c r="I500" s="3">
        <f t="shared" si="387"/>
        <v>0</v>
      </c>
      <c r="J500" s="3">
        <f t="shared" si="388"/>
        <v>0</v>
      </c>
      <c r="K500" s="3">
        <f t="shared" si="389"/>
        <v>0</v>
      </c>
      <c r="L500" s="3">
        <f t="shared" si="390"/>
        <v>0</v>
      </c>
      <c r="M500" s="3">
        <f t="shared" si="391"/>
        <v>0</v>
      </c>
      <c r="N500" s="3">
        <f t="shared" si="392"/>
        <v>0</v>
      </c>
      <c r="O500" s="3">
        <f t="shared" si="393"/>
        <v>0</v>
      </c>
      <c r="P500" s="3">
        <f t="shared" si="394"/>
        <v>0</v>
      </c>
      <c r="Q500" s="3">
        <f t="shared" si="395"/>
        <v>0</v>
      </c>
      <c r="R500" s="3">
        <f t="shared" si="396"/>
        <v>0</v>
      </c>
      <c r="S500" s="3">
        <f t="shared" si="397"/>
        <v>0</v>
      </c>
      <c r="T500" s="3">
        <f t="shared" si="398"/>
        <v>0</v>
      </c>
      <c r="U500" s="3">
        <f t="shared" si="399"/>
        <v>0</v>
      </c>
      <c r="V500" s="3">
        <f t="shared" si="400"/>
        <v>0</v>
      </c>
      <c r="W500" s="3">
        <f t="shared" si="401"/>
        <v>0</v>
      </c>
      <c r="X500" s="3">
        <f t="shared" si="402"/>
        <v>0</v>
      </c>
      <c r="Y500" s="3">
        <f t="shared" si="403"/>
        <v>0</v>
      </c>
      <c r="Z500" s="3">
        <f t="shared" si="404"/>
        <v>0</v>
      </c>
      <c r="AA500" s="3">
        <f t="shared" si="405"/>
        <v>0</v>
      </c>
      <c r="AB500" s="3">
        <f t="shared" si="406"/>
        <v>0</v>
      </c>
      <c r="AC500" s="3">
        <f t="shared" si="407"/>
        <v>0</v>
      </c>
      <c r="AD500" s="3">
        <f t="shared" si="408"/>
        <v>0</v>
      </c>
      <c r="AE500" s="3">
        <f t="shared" si="409"/>
        <v>0</v>
      </c>
      <c r="AF500" s="3">
        <f t="shared" si="410"/>
        <v>0</v>
      </c>
      <c r="AG500" s="3">
        <f t="shared" si="411"/>
        <v>0</v>
      </c>
      <c r="AH500" s="3">
        <f t="shared" si="412"/>
        <v>0</v>
      </c>
      <c r="AI500" s="3">
        <f t="shared" si="413"/>
        <v>0</v>
      </c>
      <c r="AJ500" s="3">
        <f t="shared" si="414"/>
        <v>0</v>
      </c>
      <c r="AK500" s="3">
        <f t="shared" si="415"/>
        <v>0</v>
      </c>
      <c r="AL500" s="3">
        <f t="shared" si="416"/>
        <v>0</v>
      </c>
      <c r="AM500" s="3">
        <f t="shared" si="417"/>
        <v>0</v>
      </c>
      <c r="AN500" s="3">
        <f t="shared" si="418"/>
        <v>0</v>
      </c>
      <c r="AO500" s="3">
        <f t="shared" si="419"/>
        <v>0</v>
      </c>
      <c r="AP500" s="3">
        <f t="shared" si="420"/>
        <v>0</v>
      </c>
      <c r="AQ500" s="3">
        <f t="shared" si="421"/>
        <v>0</v>
      </c>
      <c r="AR500" s="3">
        <f t="shared" si="422"/>
        <v>0</v>
      </c>
      <c r="AS500" s="3">
        <f t="shared" si="423"/>
        <v>0</v>
      </c>
      <c r="AT500" s="3">
        <f t="shared" si="424"/>
        <v>0</v>
      </c>
      <c r="AU500" s="3">
        <f t="shared" si="425"/>
        <v>0</v>
      </c>
      <c r="AV500" s="3">
        <f t="shared" si="426"/>
        <v>0</v>
      </c>
      <c r="AW500" s="3">
        <f t="shared" si="427"/>
        <v>0</v>
      </c>
      <c r="AX500" s="3">
        <f t="shared" si="428"/>
        <v>0</v>
      </c>
      <c r="AY500" s="3">
        <f t="shared" si="429"/>
        <v>0</v>
      </c>
      <c r="AZ500" s="3">
        <f t="shared" si="430"/>
        <v>0</v>
      </c>
      <c r="BA500" s="3">
        <f t="shared" si="431"/>
        <v>0</v>
      </c>
    </row>
    <row r="501" spans="1:53">
      <c r="A501" s="2">
        <f>fokonyvi_kivonatot_ide_masolni!A498</f>
        <v>0</v>
      </c>
      <c r="B501" s="3">
        <f>fokonyvi_kivonatot_ide_masolni!I498</f>
        <v>0</v>
      </c>
      <c r="C501" s="3">
        <f>+fokonyvi_kivonatot_ide_masolni!J498</f>
        <v>0</v>
      </c>
      <c r="D501" s="2">
        <f t="shared" si="382"/>
        <v>1</v>
      </c>
      <c r="E501" s="2">
        <f t="shared" si="383"/>
        <v>0</v>
      </c>
      <c r="F501" s="3">
        <f t="shared" si="384"/>
        <v>0</v>
      </c>
      <c r="G501" s="3">
        <f t="shared" si="385"/>
        <v>0</v>
      </c>
      <c r="H501" s="3">
        <f t="shared" si="386"/>
        <v>0</v>
      </c>
      <c r="I501" s="3">
        <f t="shared" si="387"/>
        <v>0</v>
      </c>
      <c r="J501" s="3">
        <f t="shared" si="388"/>
        <v>0</v>
      </c>
      <c r="K501" s="3">
        <f t="shared" si="389"/>
        <v>0</v>
      </c>
      <c r="L501" s="3">
        <f t="shared" si="390"/>
        <v>0</v>
      </c>
      <c r="M501" s="3">
        <f t="shared" si="391"/>
        <v>0</v>
      </c>
      <c r="N501" s="3">
        <f t="shared" si="392"/>
        <v>0</v>
      </c>
      <c r="O501" s="3">
        <f t="shared" si="393"/>
        <v>0</v>
      </c>
      <c r="P501" s="3">
        <f t="shared" si="394"/>
        <v>0</v>
      </c>
      <c r="Q501" s="3">
        <f t="shared" si="395"/>
        <v>0</v>
      </c>
      <c r="R501" s="3">
        <f t="shared" si="396"/>
        <v>0</v>
      </c>
      <c r="S501" s="3">
        <f t="shared" si="397"/>
        <v>0</v>
      </c>
      <c r="T501" s="3">
        <f t="shared" si="398"/>
        <v>0</v>
      </c>
      <c r="U501" s="3">
        <f t="shared" si="399"/>
        <v>0</v>
      </c>
      <c r="V501" s="3">
        <f t="shared" si="400"/>
        <v>0</v>
      </c>
      <c r="W501" s="3">
        <f t="shared" si="401"/>
        <v>0</v>
      </c>
      <c r="X501" s="3">
        <f t="shared" si="402"/>
        <v>0</v>
      </c>
      <c r="Y501" s="3">
        <f t="shared" si="403"/>
        <v>0</v>
      </c>
      <c r="Z501" s="3">
        <f t="shared" si="404"/>
        <v>0</v>
      </c>
      <c r="AA501" s="3">
        <f t="shared" si="405"/>
        <v>0</v>
      </c>
      <c r="AB501" s="3">
        <f t="shared" si="406"/>
        <v>0</v>
      </c>
      <c r="AC501" s="3">
        <f t="shared" si="407"/>
        <v>0</v>
      </c>
      <c r="AD501" s="3">
        <f t="shared" si="408"/>
        <v>0</v>
      </c>
      <c r="AE501" s="3">
        <f t="shared" si="409"/>
        <v>0</v>
      </c>
      <c r="AF501" s="3">
        <f t="shared" si="410"/>
        <v>0</v>
      </c>
      <c r="AG501" s="3">
        <f t="shared" si="411"/>
        <v>0</v>
      </c>
      <c r="AH501" s="3">
        <f t="shared" si="412"/>
        <v>0</v>
      </c>
      <c r="AI501" s="3">
        <f t="shared" si="413"/>
        <v>0</v>
      </c>
      <c r="AJ501" s="3">
        <f t="shared" si="414"/>
        <v>0</v>
      </c>
      <c r="AK501" s="3">
        <f t="shared" si="415"/>
        <v>0</v>
      </c>
      <c r="AL501" s="3">
        <f t="shared" si="416"/>
        <v>0</v>
      </c>
      <c r="AM501" s="3">
        <f t="shared" si="417"/>
        <v>0</v>
      </c>
      <c r="AN501" s="3">
        <f t="shared" si="418"/>
        <v>0</v>
      </c>
      <c r="AO501" s="3">
        <f t="shared" si="419"/>
        <v>0</v>
      </c>
      <c r="AP501" s="3">
        <f t="shared" si="420"/>
        <v>0</v>
      </c>
      <c r="AQ501" s="3">
        <f t="shared" si="421"/>
        <v>0</v>
      </c>
      <c r="AR501" s="3">
        <f t="shared" si="422"/>
        <v>0</v>
      </c>
      <c r="AS501" s="3">
        <f t="shared" si="423"/>
        <v>0</v>
      </c>
      <c r="AT501" s="3">
        <f t="shared" si="424"/>
        <v>0</v>
      </c>
      <c r="AU501" s="3">
        <f t="shared" si="425"/>
        <v>0</v>
      </c>
      <c r="AV501" s="3">
        <f t="shared" si="426"/>
        <v>0</v>
      </c>
      <c r="AW501" s="3">
        <f t="shared" si="427"/>
        <v>0</v>
      </c>
      <c r="AX501" s="3">
        <f t="shared" si="428"/>
        <v>0</v>
      </c>
      <c r="AY501" s="3">
        <f t="shared" si="429"/>
        <v>0</v>
      </c>
      <c r="AZ501" s="3">
        <f t="shared" si="430"/>
        <v>0</v>
      </c>
      <c r="BA501" s="3">
        <f t="shared" si="431"/>
        <v>0</v>
      </c>
    </row>
    <row r="502" spans="1:53">
      <c r="A502" s="2">
        <f>fokonyvi_kivonatot_ide_masolni!A499</f>
        <v>0</v>
      </c>
      <c r="B502" s="3">
        <f>fokonyvi_kivonatot_ide_masolni!I499</f>
        <v>0</v>
      </c>
      <c r="C502" s="3">
        <f>+fokonyvi_kivonatot_ide_masolni!J499</f>
        <v>0</v>
      </c>
      <c r="D502" s="2">
        <f t="shared" si="382"/>
        <v>1</v>
      </c>
      <c r="E502" s="2">
        <f t="shared" si="383"/>
        <v>0</v>
      </c>
      <c r="F502" s="3">
        <f t="shared" si="384"/>
        <v>0</v>
      </c>
      <c r="G502" s="3">
        <f t="shared" si="385"/>
        <v>0</v>
      </c>
      <c r="H502" s="3">
        <f t="shared" si="386"/>
        <v>0</v>
      </c>
      <c r="I502" s="3">
        <f t="shared" si="387"/>
        <v>0</v>
      </c>
      <c r="J502" s="3">
        <f t="shared" si="388"/>
        <v>0</v>
      </c>
      <c r="K502" s="3">
        <f t="shared" si="389"/>
        <v>0</v>
      </c>
      <c r="L502" s="3">
        <f t="shared" si="390"/>
        <v>0</v>
      </c>
      <c r="M502" s="3">
        <f t="shared" si="391"/>
        <v>0</v>
      </c>
      <c r="N502" s="3">
        <f t="shared" si="392"/>
        <v>0</v>
      </c>
      <c r="O502" s="3">
        <f t="shared" si="393"/>
        <v>0</v>
      </c>
      <c r="P502" s="3">
        <f t="shared" si="394"/>
        <v>0</v>
      </c>
      <c r="Q502" s="3">
        <f t="shared" si="395"/>
        <v>0</v>
      </c>
      <c r="R502" s="3">
        <f t="shared" si="396"/>
        <v>0</v>
      </c>
      <c r="S502" s="3">
        <f t="shared" si="397"/>
        <v>0</v>
      </c>
      <c r="T502" s="3">
        <f t="shared" si="398"/>
        <v>0</v>
      </c>
      <c r="U502" s="3">
        <f t="shared" si="399"/>
        <v>0</v>
      </c>
      <c r="V502" s="3">
        <f t="shared" si="400"/>
        <v>0</v>
      </c>
      <c r="W502" s="3">
        <f t="shared" si="401"/>
        <v>0</v>
      </c>
      <c r="X502" s="3">
        <f t="shared" si="402"/>
        <v>0</v>
      </c>
      <c r="Y502" s="3">
        <f t="shared" si="403"/>
        <v>0</v>
      </c>
      <c r="Z502" s="3">
        <f t="shared" si="404"/>
        <v>0</v>
      </c>
      <c r="AA502" s="3">
        <f t="shared" si="405"/>
        <v>0</v>
      </c>
      <c r="AB502" s="3">
        <f t="shared" si="406"/>
        <v>0</v>
      </c>
      <c r="AC502" s="3">
        <f t="shared" si="407"/>
        <v>0</v>
      </c>
      <c r="AD502" s="3">
        <f t="shared" si="408"/>
        <v>0</v>
      </c>
      <c r="AE502" s="3">
        <f t="shared" si="409"/>
        <v>0</v>
      </c>
      <c r="AF502" s="3">
        <f t="shared" si="410"/>
        <v>0</v>
      </c>
      <c r="AG502" s="3">
        <f t="shared" si="411"/>
        <v>0</v>
      </c>
      <c r="AH502" s="3">
        <f t="shared" si="412"/>
        <v>0</v>
      </c>
      <c r="AI502" s="3">
        <f t="shared" si="413"/>
        <v>0</v>
      </c>
      <c r="AJ502" s="3">
        <f t="shared" si="414"/>
        <v>0</v>
      </c>
      <c r="AK502" s="3">
        <f t="shared" si="415"/>
        <v>0</v>
      </c>
      <c r="AL502" s="3">
        <f t="shared" si="416"/>
        <v>0</v>
      </c>
      <c r="AM502" s="3">
        <f t="shared" si="417"/>
        <v>0</v>
      </c>
      <c r="AN502" s="3">
        <f t="shared" si="418"/>
        <v>0</v>
      </c>
      <c r="AO502" s="3">
        <f t="shared" si="419"/>
        <v>0</v>
      </c>
      <c r="AP502" s="3">
        <f t="shared" si="420"/>
        <v>0</v>
      </c>
      <c r="AQ502" s="3">
        <f t="shared" si="421"/>
        <v>0</v>
      </c>
      <c r="AR502" s="3">
        <f t="shared" si="422"/>
        <v>0</v>
      </c>
      <c r="AS502" s="3">
        <f t="shared" si="423"/>
        <v>0</v>
      </c>
      <c r="AT502" s="3">
        <f t="shared" si="424"/>
        <v>0</v>
      </c>
      <c r="AU502" s="3">
        <f t="shared" si="425"/>
        <v>0</v>
      </c>
      <c r="AV502" s="3">
        <f t="shared" si="426"/>
        <v>0</v>
      </c>
      <c r="AW502" s="3">
        <f t="shared" si="427"/>
        <v>0</v>
      </c>
      <c r="AX502" s="3">
        <f t="shared" si="428"/>
        <v>0</v>
      </c>
      <c r="AY502" s="3">
        <f t="shared" si="429"/>
        <v>0</v>
      </c>
      <c r="AZ502" s="3">
        <f t="shared" si="430"/>
        <v>0</v>
      </c>
      <c r="BA502" s="3">
        <f t="shared" si="431"/>
        <v>0</v>
      </c>
    </row>
    <row r="503" spans="1:53">
      <c r="A503" s="2">
        <f>fokonyvi_kivonatot_ide_masolni!A500</f>
        <v>0</v>
      </c>
      <c r="B503" s="3">
        <f>fokonyvi_kivonatot_ide_masolni!I500</f>
        <v>0</v>
      </c>
      <c r="C503" s="3">
        <f>+fokonyvi_kivonatot_ide_masolni!J500</f>
        <v>0</v>
      </c>
      <c r="D503" s="2">
        <f t="shared" si="382"/>
        <v>1</v>
      </c>
      <c r="E503" s="2">
        <f t="shared" si="383"/>
        <v>0</v>
      </c>
      <c r="F503" s="3">
        <f t="shared" si="384"/>
        <v>0</v>
      </c>
      <c r="G503" s="3">
        <f t="shared" si="385"/>
        <v>0</v>
      </c>
      <c r="H503" s="3">
        <f t="shared" si="386"/>
        <v>0</v>
      </c>
      <c r="I503" s="3">
        <f t="shared" si="387"/>
        <v>0</v>
      </c>
      <c r="J503" s="3">
        <f t="shared" si="388"/>
        <v>0</v>
      </c>
      <c r="K503" s="3">
        <f t="shared" si="389"/>
        <v>0</v>
      </c>
      <c r="L503" s="3">
        <f t="shared" si="390"/>
        <v>0</v>
      </c>
      <c r="M503" s="3">
        <f t="shared" si="391"/>
        <v>0</v>
      </c>
      <c r="N503" s="3">
        <f t="shared" si="392"/>
        <v>0</v>
      </c>
      <c r="O503" s="3">
        <f t="shared" si="393"/>
        <v>0</v>
      </c>
      <c r="P503" s="3">
        <f t="shared" si="394"/>
        <v>0</v>
      </c>
      <c r="Q503" s="3">
        <f t="shared" si="395"/>
        <v>0</v>
      </c>
      <c r="R503" s="3">
        <f t="shared" si="396"/>
        <v>0</v>
      </c>
      <c r="S503" s="3">
        <f t="shared" si="397"/>
        <v>0</v>
      </c>
      <c r="T503" s="3">
        <f t="shared" si="398"/>
        <v>0</v>
      </c>
      <c r="U503" s="3">
        <f t="shared" si="399"/>
        <v>0</v>
      </c>
      <c r="V503" s="3">
        <f t="shared" si="400"/>
        <v>0</v>
      </c>
      <c r="W503" s="3">
        <f t="shared" si="401"/>
        <v>0</v>
      </c>
      <c r="X503" s="3">
        <f t="shared" si="402"/>
        <v>0</v>
      </c>
      <c r="Y503" s="3">
        <f t="shared" si="403"/>
        <v>0</v>
      </c>
      <c r="Z503" s="3">
        <f t="shared" si="404"/>
        <v>0</v>
      </c>
      <c r="AA503" s="3">
        <f t="shared" si="405"/>
        <v>0</v>
      </c>
      <c r="AB503" s="3">
        <f t="shared" si="406"/>
        <v>0</v>
      </c>
      <c r="AC503" s="3">
        <f t="shared" si="407"/>
        <v>0</v>
      </c>
      <c r="AD503" s="3">
        <f t="shared" si="408"/>
        <v>0</v>
      </c>
      <c r="AE503" s="3">
        <f t="shared" si="409"/>
        <v>0</v>
      </c>
      <c r="AF503" s="3">
        <f t="shared" si="410"/>
        <v>0</v>
      </c>
      <c r="AG503" s="3">
        <f t="shared" si="411"/>
        <v>0</v>
      </c>
      <c r="AH503" s="3">
        <f t="shared" si="412"/>
        <v>0</v>
      </c>
      <c r="AI503" s="3">
        <f t="shared" si="413"/>
        <v>0</v>
      </c>
      <c r="AJ503" s="3">
        <f t="shared" si="414"/>
        <v>0</v>
      </c>
      <c r="AK503" s="3">
        <f t="shared" si="415"/>
        <v>0</v>
      </c>
      <c r="AL503" s="3">
        <f t="shared" si="416"/>
        <v>0</v>
      </c>
      <c r="AM503" s="3">
        <f t="shared" si="417"/>
        <v>0</v>
      </c>
      <c r="AN503" s="3">
        <f t="shared" si="418"/>
        <v>0</v>
      </c>
      <c r="AO503" s="3">
        <f t="shared" si="419"/>
        <v>0</v>
      </c>
      <c r="AP503" s="3">
        <f t="shared" si="420"/>
        <v>0</v>
      </c>
      <c r="AQ503" s="3">
        <f t="shared" si="421"/>
        <v>0</v>
      </c>
      <c r="AR503" s="3">
        <f t="shared" si="422"/>
        <v>0</v>
      </c>
      <c r="AS503" s="3">
        <f t="shared" si="423"/>
        <v>0</v>
      </c>
      <c r="AT503" s="3">
        <f t="shared" si="424"/>
        <v>0</v>
      </c>
      <c r="AU503" s="3">
        <f t="shared" si="425"/>
        <v>0</v>
      </c>
      <c r="AV503" s="3">
        <f t="shared" si="426"/>
        <v>0</v>
      </c>
      <c r="AW503" s="3">
        <f t="shared" si="427"/>
        <v>0</v>
      </c>
      <c r="AX503" s="3">
        <f t="shared" si="428"/>
        <v>0</v>
      </c>
      <c r="AY503" s="3">
        <f t="shared" si="429"/>
        <v>0</v>
      </c>
      <c r="AZ503" s="3">
        <f t="shared" si="430"/>
        <v>0</v>
      </c>
      <c r="BA503" s="3">
        <f t="shared" si="431"/>
        <v>0</v>
      </c>
    </row>
  </sheetData>
  <autoFilter ref="A1:E503"/>
  <mergeCells count="14">
    <mergeCell ref="AS3:AU3"/>
    <mergeCell ref="AS1:AU1"/>
    <mergeCell ref="AF1:AH1"/>
    <mergeCell ref="AF3:AH3"/>
    <mergeCell ref="AJ1:AL1"/>
    <mergeCell ref="AJ3:AL3"/>
    <mergeCell ref="AO1:AR1"/>
    <mergeCell ref="AO3:AR3"/>
    <mergeCell ref="G1:K1"/>
    <mergeCell ref="G3:K3"/>
    <mergeCell ref="L1:N1"/>
    <mergeCell ref="L3:N3"/>
    <mergeCell ref="P1:U1"/>
    <mergeCell ref="P3:U3"/>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Munka5"/>
  <dimension ref="A1:H27"/>
  <sheetViews>
    <sheetView zoomScale="81" zoomScaleNormal="81" workbookViewId="0">
      <selection activeCell="F25" sqref="F25"/>
    </sheetView>
  </sheetViews>
  <sheetFormatPr defaultRowHeight="12"/>
  <cols>
    <col min="1" max="1" width="57.28515625" bestFit="1" customWidth="1"/>
    <col min="2" max="5" width="15.85546875" style="8" bestFit="1" customWidth="1"/>
    <col min="6" max="6" width="14.42578125" style="8" customWidth="1"/>
    <col min="7" max="7" width="15.85546875" style="8" bestFit="1" customWidth="1"/>
    <col min="8" max="8" width="0" hidden="1" customWidth="1"/>
  </cols>
  <sheetData>
    <row r="1" spans="1:7" ht="18.75" customHeight="1" thickBot="1">
      <c r="A1" s="12" t="s">
        <v>8031</v>
      </c>
      <c r="B1" s="13" t="s">
        <v>8081</v>
      </c>
      <c r="C1" s="13" t="s">
        <v>8110</v>
      </c>
      <c r="D1" s="13" t="s">
        <v>8081</v>
      </c>
      <c r="E1" s="13" t="s">
        <v>8111</v>
      </c>
      <c r="F1" s="13" t="s">
        <v>8113</v>
      </c>
      <c r="G1" s="13" t="s">
        <v>8111</v>
      </c>
    </row>
    <row r="2" spans="1:7" s="4" customFormat="1" ht="15.75" thickBot="1">
      <c r="A2" s="14" t="s">
        <v>8032</v>
      </c>
      <c r="B2" s="15">
        <f>B3+B4+B5</f>
        <v>0</v>
      </c>
      <c r="C2" s="15">
        <f t="shared" ref="C2:D2" si="0">C3+C4+C5</f>
        <v>0</v>
      </c>
      <c r="D2" s="15">
        <f t="shared" si="0"/>
        <v>0</v>
      </c>
      <c r="E2" s="15">
        <f>E3+E4+E5</f>
        <v>0</v>
      </c>
      <c r="F2" s="15">
        <f t="shared" ref="F2:G2" si="1">F3+F4+F5</f>
        <v>0</v>
      </c>
      <c r="G2" s="15">
        <f t="shared" si="1"/>
        <v>0</v>
      </c>
    </row>
    <row r="3" spans="1:7" ht="15.75" thickBot="1">
      <c r="A3" s="12" t="s">
        <v>8033</v>
      </c>
      <c r="B3" s="13">
        <f>+fokonyvi_kivonat!F4</f>
        <v>0</v>
      </c>
      <c r="C3" s="16"/>
      <c r="D3" s="13">
        <f>+B3+C3</f>
        <v>0</v>
      </c>
      <c r="E3" s="13">
        <f>ROUND(D3/1000,0)</f>
        <v>0</v>
      </c>
      <c r="F3" s="16"/>
      <c r="G3" s="13">
        <f>+E3+F3</f>
        <v>0</v>
      </c>
    </row>
    <row r="4" spans="1:7" ht="15.75" thickBot="1">
      <c r="A4" s="12" t="s">
        <v>8034</v>
      </c>
      <c r="B4" s="13">
        <f>+fokonyvi_kivonat!G3</f>
        <v>0</v>
      </c>
      <c r="C4" s="16"/>
      <c r="D4" s="13">
        <f t="shared" ref="D4:D5" si="2">+B4+C4</f>
        <v>0</v>
      </c>
      <c r="E4" s="13">
        <f>ROUND(D4/1000,0)</f>
        <v>0</v>
      </c>
      <c r="F4" s="16"/>
      <c r="G4" s="13">
        <f t="shared" ref="G4:G11" si="3">+E4+F4</f>
        <v>0</v>
      </c>
    </row>
    <row r="5" spans="1:7" ht="15.75" thickBot="1">
      <c r="A5" s="12" t="s">
        <v>8035</v>
      </c>
      <c r="B5" s="13">
        <f>+fokonyvi_kivonat!L4+fokonyvi_kivonat!M4+fokonyvi_kivonat!N4</f>
        <v>0</v>
      </c>
      <c r="C5" s="16"/>
      <c r="D5" s="13">
        <f t="shared" si="2"/>
        <v>0</v>
      </c>
      <c r="E5" s="13">
        <f>ROUND(D5/1000,0)</f>
        <v>0</v>
      </c>
      <c r="F5" s="16"/>
      <c r="G5" s="13">
        <f t="shared" si="3"/>
        <v>0</v>
      </c>
    </row>
    <row r="6" spans="1:7" s="4" customFormat="1" ht="15.75" thickBot="1">
      <c r="A6" s="14" t="s">
        <v>8036</v>
      </c>
      <c r="B6" s="15">
        <f>+B7+B8+B9+B10</f>
        <v>0</v>
      </c>
      <c r="C6" s="15">
        <f t="shared" ref="C6:E6" si="4">+C7+C8+C9+C10</f>
        <v>0</v>
      </c>
      <c r="D6" s="15">
        <f t="shared" si="4"/>
        <v>0</v>
      </c>
      <c r="E6" s="15">
        <f t="shared" si="4"/>
        <v>0</v>
      </c>
      <c r="F6" s="15">
        <f t="shared" ref="F6" si="5">+F7+F8+F9+F10</f>
        <v>0</v>
      </c>
      <c r="G6" s="15">
        <f t="shared" ref="G6" si="6">+G7+G8+G9+G10</f>
        <v>0</v>
      </c>
    </row>
    <row r="7" spans="1:7" ht="15.75" thickBot="1">
      <c r="A7" s="12" t="s">
        <v>8037</v>
      </c>
      <c r="B7" s="13">
        <f>+fokonyvi_kivonat!O3</f>
        <v>0</v>
      </c>
      <c r="C7" s="16"/>
      <c r="D7" s="13">
        <f>+B7+C7</f>
        <v>0</v>
      </c>
      <c r="E7" s="13">
        <f>ROUND(D7/1000,0)</f>
        <v>0</v>
      </c>
      <c r="F7" s="16"/>
      <c r="G7" s="13">
        <f t="shared" si="3"/>
        <v>0</v>
      </c>
    </row>
    <row r="8" spans="1:7" ht="15.75" thickBot="1">
      <c r="A8" s="12" t="s">
        <v>8038</v>
      </c>
      <c r="B8" s="13">
        <f>+fokonyvi_kivonat!P3</f>
        <v>0</v>
      </c>
      <c r="C8" s="16"/>
      <c r="D8" s="13">
        <f t="shared" ref="D8:D11" si="7">+B8+C8</f>
        <v>0</v>
      </c>
      <c r="E8" s="13">
        <f>ROUND(D8/1000,0)</f>
        <v>0</v>
      </c>
      <c r="F8" s="16"/>
      <c r="G8" s="13">
        <f t="shared" si="3"/>
        <v>0</v>
      </c>
    </row>
    <row r="9" spans="1:7" ht="15.75" thickBot="1">
      <c r="A9" s="12" t="s">
        <v>8039</v>
      </c>
      <c r="B9" s="13">
        <f>+fokonyvi_kivonat!V3</f>
        <v>0</v>
      </c>
      <c r="C9" s="16"/>
      <c r="D9" s="13">
        <f t="shared" si="7"/>
        <v>0</v>
      </c>
      <c r="E9" s="13">
        <f>ROUND(D9/1000,0)</f>
        <v>0</v>
      </c>
      <c r="F9" s="16"/>
      <c r="G9" s="13">
        <f t="shared" si="3"/>
        <v>0</v>
      </c>
    </row>
    <row r="10" spans="1:7" ht="15.75" thickBot="1">
      <c r="A10" s="12" t="s">
        <v>8040</v>
      </c>
      <c r="B10" s="13">
        <f>+fokonyvi_kivonat!W3</f>
        <v>0</v>
      </c>
      <c r="C10" s="16"/>
      <c r="D10" s="13">
        <f t="shared" si="7"/>
        <v>0</v>
      </c>
      <c r="E10" s="13">
        <f>ROUND(D10/1000,0)</f>
        <v>0</v>
      </c>
      <c r="F10" s="16"/>
      <c r="G10" s="13">
        <f t="shared" si="3"/>
        <v>0</v>
      </c>
    </row>
    <row r="11" spans="1:7" s="4" customFormat="1" ht="15.75" thickBot="1">
      <c r="A11" s="14" t="s">
        <v>8041</v>
      </c>
      <c r="B11" s="15">
        <f>+fokonyvi_kivonat!X3</f>
        <v>0</v>
      </c>
      <c r="C11" s="17"/>
      <c r="D11" s="15">
        <f t="shared" si="7"/>
        <v>0</v>
      </c>
      <c r="E11" s="15">
        <f>ROUND(D11/1000,0)</f>
        <v>0</v>
      </c>
      <c r="F11" s="17"/>
      <c r="G11" s="15">
        <f t="shared" si="3"/>
        <v>0</v>
      </c>
    </row>
    <row r="12" spans="1:7" s="4" customFormat="1" ht="15.75" thickBot="1">
      <c r="A12" s="18" t="s">
        <v>8042</v>
      </c>
      <c r="B12" s="19">
        <f>+B2+B6+B11</f>
        <v>0</v>
      </c>
      <c r="C12" s="19">
        <f t="shared" ref="C12:E12" si="8">+C2+C6+C11</f>
        <v>0</v>
      </c>
      <c r="D12" s="19">
        <f t="shared" si="8"/>
        <v>0</v>
      </c>
      <c r="E12" s="19">
        <f t="shared" si="8"/>
        <v>0</v>
      </c>
      <c r="F12" s="19">
        <f t="shared" ref="F12" si="9">+F2+F6+F11</f>
        <v>0</v>
      </c>
      <c r="G12" s="19">
        <f t="shared" ref="G12" si="10">+G2+G6+G11</f>
        <v>0</v>
      </c>
    </row>
    <row r="13" spans="1:7" s="4" customFormat="1" ht="15.75" thickBot="1">
      <c r="A13" s="14" t="s">
        <v>8043</v>
      </c>
      <c r="B13" s="15">
        <f>+B14+B16+B17+B18+B19+B20</f>
        <v>0</v>
      </c>
      <c r="C13" s="15">
        <f t="shared" ref="C13:E13" si="11">+C14+C16+C17+C18+C19+C20</f>
        <v>0</v>
      </c>
      <c r="D13" s="15">
        <f t="shared" si="11"/>
        <v>0</v>
      </c>
      <c r="E13" s="15">
        <f t="shared" si="11"/>
        <v>0</v>
      </c>
      <c r="F13" s="15">
        <f t="shared" ref="F13" si="12">+F14+F16+F17+F18+F19+F20</f>
        <v>0</v>
      </c>
      <c r="G13" s="15">
        <f t="shared" ref="G13" si="13">+G14+G16+G17+G18+G19+G20</f>
        <v>0</v>
      </c>
    </row>
    <row r="14" spans="1:7" ht="15.75" thickBot="1">
      <c r="A14" s="12" t="s">
        <v>8044</v>
      </c>
      <c r="B14" s="13">
        <f>+fokonyvi_kivonat!Y3</f>
        <v>0</v>
      </c>
      <c r="C14" s="16"/>
      <c r="D14" s="13">
        <f t="shared" ref="D14:D26" si="14">+B14+C14</f>
        <v>0</v>
      </c>
      <c r="E14" s="13">
        <f t="shared" ref="E14:E21" si="15">ROUND(D14/1000,0)</f>
        <v>0</v>
      </c>
      <c r="F14" s="16"/>
      <c r="G14" s="13">
        <f t="shared" ref="G14:G20" si="16">+E14+F14</f>
        <v>0</v>
      </c>
    </row>
    <row r="15" spans="1:7" ht="15.75" thickBot="1">
      <c r="A15" s="20" t="s">
        <v>8045</v>
      </c>
      <c r="B15" s="21"/>
      <c r="C15" s="21"/>
      <c r="D15" s="22">
        <f t="shared" si="14"/>
        <v>0</v>
      </c>
      <c r="E15" s="22">
        <f t="shared" si="15"/>
        <v>0</v>
      </c>
      <c r="F15" s="21"/>
      <c r="G15" s="22">
        <f t="shared" si="16"/>
        <v>0</v>
      </c>
    </row>
    <row r="16" spans="1:7" ht="15.75" thickBot="1">
      <c r="A16" s="12" t="s">
        <v>8046</v>
      </c>
      <c r="B16" s="16"/>
      <c r="C16" s="16"/>
      <c r="D16" s="13">
        <f t="shared" si="14"/>
        <v>0</v>
      </c>
      <c r="E16" s="13">
        <f t="shared" si="15"/>
        <v>0</v>
      </c>
      <c r="F16" s="16"/>
      <c r="G16" s="13">
        <f t="shared" si="16"/>
        <v>0</v>
      </c>
    </row>
    <row r="17" spans="1:8" ht="15.75" thickBot="1">
      <c r="A17" s="12" t="s">
        <v>8047</v>
      </c>
      <c r="B17" s="13">
        <f>+fokonyvi_kivonat!Z3</f>
        <v>0</v>
      </c>
      <c r="C17" s="16"/>
      <c r="D17" s="13">
        <f t="shared" si="14"/>
        <v>0</v>
      </c>
      <c r="E17" s="13">
        <f t="shared" si="15"/>
        <v>0</v>
      </c>
      <c r="F17" s="16"/>
      <c r="G17" s="13">
        <f t="shared" si="16"/>
        <v>0</v>
      </c>
    </row>
    <row r="18" spans="1:8" ht="15.75" thickBot="1">
      <c r="A18" s="12" t="s">
        <v>8048</v>
      </c>
      <c r="B18" s="13">
        <f>+fokonyvi_kivonat!AA3</f>
        <v>0</v>
      </c>
      <c r="C18" s="16"/>
      <c r="D18" s="13">
        <f t="shared" si="14"/>
        <v>0</v>
      </c>
      <c r="E18" s="13">
        <f t="shared" si="15"/>
        <v>0</v>
      </c>
      <c r="F18" s="16"/>
      <c r="G18" s="13">
        <f t="shared" si="16"/>
        <v>0</v>
      </c>
    </row>
    <row r="19" spans="1:8" ht="15.75" thickBot="1">
      <c r="A19" s="12" t="s">
        <v>8049</v>
      </c>
      <c r="B19" s="13">
        <f>+fokonyvi_kivonat!AB3</f>
        <v>0</v>
      </c>
      <c r="C19" s="16"/>
      <c r="D19" s="13">
        <f t="shared" si="14"/>
        <v>0</v>
      </c>
      <c r="E19" s="13">
        <f t="shared" si="15"/>
        <v>0</v>
      </c>
      <c r="F19" s="16"/>
      <c r="G19" s="13">
        <f t="shared" si="16"/>
        <v>0</v>
      </c>
    </row>
    <row r="20" spans="1:8" ht="15.75" thickBot="1">
      <c r="A20" s="12" t="s">
        <v>8050</v>
      </c>
      <c r="B20" s="13">
        <f>+'mikrogazdalkodoi _eredmenykimut'!B22</f>
        <v>0</v>
      </c>
      <c r="C20" s="16"/>
      <c r="D20" s="13">
        <f t="shared" si="14"/>
        <v>0</v>
      </c>
      <c r="E20" s="13">
        <f t="shared" si="15"/>
        <v>0</v>
      </c>
      <c r="F20" s="16"/>
      <c r="G20" s="23">
        <f t="shared" si="16"/>
        <v>0</v>
      </c>
      <c r="H20">
        <f>'mikrogazdalkodoi _eredmenykimut'!G22</f>
        <v>0</v>
      </c>
    </row>
    <row r="21" spans="1:8" s="4" customFormat="1" ht="15.75" thickBot="1">
      <c r="A21" s="14" t="s">
        <v>8051</v>
      </c>
      <c r="B21" s="15">
        <f>+fokonyvi_kivonat!AC3</f>
        <v>0</v>
      </c>
      <c r="C21" s="17"/>
      <c r="D21" s="15">
        <f t="shared" si="14"/>
        <v>0</v>
      </c>
      <c r="E21" s="15">
        <f t="shared" si="15"/>
        <v>0</v>
      </c>
      <c r="F21" s="17"/>
      <c r="G21" s="15">
        <f>+E21+F21</f>
        <v>0</v>
      </c>
    </row>
    <row r="22" spans="1:8" s="4" customFormat="1" ht="15.75" thickBot="1">
      <c r="A22" s="14" t="s">
        <v>8052</v>
      </c>
      <c r="B22" s="15">
        <f>+B23+B24+B25</f>
        <v>0</v>
      </c>
      <c r="C22" s="15">
        <f t="shared" ref="C22:E22" si="17">+C23+C24+C25</f>
        <v>0</v>
      </c>
      <c r="D22" s="15">
        <f t="shared" si="17"/>
        <v>0</v>
      </c>
      <c r="E22" s="15">
        <f t="shared" si="17"/>
        <v>0</v>
      </c>
      <c r="F22" s="15">
        <f t="shared" ref="F22" si="18">+F23+F24+F25</f>
        <v>0</v>
      </c>
      <c r="G22" s="15">
        <f t="shared" ref="G22" si="19">+G23+G24+G25</f>
        <v>0</v>
      </c>
    </row>
    <row r="23" spans="1:8" ht="15.75" thickBot="1">
      <c r="A23" s="12" t="s">
        <v>8053</v>
      </c>
      <c r="B23" s="13">
        <f>+fokonyvi_kivonat!AD3</f>
        <v>0</v>
      </c>
      <c r="C23" s="16"/>
      <c r="D23" s="13">
        <f t="shared" si="14"/>
        <v>0</v>
      </c>
      <c r="E23" s="13">
        <f>ROUND(D23/1000,0)</f>
        <v>0</v>
      </c>
      <c r="F23" s="16"/>
      <c r="G23" s="13">
        <f t="shared" ref="G23:G26" si="20">+E23+F23</f>
        <v>0</v>
      </c>
    </row>
    <row r="24" spans="1:8" ht="15.75" thickBot="1">
      <c r="A24" s="12" t="s">
        <v>8054</v>
      </c>
      <c r="B24" s="13">
        <f>+fokonyvi_kivonat!AE3</f>
        <v>0</v>
      </c>
      <c r="C24" s="16"/>
      <c r="D24" s="13">
        <f t="shared" si="14"/>
        <v>0</v>
      </c>
      <c r="E24" s="13">
        <f>ROUND(D24/1000,0)</f>
        <v>0</v>
      </c>
      <c r="F24" s="16"/>
      <c r="G24" s="13">
        <f t="shared" si="20"/>
        <v>0</v>
      </c>
    </row>
    <row r="25" spans="1:8" ht="15.75" thickBot="1">
      <c r="A25" s="12" t="s">
        <v>8055</v>
      </c>
      <c r="B25" s="13">
        <f>+fokonyvi_kivonat!AF3</f>
        <v>0</v>
      </c>
      <c r="C25" s="16"/>
      <c r="D25" s="13">
        <f t="shared" si="14"/>
        <v>0</v>
      </c>
      <c r="E25" s="13">
        <f>ROUND(D25/1000,0)</f>
        <v>0</v>
      </c>
      <c r="F25" s="16"/>
      <c r="G25" s="13">
        <f t="shared" si="20"/>
        <v>0</v>
      </c>
    </row>
    <row r="26" spans="1:8" s="4" customFormat="1" ht="15.75" thickBot="1">
      <c r="A26" s="14" t="s">
        <v>8056</v>
      </c>
      <c r="B26" s="15">
        <f>+fokonyvi_kivonat!AI3</f>
        <v>0</v>
      </c>
      <c r="C26" s="17"/>
      <c r="D26" s="15">
        <f t="shared" si="14"/>
        <v>0</v>
      </c>
      <c r="E26" s="15">
        <f>ROUND(D26/1000,0)</f>
        <v>0</v>
      </c>
      <c r="F26" s="17"/>
      <c r="G26" s="15">
        <f t="shared" si="20"/>
        <v>0</v>
      </c>
    </row>
    <row r="27" spans="1:8" s="4" customFormat="1" ht="15.75" thickBot="1">
      <c r="A27" s="18" t="s">
        <v>8057</v>
      </c>
      <c r="B27" s="19">
        <f>+B13+B21+B22+B26</f>
        <v>0</v>
      </c>
      <c r="C27" s="19">
        <f t="shared" ref="C27:E27" si="21">+C13+C21+C22+C26</f>
        <v>0</v>
      </c>
      <c r="D27" s="19">
        <f t="shared" si="21"/>
        <v>0</v>
      </c>
      <c r="E27" s="19">
        <f t="shared" si="21"/>
        <v>0</v>
      </c>
      <c r="F27" s="19">
        <f t="shared" ref="F27" si="22">+F13+F21+F22+F26</f>
        <v>0</v>
      </c>
      <c r="G27" s="19">
        <f t="shared" ref="G27" si="23">+G13+G21+G22+G26</f>
        <v>0</v>
      </c>
    </row>
  </sheetData>
  <sheetProtection sheet="1" objects="1" scenarios="1" formatCells="0" formatColumns="0" formatRows="0" insertColumns="0" insertRows="0" insertHyperlinks="0" deleteColumns="0" deleteRows="0" sort="0" autoFilter="0" pivotTables="0"/>
  <conditionalFormatting sqref="G12 G27">
    <cfRule type="duplicateValues" dxfId="9" priority="3" stopIfTrue="1"/>
    <cfRule type="duplicateValues" dxfId="8" priority="2" stopIfTrue="1"/>
  </conditionalFormatting>
  <conditionalFormatting sqref="G20">
    <cfRule type="cellIs" dxfId="7" priority="1" stopIfTrue="1" operator="equal">
      <formula>$H$20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sheetPr codeName="Munka6"/>
  <dimension ref="A1:H22"/>
  <sheetViews>
    <sheetView workbookViewId="0">
      <selection activeCell="C11" sqref="C11"/>
    </sheetView>
  </sheetViews>
  <sheetFormatPr defaultRowHeight="12.75"/>
  <cols>
    <col min="1" max="1" width="71.140625" style="9" customWidth="1"/>
    <col min="2" max="4" width="11.140625" style="11" customWidth="1"/>
    <col min="5" max="7" width="13" style="11" customWidth="1"/>
    <col min="8" max="8" width="15.28515625" style="9" hidden="1" customWidth="1"/>
    <col min="9" max="28" width="15.28515625" style="9" customWidth="1"/>
    <col min="29" max="258" width="62.28515625" style="9" customWidth="1"/>
    <col min="259" max="16384" width="9.140625" style="9"/>
  </cols>
  <sheetData>
    <row r="1" spans="1:7" ht="13.5" thickBot="1">
      <c r="A1" s="24" t="s">
        <v>8031</v>
      </c>
      <c r="B1" s="25" t="s">
        <v>8081</v>
      </c>
      <c r="C1" s="68" t="s">
        <v>16743</v>
      </c>
      <c r="D1" s="25" t="s">
        <v>8081</v>
      </c>
      <c r="E1" s="25" t="s">
        <v>8112</v>
      </c>
      <c r="F1" s="25" t="s">
        <v>8113</v>
      </c>
      <c r="G1" s="25" t="s">
        <v>8112</v>
      </c>
    </row>
    <row r="2" spans="1:7" ht="13.5" thickBot="1">
      <c r="A2" s="26" t="s">
        <v>8058</v>
      </c>
      <c r="B2" s="27">
        <f>+fokonyvi_kivonat!AJ3</f>
        <v>0</v>
      </c>
      <c r="C2" s="28"/>
      <c r="D2" s="27">
        <f>+B2+C2</f>
        <v>0</v>
      </c>
      <c r="E2" s="27">
        <f t="shared" ref="E2:E8" si="0">ROUND(D2/1000,0)</f>
        <v>0</v>
      </c>
      <c r="F2" s="28"/>
      <c r="G2" s="27">
        <f>+E2+F2</f>
        <v>0</v>
      </c>
    </row>
    <row r="3" spans="1:7" ht="13.5" thickBot="1">
      <c r="A3" s="26" t="s">
        <v>8059</v>
      </c>
      <c r="B3" s="29">
        <f>+fokonyvi_kivonat!AM3</f>
        <v>0</v>
      </c>
      <c r="C3" s="30"/>
      <c r="D3" s="29">
        <f t="shared" ref="D3:D21" si="1">+B3+C3</f>
        <v>0</v>
      </c>
      <c r="E3" s="29">
        <f t="shared" si="0"/>
        <v>0</v>
      </c>
      <c r="F3" s="30"/>
      <c r="G3" s="29">
        <f t="shared" ref="G3:G11" si="2">+E3+F3</f>
        <v>0</v>
      </c>
    </row>
    <row r="4" spans="1:7" ht="13.5" thickBot="1">
      <c r="A4" s="26" t="s">
        <v>8060</v>
      </c>
      <c r="B4" s="29">
        <f>+fokonyvi_kivonat!AN3</f>
        <v>0</v>
      </c>
      <c r="C4" s="30"/>
      <c r="D4" s="29">
        <f t="shared" si="1"/>
        <v>0</v>
      </c>
      <c r="E4" s="29">
        <f t="shared" si="0"/>
        <v>0</v>
      </c>
      <c r="F4" s="30"/>
      <c r="G4" s="29">
        <f t="shared" si="2"/>
        <v>0</v>
      </c>
    </row>
    <row r="5" spans="1:7" ht="13.5" thickBot="1">
      <c r="A5" s="26" t="s">
        <v>8061</v>
      </c>
      <c r="B5" s="29">
        <f>+fokonyvi_kivonat!AO3</f>
        <v>0</v>
      </c>
      <c r="C5" s="30"/>
      <c r="D5" s="29">
        <f t="shared" si="1"/>
        <v>0</v>
      </c>
      <c r="E5" s="29">
        <f t="shared" si="0"/>
        <v>0</v>
      </c>
      <c r="F5" s="30"/>
      <c r="G5" s="29">
        <f t="shared" si="2"/>
        <v>0</v>
      </c>
    </row>
    <row r="6" spans="1:7" ht="13.5" thickBot="1">
      <c r="A6" s="26" t="s">
        <v>8062</v>
      </c>
      <c r="B6" s="29">
        <f>+fokonyvi_kivonat!AS3</f>
        <v>0</v>
      </c>
      <c r="C6" s="30"/>
      <c r="D6" s="29">
        <f t="shared" si="1"/>
        <v>0</v>
      </c>
      <c r="E6" s="29">
        <f t="shared" si="0"/>
        <v>0</v>
      </c>
      <c r="F6" s="30"/>
      <c r="G6" s="29">
        <f t="shared" si="2"/>
        <v>0</v>
      </c>
    </row>
    <row r="7" spans="1:7" ht="13.5" thickBot="1">
      <c r="A7" s="26" t="s">
        <v>8063</v>
      </c>
      <c r="B7" s="29">
        <f>+fokonyvi_kivonat!AV3</f>
        <v>0</v>
      </c>
      <c r="C7" s="30"/>
      <c r="D7" s="29">
        <f t="shared" si="1"/>
        <v>0</v>
      </c>
      <c r="E7" s="29">
        <f t="shared" si="0"/>
        <v>0</v>
      </c>
      <c r="F7" s="30"/>
      <c r="G7" s="29">
        <f t="shared" si="2"/>
        <v>0</v>
      </c>
    </row>
    <row r="8" spans="1:7" ht="13.5" thickBot="1">
      <c r="A8" s="26" t="s">
        <v>8064</v>
      </c>
      <c r="B8" s="29">
        <f>+fokonyvi_kivonat!AW3</f>
        <v>0</v>
      </c>
      <c r="C8" s="30"/>
      <c r="D8" s="29">
        <f t="shared" si="1"/>
        <v>0</v>
      </c>
      <c r="E8" s="29">
        <f t="shared" si="0"/>
        <v>0</v>
      </c>
      <c r="F8" s="30"/>
      <c r="G8" s="29">
        <f t="shared" si="2"/>
        <v>0</v>
      </c>
    </row>
    <row r="9" spans="1:7" s="10" customFormat="1" ht="13.5" thickBot="1">
      <c r="A9" s="31" t="s">
        <v>8065</v>
      </c>
      <c r="B9" s="32">
        <f>+B2+B3+B4-B5-B6-B7-B8</f>
        <v>0</v>
      </c>
      <c r="C9" s="32">
        <f t="shared" ref="C9:D9" si="3">+C2+C3+C4-C5-C6-C7-C8</f>
        <v>0</v>
      </c>
      <c r="D9" s="32">
        <f t="shared" si="3"/>
        <v>0</v>
      </c>
      <c r="E9" s="32">
        <f>+E2+E3+E4-E5-E6-E7-E8</f>
        <v>0</v>
      </c>
      <c r="F9" s="32">
        <f t="shared" ref="F9:G9" si="4">+F2+F3+F4-F5-F6-F7-F8</f>
        <v>0</v>
      </c>
      <c r="G9" s="32">
        <f t="shared" si="4"/>
        <v>0</v>
      </c>
    </row>
    <row r="10" spans="1:7" ht="13.5" thickBot="1">
      <c r="A10" s="26" t="s">
        <v>8066</v>
      </c>
      <c r="B10" s="29">
        <f>+fokonyvi_kivonat!AX3</f>
        <v>0</v>
      </c>
      <c r="C10" s="30"/>
      <c r="D10" s="29">
        <f t="shared" si="1"/>
        <v>0</v>
      </c>
      <c r="E10" s="29">
        <f>ROUND(D10/1000,0)</f>
        <v>0</v>
      </c>
      <c r="F10" s="30"/>
      <c r="G10" s="29">
        <f t="shared" si="2"/>
        <v>0</v>
      </c>
    </row>
    <row r="11" spans="1:7" ht="13.5" thickBot="1">
      <c r="A11" s="26" t="s">
        <v>8067</v>
      </c>
      <c r="B11" s="29">
        <f>+fokonyvi_kivonat!AY3</f>
        <v>0</v>
      </c>
      <c r="C11" s="30"/>
      <c r="D11" s="29">
        <f t="shared" si="1"/>
        <v>0</v>
      </c>
      <c r="E11" s="29">
        <f>ROUND(D11/1000,0)</f>
        <v>0</v>
      </c>
      <c r="F11" s="30"/>
      <c r="G11" s="29">
        <f t="shared" si="2"/>
        <v>0</v>
      </c>
    </row>
    <row r="12" spans="1:7" s="10" customFormat="1" ht="13.5" thickBot="1">
      <c r="A12" s="31" t="s">
        <v>8068</v>
      </c>
      <c r="B12" s="32">
        <f>+B10-B11</f>
        <v>0</v>
      </c>
      <c r="C12" s="32">
        <f t="shared" ref="C12:D12" si="5">+C10-C11</f>
        <v>0</v>
      </c>
      <c r="D12" s="32">
        <f t="shared" si="5"/>
        <v>0</v>
      </c>
      <c r="E12" s="32">
        <f>+E10-E11</f>
        <v>0</v>
      </c>
      <c r="F12" s="32">
        <f t="shared" ref="F12:G12" si="6">+F10-F11</f>
        <v>0</v>
      </c>
      <c r="G12" s="32">
        <f t="shared" si="6"/>
        <v>0</v>
      </c>
    </row>
    <row r="13" spans="1:7" s="10" customFormat="1" ht="13.5" thickBot="1">
      <c r="A13" s="31" t="s">
        <v>8069</v>
      </c>
      <c r="B13" s="32">
        <f>+B9+B12</f>
        <v>0</v>
      </c>
      <c r="C13" s="32">
        <f t="shared" ref="C13:D13" si="7">+C9+C12</f>
        <v>0</v>
      </c>
      <c r="D13" s="32">
        <f t="shared" si="7"/>
        <v>0</v>
      </c>
      <c r="E13" s="32">
        <f>+E9+E12</f>
        <v>0</v>
      </c>
      <c r="F13" s="32">
        <f t="shared" ref="F13:G13" si="8">+F9+F12</f>
        <v>0</v>
      </c>
      <c r="G13" s="32">
        <f t="shared" si="8"/>
        <v>0</v>
      </c>
    </row>
    <row r="14" spans="1:7" ht="13.5" thickBot="1">
      <c r="A14" s="26" t="s">
        <v>8070</v>
      </c>
      <c r="B14" s="29">
        <f>+fokonyvi_kivonat!AZ3</f>
        <v>0</v>
      </c>
      <c r="C14" s="30"/>
      <c r="D14" s="29">
        <f t="shared" si="1"/>
        <v>0</v>
      </c>
      <c r="E14" s="29">
        <f>ROUND(D14/1000,0)</f>
        <v>0</v>
      </c>
      <c r="F14" s="30"/>
      <c r="G14" s="29">
        <f t="shared" ref="G14:G15" si="9">+E14+F14</f>
        <v>0</v>
      </c>
    </row>
    <row r="15" spans="1:7" ht="13.5" thickBot="1">
      <c r="A15" s="26" t="s">
        <v>8071</v>
      </c>
      <c r="B15" s="29">
        <f>+fokonyvi_kivonat!BA3</f>
        <v>0</v>
      </c>
      <c r="C15" s="30"/>
      <c r="D15" s="29">
        <f t="shared" si="1"/>
        <v>0</v>
      </c>
      <c r="E15" s="29">
        <f>ROUND(D15/1000,0)</f>
        <v>0</v>
      </c>
      <c r="F15" s="30"/>
      <c r="G15" s="29">
        <f t="shared" si="9"/>
        <v>0</v>
      </c>
    </row>
    <row r="16" spans="1:7" s="10" customFormat="1" ht="13.5" thickBot="1">
      <c r="A16" s="31" t="s">
        <v>8072</v>
      </c>
      <c r="B16" s="32">
        <f>+B14-B15</f>
        <v>0</v>
      </c>
      <c r="C16" s="32">
        <f t="shared" ref="C16:D16" si="10">+C14-C15</f>
        <v>0</v>
      </c>
      <c r="D16" s="32">
        <f t="shared" si="10"/>
        <v>0</v>
      </c>
      <c r="E16" s="32">
        <f>+E14-E15</f>
        <v>0</v>
      </c>
      <c r="F16" s="32">
        <f t="shared" ref="F16:G16" si="11">+F14-F15</f>
        <v>0</v>
      </c>
      <c r="G16" s="32">
        <f t="shared" si="11"/>
        <v>0</v>
      </c>
    </row>
    <row r="17" spans="1:8" s="10" customFormat="1" ht="13.5" thickBot="1">
      <c r="A17" s="31" t="s">
        <v>8073</v>
      </c>
      <c r="B17" s="32">
        <f>+B13+B16</f>
        <v>0</v>
      </c>
      <c r="C17" s="32">
        <f t="shared" ref="C17:D17" si="12">+C13+C16</f>
        <v>0</v>
      </c>
      <c r="D17" s="32">
        <f t="shared" si="12"/>
        <v>0</v>
      </c>
      <c r="E17" s="32">
        <f>+E13+E16</f>
        <v>0</v>
      </c>
      <c r="F17" s="32">
        <f t="shared" ref="F17:G17" si="13">+F13+F16</f>
        <v>0</v>
      </c>
      <c r="G17" s="32">
        <f t="shared" si="13"/>
        <v>0</v>
      </c>
    </row>
    <row r="18" spans="1:8" ht="13.5" thickBot="1">
      <c r="A18" s="26" t="s">
        <v>8074</v>
      </c>
      <c r="B18" s="30"/>
      <c r="C18" s="30"/>
      <c r="D18" s="30">
        <f t="shared" si="1"/>
        <v>0</v>
      </c>
      <c r="E18" s="29">
        <f>ROUND(D18/1000,0)</f>
        <v>0</v>
      </c>
      <c r="F18" s="30"/>
      <c r="G18" s="29">
        <f t="shared" ref="G18" si="14">+E18+F18</f>
        <v>0</v>
      </c>
    </row>
    <row r="19" spans="1:8" s="10" customFormat="1" ht="13.5" thickBot="1">
      <c r="A19" s="31" t="s">
        <v>8075</v>
      </c>
      <c r="B19" s="32">
        <f>+B17-B18</f>
        <v>0</v>
      </c>
      <c r="C19" s="32">
        <f t="shared" ref="C19:D19" si="15">+C17-C18</f>
        <v>0</v>
      </c>
      <c r="D19" s="32">
        <f t="shared" si="15"/>
        <v>0</v>
      </c>
      <c r="E19" s="32">
        <f>+E17-E18</f>
        <v>0</v>
      </c>
      <c r="F19" s="32">
        <f t="shared" ref="F19:G19" si="16">+F17-F18</f>
        <v>0</v>
      </c>
      <c r="G19" s="32">
        <f t="shared" si="16"/>
        <v>0</v>
      </c>
    </row>
    <row r="20" spans="1:8" ht="13.5" thickBot="1">
      <c r="A20" s="26" t="s">
        <v>8076</v>
      </c>
      <c r="B20" s="30"/>
      <c r="C20" s="30"/>
      <c r="D20" s="30">
        <f t="shared" si="1"/>
        <v>0</v>
      </c>
      <c r="E20" s="29">
        <f>ROUND(D20/1000,0)</f>
        <v>0</v>
      </c>
      <c r="F20" s="30"/>
      <c r="G20" s="29">
        <f t="shared" ref="G20:G21" si="17">+E20+F20</f>
        <v>0</v>
      </c>
    </row>
    <row r="21" spans="1:8" ht="13.5" thickBot="1">
      <c r="A21" s="26" t="s">
        <v>8077</v>
      </c>
      <c r="B21" s="30"/>
      <c r="C21" s="30"/>
      <c r="D21" s="30">
        <f t="shared" si="1"/>
        <v>0</v>
      </c>
      <c r="E21" s="29">
        <f>ROUND(D21/1000,0)</f>
        <v>0</v>
      </c>
      <c r="F21" s="30"/>
      <c r="G21" s="29">
        <f t="shared" si="17"/>
        <v>0</v>
      </c>
    </row>
    <row r="22" spans="1:8" s="10" customFormat="1">
      <c r="A22" s="33" t="s">
        <v>8078</v>
      </c>
      <c r="B22" s="34">
        <f>+B19-B21</f>
        <v>0</v>
      </c>
      <c r="C22" s="34">
        <f t="shared" ref="C22:D22" si="18">+C19-C21</f>
        <v>0</v>
      </c>
      <c r="D22" s="34">
        <f t="shared" si="18"/>
        <v>0</v>
      </c>
      <c r="E22" s="34">
        <f>+E19-E21</f>
        <v>0</v>
      </c>
      <c r="F22" s="34">
        <f t="shared" ref="F22:G22" si="19">+F19-F21</f>
        <v>0</v>
      </c>
      <c r="G22" s="35">
        <f t="shared" si="19"/>
        <v>0</v>
      </c>
      <c r="H22" s="10">
        <f>mikrogazdalkodoi_merleg!G20</f>
        <v>0</v>
      </c>
    </row>
  </sheetData>
  <sheetProtection sheet="1" objects="1" scenarios="1" formatCells="0" formatColumns="0" formatRows="0" insertColumns="0" insertRows="0" insertHyperlinks="0" deleteColumns="0" deleteRows="0" sort="0" autoFilter="0" pivotTables="0"/>
  <conditionalFormatting sqref="G22">
    <cfRule type="cellIs" dxfId="6" priority="1" stopIfTrue="1" operator="equal">
      <formula>$H$22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1"/>
  <sheetViews>
    <sheetView workbookViewId="0"/>
  </sheetViews>
  <sheetFormatPr defaultRowHeight="12"/>
  <cols>
    <col min="1" max="1" width="16" customWidth="1"/>
    <col min="2" max="2" width="10" customWidth="1"/>
    <col min="3" max="3" width="30" customWidth="1"/>
    <col min="4" max="4" width="6" customWidth="1"/>
    <col min="5" max="6" width="40" customWidth="1"/>
    <col min="7" max="7" width="12" style="1" customWidth="1"/>
    <col min="8" max="13" width="12" customWidth="1"/>
    <col min="14" max="14" width="3" customWidth="1"/>
    <col min="15" max="15" width="1" customWidth="1"/>
    <col min="257" max="257" width="16" customWidth="1"/>
    <col min="258" max="258" width="10" customWidth="1"/>
    <col min="259" max="259" width="30" customWidth="1"/>
    <col min="260" max="260" width="6" customWidth="1"/>
    <col min="261" max="262" width="40" customWidth="1"/>
    <col min="263" max="269" width="12" customWidth="1"/>
    <col min="270" max="270" width="3" customWidth="1"/>
    <col min="271" max="271" width="1" customWidth="1"/>
    <col min="513" max="513" width="16" customWidth="1"/>
    <col min="514" max="514" width="10" customWidth="1"/>
    <col min="515" max="515" width="30" customWidth="1"/>
    <col min="516" max="516" width="6" customWidth="1"/>
    <col min="517" max="518" width="40" customWidth="1"/>
    <col min="519" max="525" width="12" customWidth="1"/>
    <col min="526" max="526" width="3" customWidth="1"/>
    <col min="527" max="527" width="1" customWidth="1"/>
    <col min="769" max="769" width="16" customWidth="1"/>
    <col min="770" max="770" width="10" customWidth="1"/>
    <col min="771" max="771" width="30" customWidth="1"/>
    <col min="772" max="772" width="6" customWidth="1"/>
    <col min="773" max="774" width="40" customWidth="1"/>
    <col min="775" max="781" width="12" customWidth="1"/>
    <col min="782" max="782" width="3" customWidth="1"/>
    <col min="783" max="783" width="1" customWidth="1"/>
    <col min="1025" max="1025" width="16" customWidth="1"/>
    <col min="1026" max="1026" width="10" customWidth="1"/>
    <col min="1027" max="1027" width="30" customWidth="1"/>
    <col min="1028" max="1028" width="6" customWidth="1"/>
    <col min="1029" max="1030" width="40" customWidth="1"/>
    <col min="1031" max="1037" width="12" customWidth="1"/>
    <col min="1038" max="1038" width="3" customWidth="1"/>
    <col min="1039" max="1039" width="1" customWidth="1"/>
    <col min="1281" max="1281" width="16" customWidth="1"/>
    <col min="1282" max="1282" width="10" customWidth="1"/>
    <col min="1283" max="1283" width="30" customWidth="1"/>
    <col min="1284" max="1284" width="6" customWidth="1"/>
    <col min="1285" max="1286" width="40" customWidth="1"/>
    <col min="1287" max="1293" width="12" customWidth="1"/>
    <col min="1294" max="1294" width="3" customWidth="1"/>
    <col min="1295" max="1295" width="1" customWidth="1"/>
    <col min="1537" max="1537" width="16" customWidth="1"/>
    <col min="1538" max="1538" width="10" customWidth="1"/>
    <col min="1539" max="1539" width="30" customWidth="1"/>
    <col min="1540" max="1540" width="6" customWidth="1"/>
    <col min="1541" max="1542" width="40" customWidth="1"/>
    <col min="1543" max="1549" width="12" customWidth="1"/>
    <col min="1550" max="1550" width="3" customWidth="1"/>
    <col min="1551" max="1551" width="1" customWidth="1"/>
    <col min="1793" max="1793" width="16" customWidth="1"/>
    <col min="1794" max="1794" width="10" customWidth="1"/>
    <col min="1795" max="1795" width="30" customWidth="1"/>
    <col min="1796" max="1796" width="6" customWidth="1"/>
    <col min="1797" max="1798" width="40" customWidth="1"/>
    <col min="1799" max="1805" width="12" customWidth="1"/>
    <col min="1806" max="1806" width="3" customWidth="1"/>
    <col min="1807" max="1807" width="1" customWidth="1"/>
    <col min="2049" max="2049" width="16" customWidth="1"/>
    <col min="2050" max="2050" width="10" customWidth="1"/>
    <col min="2051" max="2051" width="30" customWidth="1"/>
    <col min="2052" max="2052" width="6" customWidth="1"/>
    <col min="2053" max="2054" width="40" customWidth="1"/>
    <col min="2055" max="2061" width="12" customWidth="1"/>
    <col min="2062" max="2062" width="3" customWidth="1"/>
    <col min="2063" max="2063" width="1" customWidth="1"/>
    <col min="2305" max="2305" width="16" customWidth="1"/>
    <col min="2306" max="2306" width="10" customWidth="1"/>
    <col min="2307" max="2307" width="30" customWidth="1"/>
    <col min="2308" max="2308" width="6" customWidth="1"/>
    <col min="2309" max="2310" width="40" customWidth="1"/>
    <col min="2311" max="2317" width="12" customWidth="1"/>
    <col min="2318" max="2318" width="3" customWidth="1"/>
    <col min="2319" max="2319" width="1" customWidth="1"/>
    <col min="2561" max="2561" width="16" customWidth="1"/>
    <col min="2562" max="2562" width="10" customWidth="1"/>
    <col min="2563" max="2563" width="30" customWidth="1"/>
    <col min="2564" max="2564" width="6" customWidth="1"/>
    <col min="2565" max="2566" width="40" customWidth="1"/>
    <col min="2567" max="2573" width="12" customWidth="1"/>
    <col min="2574" max="2574" width="3" customWidth="1"/>
    <col min="2575" max="2575" width="1" customWidth="1"/>
    <col min="2817" max="2817" width="16" customWidth="1"/>
    <col min="2818" max="2818" width="10" customWidth="1"/>
    <col min="2819" max="2819" width="30" customWidth="1"/>
    <col min="2820" max="2820" width="6" customWidth="1"/>
    <col min="2821" max="2822" width="40" customWidth="1"/>
    <col min="2823" max="2829" width="12" customWidth="1"/>
    <col min="2830" max="2830" width="3" customWidth="1"/>
    <col min="2831" max="2831" width="1" customWidth="1"/>
    <col min="3073" max="3073" width="16" customWidth="1"/>
    <col min="3074" max="3074" width="10" customWidth="1"/>
    <col min="3075" max="3075" width="30" customWidth="1"/>
    <col min="3076" max="3076" width="6" customWidth="1"/>
    <col min="3077" max="3078" width="40" customWidth="1"/>
    <col min="3079" max="3085" width="12" customWidth="1"/>
    <col min="3086" max="3086" width="3" customWidth="1"/>
    <col min="3087" max="3087" width="1" customWidth="1"/>
    <col min="3329" max="3329" width="16" customWidth="1"/>
    <col min="3330" max="3330" width="10" customWidth="1"/>
    <col min="3331" max="3331" width="30" customWidth="1"/>
    <col min="3332" max="3332" width="6" customWidth="1"/>
    <col min="3333" max="3334" width="40" customWidth="1"/>
    <col min="3335" max="3341" width="12" customWidth="1"/>
    <col min="3342" max="3342" width="3" customWidth="1"/>
    <col min="3343" max="3343" width="1" customWidth="1"/>
    <col min="3585" max="3585" width="16" customWidth="1"/>
    <col min="3586" max="3586" width="10" customWidth="1"/>
    <col min="3587" max="3587" width="30" customWidth="1"/>
    <col min="3588" max="3588" width="6" customWidth="1"/>
    <col min="3589" max="3590" width="40" customWidth="1"/>
    <col min="3591" max="3597" width="12" customWidth="1"/>
    <col min="3598" max="3598" width="3" customWidth="1"/>
    <col min="3599" max="3599" width="1" customWidth="1"/>
    <col min="3841" max="3841" width="16" customWidth="1"/>
    <col min="3842" max="3842" width="10" customWidth="1"/>
    <col min="3843" max="3843" width="30" customWidth="1"/>
    <col min="3844" max="3844" width="6" customWidth="1"/>
    <col min="3845" max="3846" width="40" customWidth="1"/>
    <col min="3847" max="3853" width="12" customWidth="1"/>
    <col min="3854" max="3854" width="3" customWidth="1"/>
    <col min="3855" max="3855" width="1" customWidth="1"/>
    <col min="4097" max="4097" width="16" customWidth="1"/>
    <col min="4098" max="4098" width="10" customWidth="1"/>
    <col min="4099" max="4099" width="30" customWidth="1"/>
    <col min="4100" max="4100" width="6" customWidth="1"/>
    <col min="4101" max="4102" width="40" customWidth="1"/>
    <col min="4103" max="4109" width="12" customWidth="1"/>
    <col min="4110" max="4110" width="3" customWidth="1"/>
    <col min="4111" max="4111" width="1" customWidth="1"/>
    <col min="4353" max="4353" width="16" customWidth="1"/>
    <col min="4354" max="4354" width="10" customWidth="1"/>
    <col min="4355" max="4355" width="30" customWidth="1"/>
    <col min="4356" max="4356" width="6" customWidth="1"/>
    <col min="4357" max="4358" width="40" customWidth="1"/>
    <col min="4359" max="4365" width="12" customWidth="1"/>
    <col min="4366" max="4366" width="3" customWidth="1"/>
    <col min="4367" max="4367" width="1" customWidth="1"/>
    <col min="4609" max="4609" width="16" customWidth="1"/>
    <col min="4610" max="4610" width="10" customWidth="1"/>
    <col min="4611" max="4611" width="30" customWidth="1"/>
    <col min="4612" max="4612" width="6" customWidth="1"/>
    <col min="4613" max="4614" width="40" customWidth="1"/>
    <col min="4615" max="4621" width="12" customWidth="1"/>
    <col min="4622" max="4622" width="3" customWidth="1"/>
    <col min="4623" max="4623" width="1" customWidth="1"/>
    <col min="4865" max="4865" width="16" customWidth="1"/>
    <col min="4866" max="4866" width="10" customWidth="1"/>
    <col min="4867" max="4867" width="30" customWidth="1"/>
    <col min="4868" max="4868" width="6" customWidth="1"/>
    <col min="4869" max="4870" width="40" customWidth="1"/>
    <col min="4871" max="4877" width="12" customWidth="1"/>
    <col min="4878" max="4878" width="3" customWidth="1"/>
    <col min="4879" max="4879" width="1" customWidth="1"/>
    <col min="5121" max="5121" width="16" customWidth="1"/>
    <col min="5122" max="5122" width="10" customWidth="1"/>
    <col min="5123" max="5123" width="30" customWidth="1"/>
    <col min="5124" max="5124" width="6" customWidth="1"/>
    <col min="5125" max="5126" width="40" customWidth="1"/>
    <col min="5127" max="5133" width="12" customWidth="1"/>
    <col min="5134" max="5134" width="3" customWidth="1"/>
    <col min="5135" max="5135" width="1" customWidth="1"/>
    <col min="5377" max="5377" width="16" customWidth="1"/>
    <col min="5378" max="5378" width="10" customWidth="1"/>
    <col min="5379" max="5379" width="30" customWidth="1"/>
    <col min="5380" max="5380" width="6" customWidth="1"/>
    <col min="5381" max="5382" width="40" customWidth="1"/>
    <col min="5383" max="5389" width="12" customWidth="1"/>
    <col min="5390" max="5390" width="3" customWidth="1"/>
    <col min="5391" max="5391" width="1" customWidth="1"/>
    <col min="5633" max="5633" width="16" customWidth="1"/>
    <col min="5634" max="5634" width="10" customWidth="1"/>
    <col min="5635" max="5635" width="30" customWidth="1"/>
    <col min="5636" max="5636" width="6" customWidth="1"/>
    <col min="5637" max="5638" width="40" customWidth="1"/>
    <col min="5639" max="5645" width="12" customWidth="1"/>
    <col min="5646" max="5646" width="3" customWidth="1"/>
    <col min="5647" max="5647" width="1" customWidth="1"/>
    <col min="5889" max="5889" width="16" customWidth="1"/>
    <col min="5890" max="5890" width="10" customWidth="1"/>
    <col min="5891" max="5891" width="30" customWidth="1"/>
    <col min="5892" max="5892" width="6" customWidth="1"/>
    <col min="5893" max="5894" width="40" customWidth="1"/>
    <col min="5895" max="5901" width="12" customWidth="1"/>
    <col min="5902" max="5902" width="3" customWidth="1"/>
    <col min="5903" max="5903" width="1" customWidth="1"/>
    <col min="6145" max="6145" width="16" customWidth="1"/>
    <col min="6146" max="6146" width="10" customWidth="1"/>
    <col min="6147" max="6147" width="30" customWidth="1"/>
    <col min="6148" max="6148" width="6" customWidth="1"/>
    <col min="6149" max="6150" width="40" customWidth="1"/>
    <col min="6151" max="6157" width="12" customWidth="1"/>
    <col min="6158" max="6158" width="3" customWidth="1"/>
    <col min="6159" max="6159" width="1" customWidth="1"/>
    <col min="6401" max="6401" width="16" customWidth="1"/>
    <col min="6402" max="6402" width="10" customWidth="1"/>
    <col min="6403" max="6403" width="30" customWidth="1"/>
    <col min="6404" max="6404" width="6" customWidth="1"/>
    <col min="6405" max="6406" width="40" customWidth="1"/>
    <col min="6407" max="6413" width="12" customWidth="1"/>
    <col min="6414" max="6414" width="3" customWidth="1"/>
    <col min="6415" max="6415" width="1" customWidth="1"/>
    <col min="6657" max="6657" width="16" customWidth="1"/>
    <col min="6658" max="6658" width="10" customWidth="1"/>
    <col min="6659" max="6659" width="30" customWidth="1"/>
    <col min="6660" max="6660" width="6" customWidth="1"/>
    <col min="6661" max="6662" width="40" customWidth="1"/>
    <col min="6663" max="6669" width="12" customWidth="1"/>
    <col min="6670" max="6670" width="3" customWidth="1"/>
    <col min="6671" max="6671" width="1" customWidth="1"/>
    <col min="6913" max="6913" width="16" customWidth="1"/>
    <col min="6914" max="6914" width="10" customWidth="1"/>
    <col min="6915" max="6915" width="30" customWidth="1"/>
    <col min="6916" max="6916" width="6" customWidth="1"/>
    <col min="6917" max="6918" width="40" customWidth="1"/>
    <col min="6919" max="6925" width="12" customWidth="1"/>
    <col min="6926" max="6926" width="3" customWidth="1"/>
    <col min="6927" max="6927" width="1" customWidth="1"/>
    <col min="7169" max="7169" width="16" customWidth="1"/>
    <col min="7170" max="7170" width="10" customWidth="1"/>
    <col min="7171" max="7171" width="30" customWidth="1"/>
    <col min="7172" max="7172" width="6" customWidth="1"/>
    <col min="7173" max="7174" width="40" customWidth="1"/>
    <col min="7175" max="7181" width="12" customWidth="1"/>
    <col min="7182" max="7182" width="3" customWidth="1"/>
    <col min="7183" max="7183" width="1" customWidth="1"/>
    <col min="7425" max="7425" width="16" customWidth="1"/>
    <col min="7426" max="7426" width="10" customWidth="1"/>
    <col min="7427" max="7427" width="30" customWidth="1"/>
    <col min="7428" max="7428" width="6" customWidth="1"/>
    <col min="7429" max="7430" width="40" customWidth="1"/>
    <col min="7431" max="7437" width="12" customWidth="1"/>
    <col min="7438" max="7438" width="3" customWidth="1"/>
    <col min="7439" max="7439" width="1" customWidth="1"/>
    <col min="7681" max="7681" width="16" customWidth="1"/>
    <col min="7682" max="7682" width="10" customWidth="1"/>
    <col min="7683" max="7683" width="30" customWidth="1"/>
    <col min="7684" max="7684" width="6" customWidth="1"/>
    <col min="7685" max="7686" width="40" customWidth="1"/>
    <col min="7687" max="7693" width="12" customWidth="1"/>
    <col min="7694" max="7694" width="3" customWidth="1"/>
    <col min="7695" max="7695" width="1" customWidth="1"/>
    <col min="7937" max="7937" width="16" customWidth="1"/>
    <col min="7938" max="7938" width="10" customWidth="1"/>
    <col min="7939" max="7939" width="30" customWidth="1"/>
    <col min="7940" max="7940" width="6" customWidth="1"/>
    <col min="7941" max="7942" width="40" customWidth="1"/>
    <col min="7943" max="7949" width="12" customWidth="1"/>
    <col min="7950" max="7950" width="3" customWidth="1"/>
    <col min="7951" max="7951" width="1" customWidth="1"/>
    <col min="8193" max="8193" width="16" customWidth="1"/>
    <col min="8194" max="8194" width="10" customWidth="1"/>
    <col min="8195" max="8195" width="30" customWidth="1"/>
    <col min="8196" max="8196" width="6" customWidth="1"/>
    <col min="8197" max="8198" width="40" customWidth="1"/>
    <col min="8199" max="8205" width="12" customWidth="1"/>
    <col min="8206" max="8206" width="3" customWidth="1"/>
    <col min="8207" max="8207" width="1" customWidth="1"/>
    <col min="8449" max="8449" width="16" customWidth="1"/>
    <col min="8450" max="8450" width="10" customWidth="1"/>
    <col min="8451" max="8451" width="30" customWidth="1"/>
    <col min="8452" max="8452" width="6" customWidth="1"/>
    <col min="8453" max="8454" width="40" customWidth="1"/>
    <col min="8455" max="8461" width="12" customWidth="1"/>
    <col min="8462" max="8462" width="3" customWidth="1"/>
    <col min="8463" max="8463" width="1" customWidth="1"/>
    <col min="8705" max="8705" width="16" customWidth="1"/>
    <col min="8706" max="8706" width="10" customWidth="1"/>
    <col min="8707" max="8707" width="30" customWidth="1"/>
    <col min="8708" max="8708" width="6" customWidth="1"/>
    <col min="8709" max="8710" width="40" customWidth="1"/>
    <col min="8711" max="8717" width="12" customWidth="1"/>
    <col min="8718" max="8718" width="3" customWidth="1"/>
    <col min="8719" max="8719" width="1" customWidth="1"/>
    <col min="8961" max="8961" width="16" customWidth="1"/>
    <col min="8962" max="8962" width="10" customWidth="1"/>
    <col min="8963" max="8963" width="30" customWidth="1"/>
    <col min="8964" max="8964" width="6" customWidth="1"/>
    <col min="8965" max="8966" width="40" customWidth="1"/>
    <col min="8967" max="8973" width="12" customWidth="1"/>
    <col min="8974" max="8974" width="3" customWidth="1"/>
    <col min="8975" max="8975" width="1" customWidth="1"/>
    <col min="9217" max="9217" width="16" customWidth="1"/>
    <col min="9218" max="9218" width="10" customWidth="1"/>
    <col min="9219" max="9219" width="30" customWidth="1"/>
    <col min="9220" max="9220" width="6" customWidth="1"/>
    <col min="9221" max="9222" width="40" customWidth="1"/>
    <col min="9223" max="9229" width="12" customWidth="1"/>
    <col min="9230" max="9230" width="3" customWidth="1"/>
    <col min="9231" max="9231" width="1" customWidth="1"/>
    <col min="9473" max="9473" width="16" customWidth="1"/>
    <col min="9474" max="9474" width="10" customWidth="1"/>
    <col min="9475" max="9475" width="30" customWidth="1"/>
    <col min="9476" max="9476" width="6" customWidth="1"/>
    <col min="9477" max="9478" width="40" customWidth="1"/>
    <col min="9479" max="9485" width="12" customWidth="1"/>
    <col min="9486" max="9486" width="3" customWidth="1"/>
    <col min="9487" max="9487" width="1" customWidth="1"/>
    <col min="9729" max="9729" width="16" customWidth="1"/>
    <col min="9730" max="9730" width="10" customWidth="1"/>
    <col min="9731" max="9731" width="30" customWidth="1"/>
    <col min="9732" max="9732" width="6" customWidth="1"/>
    <col min="9733" max="9734" width="40" customWidth="1"/>
    <col min="9735" max="9741" width="12" customWidth="1"/>
    <col min="9742" max="9742" width="3" customWidth="1"/>
    <col min="9743" max="9743" width="1" customWidth="1"/>
    <col min="9985" max="9985" width="16" customWidth="1"/>
    <col min="9986" max="9986" width="10" customWidth="1"/>
    <col min="9987" max="9987" width="30" customWidth="1"/>
    <col min="9988" max="9988" width="6" customWidth="1"/>
    <col min="9989" max="9990" width="40" customWidth="1"/>
    <col min="9991" max="9997" width="12" customWidth="1"/>
    <col min="9998" max="9998" width="3" customWidth="1"/>
    <col min="9999" max="9999" width="1" customWidth="1"/>
    <col min="10241" max="10241" width="16" customWidth="1"/>
    <col min="10242" max="10242" width="10" customWidth="1"/>
    <col min="10243" max="10243" width="30" customWidth="1"/>
    <col min="10244" max="10244" width="6" customWidth="1"/>
    <col min="10245" max="10246" width="40" customWidth="1"/>
    <col min="10247" max="10253" width="12" customWidth="1"/>
    <col min="10254" max="10254" width="3" customWidth="1"/>
    <col min="10255" max="10255" width="1" customWidth="1"/>
    <col min="10497" max="10497" width="16" customWidth="1"/>
    <col min="10498" max="10498" width="10" customWidth="1"/>
    <col min="10499" max="10499" width="30" customWidth="1"/>
    <col min="10500" max="10500" width="6" customWidth="1"/>
    <col min="10501" max="10502" width="40" customWidth="1"/>
    <col min="10503" max="10509" width="12" customWidth="1"/>
    <col min="10510" max="10510" width="3" customWidth="1"/>
    <col min="10511" max="10511" width="1" customWidth="1"/>
    <col min="10753" max="10753" width="16" customWidth="1"/>
    <col min="10754" max="10754" width="10" customWidth="1"/>
    <col min="10755" max="10755" width="30" customWidth="1"/>
    <col min="10756" max="10756" width="6" customWidth="1"/>
    <col min="10757" max="10758" width="40" customWidth="1"/>
    <col min="10759" max="10765" width="12" customWidth="1"/>
    <col min="10766" max="10766" width="3" customWidth="1"/>
    <col min="10767" max="10767" width="1" customWidth="1"/>
    <col min="11009" max="11009" width="16" customWidth="1"/>
    <col min="11010" max="11010" width="10" customWidth="1"/>
    <col min="11011" max="11011" width="30" customWidth="1"/>
    <col min="11012" max="11012" width="6" customWidth="1"/>
    <col min="11013" max="11014" width="40" customWidth="1"/>
    <col min="11015" max="11021" width="12" customWidth="1"/>
    <col min="11022" max="11022" width="3" customWidth="1"/>
    <col min="11023" max="11023" width="1" customWidth="1"/>
    <col min="11265" max="11265" width="16" customWidth="1"/>
    <col min="11266" max="11266" width="10" customWidth="1"/>
    <col min="11267" max="11267" width="30" customWidth="1"/>
    <col min="11268" max="11268" width="6" customWidth="1"/>
    <col min="11269" max="11270" width="40" customWidth="1"/>
    <col min="11271" max="11277" width="12" customWidth="1"/>
    <col min="11278" max="11278" width="3" customWidth="1"/>
    <col min="11279" max="11279" width="1" customWidth="1"/>
    <col min="11521" max="11521" width="16" customWidth="1"/>
    <col min="11522" max="11522" width="10" customWidth="1"/>
    <col min="11523" max="11523" width="30" customWidth="1"/>
    <col min="11524" max="11524" width="6" customWidth="1"/>
    <col min="11525" max="11526" width="40" customWidth="1"/>
    <col min="11527" max="11533" width="12" customWidth="1"/>
    <col min="11534" max="11534" width="3" customWidth="1"/>
    <col min="11535" max="11535" width="1" customWidth="1"/>
    <col min="11777" max="11777" width="16" customWidth="1"/>
    <col min="11778" max="11778" width="10" customWidth="1"/>
    <col min="11779" max="11779" width="30" customWidth="1"/>
    <col min="11780" max="11780" width="6" customWidth="1"/>
    <col min="11781" max="11782" width="40" customWidth="1"/>
    <col min="11783" max="11789" width="12" customWidth="1"/>
    <col min="11790" max="11790" width="3" customWidth="1"/>
    <col min="11791" max="11791" width="1" customWidth="1"/>
    <col min="12033" max="12033" width="16" customWidth="1"/>
    <col min="12034" max="12034" width="10" customWidth="1"/>
    <col min="12035" max="12035" width="30" customWidth="1"/>
    <col min="12036" max="12036" width="6" customWidth="1"/>
    <col min="12037" max="12038" width="40" customWidth="1"/>
    <col min="12039" max="12045" width="12" customWidth="1"/>
    <col min="12046" max="12046" width="3" customWidth="1"/>
    <col min="12047" max="12047" width="1" customWidth="1"/>
    <col min="12289" max="12289" width="16" customWidth="1"/>
    <col min="12290" max="12290" width="10" customWidth="1"/>
    <col min="12291" max="12291" width="30" customWidth="1"/>
    <col min="12292" max="12292" width="6" customWidth="1"/>
    <col min="12293" max="12294" width="40" customWidth="1"/>
    <col min="12295" max="12301" width="12" customWidth="1"/>
    <col min="12302" max="12302" width="3" customWidth="1"/>
    <col min="12303" max="12303" width="1" customWidth="1"/>
    <col min="12545" max="12545" width="16" customWidth="1"/>
    <col min="12546" max="12546" width="10" customWidth="1"/>
    <col min="12547" max="12547" width="30" customWidth="1"/>
    <col min="12548" max="12548" width="6" customWidth="1"/>
    <col min="12549" max="12550" width="40" customWidth="1"/>
    <col min="12551" max="12557" width="12" customWidth="1"/>
    <col min="12558" max="12558" width="3" customWidth="1"/>
    <col min="12559" max="12559" width="1" customWidth="1"/>
    <col min="12801" max="12801" width="16" customWidth="1"/>
    <col min="12802" max="12802" width="10" customWidth="1"/>
    <col min="12803" max="12803" width="30" customWidth="1"/>
    <col min="12804" max="12804" width="6" customWidth="1"/>
    <col min="12805" max="12806" width="40" customWidth="1"/>
    <col min="12807" max="12813" width="12" customWidth="1"/>
    <col min="12814" max="12814" width="3" customWidth="1"/>
    <col min="12815" max="12815" width="1" customWidth="1"/>
    <col min="13057" max="13057" width="16" customWidth="1"/>
    <col min="13058" max="13058" width="10" customWidth="1"/>
    <col min="13059" max="13059" width="30" customWidth="1"/>
    <col min="13060" max="13060" width="6" customWidth="1"/>
    <col min="13061" max="13062" width="40" customWidth="1"/>
    <col min="13063" max="13069" width="12" customWidth="1"/>
    <col min="13070" max="13070" width="3" customWidth="1"/>
    <col min="13071" max="13071" width="1" customWidth="1"/>
    <col min="13313" max="13313" width="16" customWidth="1"/>
    <col min="13314" max="13314" width="10" customWidth="1"/>
    <col min="13315" max="13315" width="30" customWidth="1"/>
    <col min="13316" max="13316" width="6" customWidth="1"/>
    <col min="13317" max="13318" width="40" customWidth="1"/>
    <col min="13319" max="13325" width="12" customWidth="1"/>
    <col min="13326" max="13326" width="3" customWidth="1"/>
    <col min="13327" max="13327" width="1" customWidth="1"/>
    <col min="13569" max="13569" width="16" customWidth="1"/>
    <col min="13570" max="13570" width="10" customWidth="1"/>
    <col min="13571" max="13571" width="30" customWidth="1"/>
    <col min="13572" max="13572" width="6" customWidth="1"/>
    <col min="13573" max="13574" width="40" customWidth="1"/>
    <col min="13575" max="13581" width="12" customWidth="1"/>
    <col min="13582" max="13582" width="3" customWidth="1"/>
    <col min="13583" max="13583" width="1" customWidth="1"/>
    <col min="13825" max="13825" width="16" customWidth="1"/>
    <col min="13826" max="13826" width="10" customWidth="1"/>
    <col min="13827" max="13827" width="30" customWidth="1"/>
    <col min="13828" max="13828" width="6" customWidth="1"/>
    <col min="13829" max="13830" width="40" customWidth="1"/>
    <col min="13831" max="13837" width="12" customWidth="1"/>
    <col min="13838" max="13838" width="3" customWidth="1"/>
    <col min="13839" max="13839" width="1" customWidth="1"/>
    <col min="14081" max="14081" width="16" customWidth="1"/>
    <col min="14082" max="14082" width="10" customWidth="1"/>
    <col min="14083" max="14083" width="30" customWidth="1"/>
    <col min="14084" max="14084" width="6" customWidth="1"/>
    <col min="14085" max="14086" width="40" customWidth="1"/>
    <col min="14087" max="14093" width="12" customWidth="1"/>
    <col min="14094" max="14094" width="3" customWidth="1"/>
    <col min="14095" max="14095" width="1" customWidth="1"/>
    <col min="14337" max="14337" width="16" customWidth="1"/>
    <col min="14338" max="14338" width="10" customWidth="1"/>
    <col min="14339" max="14339" width="30" customWidth="1"/>
    <col min="14340" max="14340" width="6" customWidth="1"/>
    <col min="14341" max="14342" width="40" customWidth="1"/>
    <col min="14343" max="14349" width="12" customWidth="1"/>
    <col min="14350" max="14350" width="3" customWidth="1"/>
    <col min="14351" max="14351" width="1" customWidth="1"/>
    <col min="14593" max="14593" width="16" customWidth="1"/>
    <col min="14594" max="14594" width="10" customWidth="1"/>
    <col min="14595" max="14595" width="30" customWidth="1"/>
    <col min="14596" max="14596" width="6" customWidth="1"/>
    <col min="14597" max="14598" width="40" customWidth="1"/>
    <col min="14599" max="14605" width="12" customWidth="1"/>
    <col min="14606" max="14606" width="3" customWidth="1"/>
    <col min="14607" max="14607" width="1" customWidth="1"/>
    <col min="14849" max="14849" width="16" customWidth="1"/>
    <col min="14850" max="14850" width="10" customWidth="1"/>
    <col min="14851" max="14851" width="30" customWidth="1"/>
    <col min="14852" max="14852" width="6" customWidth="1"/>
    <col min="14853" max="14854" width="40" customWidth="1"/>
    <col min="14855" max="14861" width="12" customWidth="1"/>
    <col min="14862" max="14862" width="3" customWidth="1"/>
    <col min="14863" max="14863" width="1" customWidth="1"/>
    <col min="15105" max="15105" width="16" customWidth="1"/>
    <col min="15106" max="15106" width="10" customWidth="1"/>
    <col min="15107" max="15107" width="30" customWidth="1"/>
    <col min="15108" max="15108" width="6" customWidth="1"/>
    <col min="15109" max="15110" width="40" customWidth="1"/>
    <col min="15111" max="15117" width="12" customWidth="1"/>
    <col min="15118" max="15118" width="3" customWidth="1"/>
    <col min="15119" max="15119" width="1" customWidth="1"/>
    <col min="15361" max="15361" width="16" customWidth="1"/>
    <col min="15362" max="15362" width="10" customWidth="1"/>
    <col min="15363" max="15363" width="30" customWidth="1"/>
    <col min="15364" max="15364" width="6" customWidth="1"/>
    <col min="15365" max="15366" width="40" customWidth="1"/>
    <col min="15367" max="15373" width="12" customWidth="1"/>
    <col min="15374" max="15374" width="3" customWidth="1"/>
    <col min="15375" max="15375" width="1" customWidth="1"/>
    <col min="15617" max="15617" width="16" customWidth="1"/>
    <col min="15618" max="15618" width="10" customWidth="1"/>
    <col min="15619" max="15619" width="30" customWidth="1"/>
    <col min="15620" max="15620" width="6" customWidth="1"/>
    <col min="15621" max="15622" width="40" customWidth="1"/>
    <col min="15623" max="15629" width="12" customWidth="1"/>
    <col min="15630" max="15630" width="3" customWidth="1"/>
    <col min="15631" max="15631" width="1" customWidth="1"/>
    <col min="15873" max="15873" width="16" customWidth="1"/>
    <col min="15874" max="15874" width="10" customWidth="1"/>
    <col min="15875" max="15875" width="30" customWidth="1"/>
    <col min="15876" max="15876" width="6" customWidth="1"/>
    <col min="15877" max="15878" width="40" customWidth="1"/>
    <col min="15879" max="15885" width="12" customWidth="1"/>
    <col min="15886" max="15886" width="3" customWidth="1"/>
    <col min="15887" max="15887" width="1" customWidth="1"/>
    <col min="16129" max="16129" width="16" customWidth="1"/>
    <col min="16130" max="16130" width="10" customWidth="1"/>
    <col min="16131" max="16131" width="30" customWidth="1"/>
    <col min="16132" max="16132" width="6" customWidth="1"/>
    <col min="16133" max="16134" width="40" customWidth="1"/>
    <col min="16135" max="16141" width="12" customWidth="1"/>
    <col min="16142" max="16142" width="3" customWidth="1"/>
    <col min="16143" max="16143" width="1" customWidth="1"/>
  </cols>
  <sheetData>
    <row r="1" spans="1:1">
      <c r="A1" s="6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K369"/>
  <sheetViews>
    <sheetView workbookViewId="0">
      <pane ySplit="1" topLeftCell="A309" activePane="bottomLeft" state="frozen"/>
      <selection pane="bottomLeft" activeCell="K1" sqref="K1"/>
    </sheetView>
  </sheetViews>
  <sheetFormatPr defaultRowHeight="12"/>
  <cols>
    <col min="1" max="1" width="13" customWidth="1"/>
    <col min="2" max="2" width="15.28515625" style="1" hidden="1" customWidth="1"/>
    <col min="3" max="3" width="18.28515625" style="1" bestFit="1" customWidth="1"/>
    <col min="4" max="4" width="13.85546875" style="1" customWidth="1"/>
    <col min="5" max="5" width="25.5703125" style="1" bestFit="1" customWidth="1"/>
    <col min="6" max="6" width="33.85546875" style="1" bestFit="1" customWidth="1"/>
    <col min="7" max="7" width="22.42578125" style="36" bestFit="1" customWidth="1"/>
    <col min="8" max="8" width="11.85546875" customWidth="1"/>
    <col min="9" max="9" width="13.140625" customWidth="1"/>
    <col min="10" max="10" width="24.42578125" bestFit="1" customWidth="1"/>
    <col min="11" max="11" width="11" bestFit="1" customWidth="1"/>
  </cols>
  <sheetData>
    <row r="1" spans="1:11">
      <c r="A1" t="s">
        <v>8114</v>
      </c>
      <c r="B1" s="36" t="s">
        <v>8116</v>
      </c>
      <c r="C1" s="36" t="s">
        <v>8115</v>
      </c>
      <c r="D1" s="36" t="s">
        <v>8119</v>
      </c>
      <c r="E1" s="36" t="s">
        <v>8117</v>
      </c>
      <c r="F1" s="36" t="s">
        <v>8118</v>
      </c>
      <c r="G1" s="36" t="s">
        <v>16739</v>
      </c>
      <c r="H1" s="36">
        <f>SUM(E:E)</f>
        <v>0</v>
      </c>
      <c r="I1" s="36">
        <f>SUM(E:E)+K1</f>
        <v>0</v>
      </c>
      <c r="J1" s="65" t="s">
        <v>16740</v>
      </c>
      <c r="K1" s="64"/>
    </row>
    <row r="2" spans="1:11">
      <c r="A2" s="38">
        <v>42005</v>
      </c>
      <c r="B2" s="1" t="e">
        <f>DSUM(penztarjelentest_ide_masolni!$A$1:$I$5000,"bruttossz",$A$1:A2)</f>
        <v>#VALUE!</v>
      </c>
      <c r="C2" s="1" t="e">
        <f>B2</f>
        <v>#VALUE!</v>
      </c>
      <c r="D2" s="1" t="e">
        <f>+penztarjelentest_ide_masolni!H2+C2</f>
        <v>#VALUE!</v>
      </c>
      <c r="E2" s="39"/>
      <c r="F2" s="1" t="e">
        <f>D2+E2</f>
        <v>#VALUE!</v>
      </c>
      <c r="G2" s="36">
        <f>+K1+E2</f>
        <v>0</v>
      </c>
    </row>
    <row r="3" spans="1:11">
      <c r="A3" s="37">
        <f>A2+1</f>
        <v>42006</v>
      </c>
      <c r="B3" s="1" t="e">
        <f>DSUM(penztarjelentest_ide_masolni!$A$1:$I$5000,"bruttossz",$A$1:A3)</f>
        <v>#VALUE!</v>
      </c>
      <c r="C3" s="1" t="e">
        <f>B3-B2</f>
        <v>#VALUE!</v>
      </c>
      <c r="D3" s="1" t="e">
        <f>+D2+C3</f>
        <v>#VALUE!</v>
      </c>
      <c r="E3" s="39"/>
      <c r="F3" s="1" t="e">
        <f>F2+C3+E3</f>
        <v>#VALUE!</v>
      </c>
      <c r="G3" s="36">
        <f>+G2+E3</f>
        <v>0</v>
      </c>
    </row>
    <row r="4" spans="1:11">
      <c r="A4" s="37">
        <f t="shared" ref="A4:A67" si="0">A3+1</f>
        <v>42007</v>
      </c>
      <c r="B4" s="1" t="e">
        <f>DSUM(penztarjelentest_ide_masolni!$A$1:$I$5000,"bruttossz",$A$1:A4)</f>
        <v>#VALUE!</v>
      </c>
      <c r="C4" s="1" t="e">
        <f t="shared" ref="C4:C67" si="1">B4-B3</f>
        <v>#VALUE!</v>
      </c>
      <c r="D4" s="1" t="e">
        <f t="shared" ref="D4:D67" si="2">+D3+C4</f>
        <v>#VALUE!</v>
      </c>
      <c r="E4" s="39"/>
      <c r="F4" s="1" t="e">
        <f t="shared" ref="F4:F67" si="3">F3+C4+E4</f>
        <v>#VALUE!</v>
      </c>
      <c r="G4" s="36">
        <f t="shared" ref="G4:G67" si="4">+G3+E4</f>
        <v>0</v>
      </c>
    </row>
    <row r="5" spans="1:11">
      <c r="A5" s="37">
        <f t="shared" si="0"/>
        <v>42008</v>
      </c>
      <c r="B5" s="1" t="e">
        <f>DSUM(penztarjelentest_ide_masolni!$A$1:$I$5000,"bruttossz",$A$1:A5)</f>
        <v>#VALUE!</v>
      </c>
      <c r="C5" s="1" t="e">
        <f t="shared" si="1"/>
        <v>#VALUE!</v>
      </c>
      <c r="D5" s="1" t="e">
        <f t="shared" si="2"/>
        <v>#VALUE!</v>
      </c>
      <c r="E5" s="39"/>
      <c r="F5" s="1" t="e">
        <f t="shared" si="3"/>
        <v>#VALUE!</v>
      </c>
      <c r="G5" s="36">
        <f t="shared" si="4"/>
        <v>0</v>
      </c>
    </row>
    <row r="6" spans="1:11">
      <c r="A6" s="37">
        <f t="shared" si="0"/>
        <v>42009</v>
      </c>
      <c r="B6" s="1" t="e">
        <f>DSUM(penztarjelentest_ide_masolni!$A$1:$I$5000,"bruttossz",$A$1:A6)</f>
        <v>#VALUE!</v>
      </c>
      <c r="C6" s="1" t="e">
        <f t="shared" si="1"/>
        <v>#VALUE!</v>
      </c>
      <c r="D6" s="1" t="e">
        <f t="shared" si="2"/>
        <v>#VALUE!</v>
      </c>
      <c r="E6" s="39"/>
      <c r="F6" s="1" t="e">
        <f t="shared" si="3"/>
        <v>#VALUE!</v>
      </c>
      <c r="G6" s="36">
        <f t="shared" si="4"/>
        <v>0</v>
      </c>
    </row>
    <row r="7" spans="1:11">
      <c r="A7" s="37">
        <f t="shared" si="0"/>
        <v>42010</v>
      </c>
      <c r="B7" s="1" t="e">
        <f>DSUM(penztarjelentest_ide_masolni!$A$1:$I$5000,"bruttossz",$A$1:A7)</f>
        <v>#VALUE!</v>
      </c>
      <c r="C7" s="1" t="e">
        <f t="shared" si="1"/>
        <v>#VALUE!</v>
      </c>
      <c r="D7" s="1" t="e">
        <f t="shared" si="2"/>
        <v>#VALUE!</v>
      </c>
      <c r="E7" s="39"/>
      <c r="F7" s="1" t="e">
        <f t="shared" si="3"/>
        <v>#VALUE!</v>
      </c>
      <c r="G7" s="36">
        <f t="shared" si="4"/>
        <v>0</v>
      </c>
    </row>
    <row r="8" spans="1:11">
      <c r="A8" s="37">
        <f t="shared" si="0"/>
        <v>42011</v>
      </c>
      <c r="B8" s="1" t="e">
        <f>DSUM(penztarjelentest_ide_masolni!$A$1:$I$5000,"bruttossz",$A$1:A8)</f>
        <v>#VALUE!</v>
      </c>
      <c r="C8" s="1" t="e">
        <f t="shared" si="1"/>
        <v>#VALUE!</v>
      </c>
      <c r="D8" s="1" t="e">
        <f t="shared" si="2"/>
        <v>#VALUE!</v>
      </c>
      <c r="E8" s="39"/>
      <c r="F8" s="1" t="e">
        <f t="shared" si="3"/>
        <v>#VALUE!</v>
      </c>
      <c r="G8" s="36">
        <f t="shared" si="4"/>
        <v>0</v>
      </c>
    </row>
    <row r="9" spans="1:11">
      <c r="A9" s="37">
        <f t="shared" si="0"/>
        <v>42012</v>
      </c>
      <c r="B9" s="1" t="e">
        <f>DSUM(penztarjelentest_ide_masolni!$A$1:$I$5000,"bruttossz",$A$1:A9)</f>
        <v>#VALUE!</v>
      </c>
      <c r="C9" s="1" t="e">
        <f t="shared" si="1"/>
        <v>#VALUE!</v>
      </c>
      <c r="D9" s="1" t="e">
        <f t="shared" si="2"/>
        <v>#VALUE!</v>
      </c>
      <c r="E9" s="39"/>
      <c r="F9" s="1" t="e">
        <f t="shared" si="3"/>
        <v>#VALUE!</v>
      </c>
      <c r="G9" s="36">
        <f t="shared" si="4"/>
        <v>0</v>
      </c>
    </row>
    <row r="10" spans="1:11">
      <c r="A10" s="37">
        <f t="shared" si="0"/>
        <v>42013</v>
      </c>
      <c r="B10" s="1" t="e">
        <f>DSUM(penztarjelentest_ide_masolni!$A$1:$I$5000,"bruttossz",$A$1:A10)</f>
        <v>#VALUE!</v>
      </c>
      <c r="C10" s="1" t="e">
        <f t="shared" si="1"/>
        <v>#VALUE!</v>
      </c>
      <c r="D10" s="1" t="e">
        <f t="shared" si="2"/>
        <v>#VALUE!</v>
      </c>
      <c r="E10" s="39"/>
      <c r="F10" s="1" t="e">
        <f t="shared" si="3"/>
        <v>#VALUE!</v>
      </c>
      <c r="G10" s="36">
        <f t="shared" si="4"/>
        <v>0</v>
      </c>
    </row>
    <row r="11" spans="1:11">
      <c r="A11" s="37">
        <f t="shared" si="0"/>
        <v>42014</v>
      </c>
      <c r="B11" s="1" t="e">
        <f>DSUM(penztarjelentest_ide_masolni!$A$1:$I$5000,"bruttossz",$A$1:A11)</f>
        <v>#VALUE!</v>
      </c>
      <c r="C11" s="1" t="e">
        <f t="shared" si="1"/>
        <v>#VALUE!</v>
      </c>
      <c r="D11" s="1" t="e">
        <f t="shared" si="2"/>
        <v>#VALUE!</v>
      </c>
      <c r="E11" s="39"/>
      <c r="F11" s="1" t="e">
        <f t="shared" si="3"/>
        <v>#VALUE!</v>
      </c>
      <c r="G11" s="36">
        <f t="shared" si="4"/>
        <v>0</v>
      </c>
    </row>
    <row r="12" spans="1:11">
      <c r="A12" s="37">
        <f t="shared" si="0"/>
        <v>42015</v>
      </c>
      <c r="B12" s="1" t="e">
        <f>DSUM(penztarjelentest_ide_masolni!$A$1:$I$5000,"bruttossz",$A$1:A12)</f>
        <v>#VALUE!</v>
      </c>
      <c r="C12" s="1" t="e">
        <f t="shared" si="1"/>
        <v>#VALUE!</v>
      </c>
      <c r="D12" s="1" t="e">
        <f t="shared" si="2"/>
        <v>#VALUE!</v>
      </c>
      <c r="E12" s="39"/>
      <c r="F12" s="1" t="e">
        <f t="shared" si="3"/>
        <v>#VALUE!</v>
      </c>
      <c r="G12" s="36">
        <f t="shared" si="4"/>
        <v>0</v>
      </c>
    </row>
    <row r="13" spans="1:11">
      <c r="A13" s="37">
        <f t="shared" si="0"/>
        <v>42016</v>
      </c>
      <c r="B13" s="1" t="e">
        <f>DSUM(penztarjelentest_ide_masolni!$A$1:$I$5000,"bruttossz",$A$1:A13)</f>
        <v>#VALUE!</v>
      </c>
      <c r="C13" s="1" t="e">
        <f t="shared" si="1"/>
        <v>#VALUE!</v>
      </c>
      <c r="D13" s="1" t="e">
        <f t="shared" si="2"/>
        <v>#VALUE!</v>
      </c>
      <c r="E13" s="39"/>
      <c r="F13" s="1" t="e">
        <f t="shared" si="3"/>
        <v>#VALUE!</v>
      </c>
      <c r="G13" s="36">
        <f t="shared" si="4"/>
        <v>0</v>
      </c>
    </row>
    <row r="14" spans="1:11">
      <c r="A14" s="37">
        <f t="shared" si="0"/>
        <v>42017</v>
      </c>
      <c r="B14" s="1" t="e">
        <f>DSUM(penztarjelentest_ide_masolni!$A$1:$I$5000,"bruttossz",$A$1:A14)</f>
        <v>#VALUE!</v>
      </c>
      <c r="C14" s="1" t="e">
        <f t="shared" si="1"/>
        <v>#VALUE!</v>
      </c>
      <c r="D14" s="1" t="e">
        <f t="shared" si="2"/>
        <v>#VALUE!</v>
      </c>
      <c r="E14" s="39"/>
      <c r="F14" s="1" t="e">
        <f t="shared" si="3"/>
        <v>#VALUE!</v>
      </c>
      <c r="G14" s="36">
        <f t="shared" si="4"/>
        <v>0</v>
      </c>
    </row>
    <row r="15" spans="1:11">
      <c r="A15" s="37">
        <f t="shared" si="0"/>
        <v>42018</v>
      </c>
      <c r="B15" s="1" t="e">
        <f>DSUM(penztarjelentest_ide_masolni!$A$1:$I$5000,"bruttossz",$A$1:A15)</f>
        <v>#VALUE!</v>
      </c>
      <c r="C15" s="1" t="e">
        <f t="shared" si="1"/>
        <v>#VALUE!</v>
      </c>
      <c r="D15" s="1" t="e">
        <f t="shared" si="2"/>
        <v>#VALUE!</v>
      </c>
      <c r="E15" s="39"/>
      <c r="F15" s="1" t="e">
        <f t="shared" si="3"/>
        <v>#VALUE!</v>
      </c>
      <c r="G15" s="36">
        <f t="shared" si="4"/>
        <v>0</v>
      </c>
    </row>
    <row r="16" spans="1:11">
      <c r="A16" s="37">
        <f t="shared" si="0"/>
        <v>42019</v>
      </c>
      <c r="B16" s="1" t="e">
        <f>DSUM(penztarjelentest_ide_masolni!$A$1:$I$5000,"bruttossz",$A$1:A16)</f>
        <v>#VALUE!</v>
      </c>
      <c r="C16" s="1" t="e">
        <f t="shared" si="1"/>
        <v>#VALUE!</v>
      </c>
      <c r="D16" s="1" t="e">
        <f t="shared" si="2"/>
        <v>#VALUE!</v>
      </c>
      <c r="E16" s="39"/>
      <c r="F16" s="1" t="e">
        <f t="shared" si="3"/>
        <v>#VALUE!</v>
      </c>
      <c r="G16" s="36">
        <f t="shared" si="4"/>
        <v>0</v>
      </c>
    </row>
    <row r="17" spans="1:7">
      <c r="A17" s="37">
        <f t="shared" si="0"/>
        <v>42020</v>
      </c>
      <c r="B17" s="1" t="e">
        <f>DSUM(penztarjelentest_ide_masolni!$A$1:$I$5000,"bruttossz",$A$1:A17)</f>
        <v>#VALUE!</v>
      </c>
      <c r="C17" s="1" t="e">
        <f t="shared" si="1"/>
        <v>#VALUE!</v>
      </c>
      <c r="D17" s="1" t="e">
        <f t="shared" si="2"/>
        <v>#VALUE!</v>
      </c>
      <c r="E17" s="39"/>
      <c r="F17" s="1" t="e">
        <f t="shared" si="3"/>
        <v>#VALUE!</v>
      </c>
      <c r="G17" s="36">
        <f t="shared" si="4"/>
        <v>0</v>
      </c>
    </row>
    <row r="18" spans="1:7">
      <c r="A18" s="37">
        <f t="shared" si="0"/>
        <v>42021</v>
      </c>
      <c r="B18" s="1" t="e">
        <f>DSUM(penztarjelentest_ide_masolni!$A$1:$I$5000,"bruttossz",$A$1:A18)</f>
        <v>#VALUE!</v>
      </c>
      <c r="C18" s="1" t="e">
        <f t="shared" si="1"/>
        <v>#VALUE!</v>
      </c>
      <c r="D18" s="1" t="e">
        <f t="shared" si="2"/>
        <v>#VALUE!</v>
      </c>
      <c r="E18" s="39"/>
      <c r="F18" s="1" t="e">
        <f t="shared" si="3"/>
        <v>#VALUE!</v>
      </c>
      <c r="G18" s="36">
        <f t="shared" si="4"/>
        <v>0</v>
      </c>
    </row>
    <row r="19" spans="1:7">
      <c r="A19" s="37">
        <f t="shared" si="0"/>
        <v>42022</v>
      </c>
      <c r="B19" s="1" t="e">
        <f>DSUM(penztarjelentest_ide_masolni!$A$1:$I$5000,"bruttossz",$A$1:A19)</f>
        <v>#VALUE!</v>
      </c>
      <c r="C19" s="1" t="e">
        <f t="shared" si="1"/>
        <v>#VALUE!</v>
      </c>
      <c r="D19" s="1" t="e">
        <f t="shared" si="2"/>
        <v>#VALUE!</v>
      </c>
      <c r="E19" s="39"/>
      <c r="F19" s="1" t="e">
        <f t="shared" si="3"/>
        <v>#VALUE!</v>
      </c>
      <c r="G19" s="36">
        <f t="shared" si="4"/>
        <v>0</v>
      </c>
    </row>
    <row r="20" spans="1:7">
      <c r="A20" s="37">
        <f t="shared" si="0"/>
        <v>42023</v>
      </c>
      <c r="B20" s="1" t="e">
        <f>DSUM(penztarjelentest_ide_masolni!$A$1:$I$5000,"bruttossz",$A$1:A20)</f>
        <v>#VALUE!</v>
      </c>
      <c r="C20" s="1" t="e">
        <f t="shared" si="1"/>
        <v>#VALUE!</v>
      </c>
      <c r="D20" s="1" t="e">
        <f t="shared" si="2"/>
        <v>#VALUE!</v>
      </c>
      <c r="E20" s="39"/>
      <c r="F20" s="1" t="e">
        <f t="shared" si="3"/>
        <v>#VALUE!</v>
      </c>
      <c r="G20" s="36">
        <f t="shared" si="4"/>
        <v>0</v>
      </c>
    </row>
    <row r="21" spans="1:7">
      <c r="A21" s="37">
        <f t="shared" si="0"/>
        <v>42024</v>
      </c>
      <c r="B21" s="1" t="e">
        <f>DSUM(penztarjelentest_ide_masolni!$A$1:$I$5000,"bruttossz",$A$1:A21)</f>
        <v>#VALUE!</v>
      </c>
      <c r="C21" s="1" t="e">
        <f t="shared" si="1"/>
        <v>#VALUE!</v>
      </c>
      <c r="D21" s="1" t="e">
        <f t="shared" si="2"/>
        <v>#VALUE!</v>
      </c>
      <c r="E21" s="39"/>
      <c r="F21" s="1" t="e">
        <f t="shared" si="3"/>
        <v>#VALUE!</v>
      </c>
      <c r="G21" s="36">
        <f t="shared" si="4"/>
        <v>0</v>
      </c>
    </row>
    <row r="22" spans="1:7">
      <c r="A22" s="37">
        <f t="shared" si="0"/>
        <v>42025</v>
      </c>
      <c r="B22" s="1" t="e">
        <f>DSUM(penztarjelentest_ide_masolni!$A$1:$I$5000,"bruttossz",$A$1:A22)</f>
        <v>#VALUE!</v>
      </c>
      <c r="C22" s="1" t="e">
        <f t="shared" si="1"/>
        <v>#VALUE!</v>
      </c>
      <c r="D22" s="1" t="e">
        <f t="shared" si="2"/>
        <v>#VALUE!</v>
      </c>
      <c r="E22" s="39"/>
      <c r="F22" s="1" t="e">
        <f t="shared" si="3"/>
        <v>#VALUE!</v>
      </c>
      <c r="G22" s="36">
        <f t="shared" si="4"/>
        <v>0</v>
      </c>
    </row>
    <row r="23" spans="1:7">
      <c r="A23" s="37">
        <f t="shared" si="0"/>
        <v>42026</v>
      </c>
      <c r="B23" s="1" t="e">
        <f>DSUM(penztarjelentest_ide_masolni!$A$1:$I$5000,"bruttossz",$A$1:A23)</f>
        <v>#VALUE!</v>
      </c>
      <c r="C23" s="1" t="e">
        <f t="shared" si="1"/>
        <v>#VALUE!</v>
      </c>
      <c r="D23" s="1" t="e">
        <f t="shared" si="2"/>
        <v>#VALUE!</v>
      </c>
      <c r="E23" s="39"/>
      <c r="F23" s="1" t="e">
        <f t="shared" si="3"/>
        <v>#VALUE!</v>
      </c>
      <c r="G23" s="36">
        <f t="shared" si="4"/>
        <v>0</v>
      </c>
    </row>
    <row r="24" spans="1:7">
      <c r="A24" s="37">
        <f t="shared" si="0"/>
        <v>42027</v>
      </c>
      <c r="B24" s="1" t="e">
        <f>DSUM(penztarjelentest_ide_masolni!$A$1:$I$5000,"bruttossz",$A$1:A24)</f>
        <v>#VALUE!</v>
      </c>
      <c r="C24" s="1" t="e">
        <f t="shared" si="1"/>
        <v>#VALUE!</v>
      </c>
      <c r="D24" s="1" t="e">
        <f t="shared" si="2"/>
        <v>#VALUE!</v>
      </c>
      <c r="E24" s="39"/>
      <c r="F24" s="1" t="e">
        <f t="shared" si="3"/>
        <v>#VALUE!</v>
      </c>
      <c r="G24" s="36">
        <f t="shared" si="4"/>
        <v>0</v>
      </c>
    </row>
    <row r="25" spans="1:7">
      <c r="A25" s="37">
        <f t="shared" si="0"/>
        <v>42028</v>
      </c>
      <c r="B25" s="1" t="e">
        <f>DSUM(penztarjelentest_ide_masolni!$A$1:$I$5000,"bruttossz",$A$1:A25)</f>
        <v>#VALUE!</v>
      </c>
      <c r="C25" s="1" t="e">
        <f t="shared" si="1"/>
        <v>#VALUE!</v>
      </c>
      <c r="D25" s="1" t="e">
        <f t="shared" si="2"/>
        <v>#VALUE!</v>
      </c>
      <c r="E25" s="39"/>
      <c r="F25" s="1" t="e">
        <f t="shared" si="3"/>
        <v>#VALUE!</v>
      </c>
      <c r="G25" s="36">
        <f t="shared" si="4"/>
        <v>0</v>
      </c>
    </row>
    <row r="26" spans="1:7">
      <c r="A26" s="37">
        <f t="shared" si="0"/>
        <v>42029</v>
      </c>
      <c r="B26" s="1" t="e">
        <f>DSUM(penztarjelentest_ide_masolni!$A$1:$I$5000,"bruttossz",$A$1:A26)</f>
        <v>#VALUE!</v>
      </c>
      <c r="C26" s="1" t="e">
        <f t="shared" si="1"/>
        <v>#VALUE!</v>
      </c>
      <c r="D26" s="1" t="e">
        <f t="shared" si="2"/>
        <v>#VALUE!</v>
      </c>
      <c r="E26" s="39"/>
      <c r="F26" s="1" t="e">
        <f t="shared" si="3"/>
        <v>#VALUE!</v>
      </c>
      <c r="G26" s="36">
        <f t="shared" si="4"/>
        <v>0</v>
      </c>
    </row>
    <row r="27" spans="1:7">
      <c r="A27" s="37">
        <f t="shared" si="0"/>
        <v>42030</v>
      </c>
      <c r="B27" s="1" t="e">
        <f>DSUM(penztarjelentest_ide_masolni!$A$1:$I$5000,"bruttossz",$A$1:A27)</f>
        <v>#VALUE!</v>
      </c>
      <c r="C27" s="1" t="e">
        <f t="shared" si="1"/>
        <v>#VALUE!</v>
      </c>
      <c r="D27" s="1" t="e">
        <f t="shared" si="2"/>
        <v>#VALUE!</v>
      </c>
      <c r="E27" s="39"/>
      <c r="F27" s="1" t="e">
        <f t="shared" si="3"/>
        <v>#VALUE!</v>
      </c>
      <c r="G27" s="36">
        <f t="shared" si="4"/>
        <v>0</v>
      </c>
    </row>
    <row r="28" spans="1:7">
      <c r="A28" s="37">
        <f t="shared" si="0"/>
        <v>42031</v>
      </c>
      <c r="B28" s="1" t="e">
        <f>DSUM(penztarjelentest_ide_masolni!$A$1:$I$5000,"bruttossz",$A$1:A28)</f>
        <v>#VALUE!</v>
      </c>
      <c r="C28" s="1" t="e">
        <f t="shared" si="1"/>
        <v>#VALUE!</v>
      </c>
      <c r="D28" s="1" t="e">
        <f t="shared" si="2"/>
        <v>#VALUE!</v>
      </c>
      <c r="E28" s="39"/>
      <c r="F28" s="1" t="e">
        <f t="shared" si="3"/>
        <v>#VALUE!</v>
      </c>
      <c r="G28" s="36">
        <f t="shared" si="4"/>
        <v>0</v>
      </c>
    </row>
    <row r="29" spans="1:7">
      <c r="A29" s="37">
        <f t="shared" si="0"/>
        <v>42032</v>
      </c>
      <c r="B29" s="1" t="e">
        <f>DSUM(penztarjelentest_ide_masolni!$A$1:$I$5000,"bruttossz",$A$1:A29)</f>
        <v>#VALUE!</v>
      </c>
      <c r="C29" s="1" t="e">
        <f t="shared" si="1"/>
        <v>#VALUE!</v>
      </c>
      <c r="D29" s="1" t="e">
        <f t="shared" si="2"/>
        <v>#VALUE!</v>
      </c>
      <c r="E29" s="39"/>
      <c r="F29" s="1" t="e">
        <f t="shared" si="3"/>
        <v>#VALUE!</v>
      </c>
      <c r="G29" s="36">
        <f t="shared" si="4"/>
        <v>0</v>
      </c>
    </row>
    <row r="30" spans="1:7">
      <c r="A30" s="37">
        <f t="shared" si="0"/>
        <v>42033</v>
      </c>
      <c r="B30" s="1" t="e">
        <f>DSUM(penztarjelentest_ide_masolni!$A$1:$I$5000,"bruttossz",$A$1:A30)</f>
        <v>#VALUE!</v>
      </c>
      <c r="C30" s="1" t="e">
        <f t="shared" si="1"/>
        <v>#VALUE!</v>
      </c>
      <c r="D30" s="1" t="e">
        <f t="shared" si="2"/>
        <v>#VALUE!</v>
      </c>
      <c r="E30" s="39"/>
      <c r="F30" s="1" t="e">
        <f t="shared" si="3"/>
        <v>#VALUE!</v>
      </c>
      <c r="G30" s="36">
        <f t="shared" si="4"/>
        <v>0</v>
      </c>
    </row>
    <row r="31" spans="1:7">
      <c r="A31" s="37">
        <f t="shared" si="0"/>
        <v>42034</v>
      </c>
      <c r="B31" s="1" t="e">
        <f>DSUM(penztarjelentest_ide_masolni!$A$1:$I$5000,"bruttossz",$A$1:A31)</f>
        <v>#VALUE!</v>
      </c>
      <c r="C31" s="1" t="e">
        <f t="shared" si="1"/>
        <v>#VALUE!</v>
      </c>
      <c r="D31" s="1" t="e">
        <f t="shared" si="2"/>
        <v>#VALUE!</v>
      </c>
      <c r="E31" s="39"/>
      <c r="F31" s="1" t="e">
        <f t="shared" si="3"/>
        <v>#VALUE!</v>
      </c>
      <c r="G31" s="36">
        <f t="shared" si="4"/>
        <v>0</v>
      </c>
    </row>
    <row r="32" spans="1:7">
      <c r="A32" s="37">
        <f t="shared" si="0"/>
        <v>42035</v>
      </c>
      <c r="B32" s="1" t="e">
        <f>DSUM(penztarjelentest_ide_masolni!$A$1:$I$5000,"bruttossz",$A$1:A32)</f>
        <v>#VALUE!</v>
      </c>
      <c r="C32" s="1" t="e">
        <f t="shared" si="1"/>
        <v>#VALUE!</v>
      </c>
      <c r="D32" s="1" t="e">
        <f t="shared" si="2"/>
        <v>#VALUE!</v>
      </c>
      <c r="E32" s="39"/>
      <c r="F32" s="1" t="e">
        <f t="shared" si="3"/>
        <v>#VALUE!</v>
      </c>
      <c r="G32" s="36">
        <f t="shared" si="4"/>
        <v>0</v>
      </c>
    </row>
    <row r="33" spans="1:7">
      <c r="A33" s="37">
        <f t="shared" si="0"/>
        <v>42036</v>
      </c>
      <c r="B33" s="1" t="e">
        <f>DSUM(penztarjelentest_ide_masolni!$A$1:$I$5000,"bruttossz",$A$1:A33)</f>
        <v>#VALUE!</v>
      </c>
      <c r="C33" s="1" t="e">
        <f t="shared" si="1"/>
        <v>#VALUE!</v>
      </c>
      <c r="D33" s="1" t="e">
        <f t="shared" si="2"/>
        <v>#VALUE!</v>
      </c>
      <c r="E33" s="39"/>
      <c r="F33" s="1" t="e">
        <f t="shared" si="3"/>
        <v>#VALUE!</v>
      </c>
      <c r="G33" s="36">
        <f t="shared" si="4"/>
        <v>0</v>
      </c>
    </row>
    <row r="34" spans="1:7">
      <c r="A34" s="37">
        <f t="shared" si="0"/>
        <v>42037</v>
      </c>
      <c r="B34" s="1" t="e">
        <f>DSUM(penztarjelentest_ide_masolni!$A$1:$I$5000,"bruttossz",$A$1:A34)</f>
        <v>#VALUE!</v>
      </c>
      <c r="C34" s="1" t="e">
        <f t="shared" si="1"/>
        <v>#VALUE!</v>
      </c>
      <c r="D34" s="1" t="e">
        <f t="shared" si="2"/>
        <v>#VALUE!</v>
      </c>
      <c r="E34" s="39"/>
      <c r="F34" s="1" t="e">
        <f t="shared" si="3"/>
        <v>#VALUE!</v>
      </c>
      <c r="G34" s="36">
        <f t="shared" si="4"/>
        <v>0</v>
      </c>
    </row>
    <row r="35" spans="1:7">
      <c r="A35" s="37">
        <f t="shared" si="0"/>
        <v>42038</v>
      </c>
      <c r="B35" s="1" t="e">
        <f>DSUM(penztarjelentest_ide_masolni!$A$1:$I$5000,"bruttossz",$A$1:A35)</f>
        <v>#VALUE!</v>
      </c>
      <c r="C35" s="1" t="e">
        <f t="shared" si="1"/>
        <v>#VALUE!</v>
      </c>
      <c r="D35" s="1" t="e">
        <f t="shared" si="2"/>
        <v>#VALUE!</v>
      </c>
      <c r="E35" s="39"/>
      <c r="F35" s="1" t="e">
        <f t="shared" si="3"/>
        <v>#VALUE!</v>
      </c>
      <c r="G35" s="36">
        <f t="shared" si="4"/>
        <v>0</v>
      </c>
    </row>
    <row r="36" spans="1:7">
      <c r="A36" s="37">
        <f t="shared" si="0"/>
        <v>42039</v>
      </c>
      <c r="B36" s="1" t="e">
        <f>DSUM(penztarjelentest_ide_masolni!$A$1:$I$5000,"bruttossz",$A$1:A36)</f>
        <v>#VALUE!</v>
      </c>
      <c r="C36" s="1" t="e">
        <f t="shared" si="1"/>
        <v>#VALUE!</v>
      </c>
      <c r="D36" s="1" t="e">
        <f t="shared" si="2"/>
        <v>#VALUE!</v>
      </c>
      <c r="E36" s="39"/>
      <c r="F36" s="1" t="e">
        <f t="shared" si="3"/>
        <v>#VALUE!</v>
      </c>
      <c r="G36" s="36">
        <f t="shared" si="4"/>
        <v>0</v>
      </c>
    </row>
    <row r="37" spans="1:7">
      <c r="A37" s="37">
        <f t="shared" si="0"/>
        <v>42040</v>
      </c>
      <c r="B37" s="1" t="e">
        <f>DSUM(penztarjelentest_ide_masolni!$A$1:$I$5000,"bruttossz",$A$1:A37)</f>
        <v>#VALUE!</v>
      </c>
      <c r="C37" s="1" t="e">
        <f t="shared" si="1"/>
        <v>#VALUE!</v>
      </c>
      <c r="D37" s="1" t="e">
        <f t="shared" si="2"/>
        <v>#VALUE!</v>
      </c>
      <c r="E37" s="39"/>
      <c r="F37" s="1" t="e">
        <f t="shared" si="3"/>
        <v>#VALUE!</v>
      </c>
      <c r="G37" s="36">
        <f t="shared" si="4"/>
        <v>0</v>
      </c>
    </row>
    <row r="38" spans="1:7">
      <c r="A38" s="37">
        <f t="shared" si="0"/>
        <v>42041</v>
      </c>
      <c r="B38" s="1" t="e">
        <f>DSUM(penztarjelentest_ide_masolni!$A$1:$I$5000,"bruttossz",$A$1:A38)</f>
        <v>#VALUE!</v>
      </c>
      <c r="C38" s="1" t="e">
        <f t="shared" si="1"/>
        <v>#VALUE!</v>
      </c>
      <c r="D38" s="1" t="e">
        <f t="shared" si="2"/>
        <v>#VALUE!</v>
      </c>
      <c r="E38" s="39"/>
      <c r="F38" s="1" t="e">
        <f t="shared" si="3"/>
        <v>#VALUE!</v>
      </c>
      <c r="G38" s="36">
        <f t="shared" si="4"/>
        <v>0</v>
      </c>
    </row>
    <row r="39" spans="1:7">
      <c r="A39" s="37">
        <f t="shared" si="0"/>
        <v>42042</v>
      </c>
      <c r="B39" s="1" t="e">
        <f>DSUM(penztarjelentest_ide_masolni!$A$1:$I$5000,"bruttossz",$A$1:A39)</f>
        <v>#VALUE!</v>
      </c>
      <c r="C39" s="1" t="e">
        <f t="shared" si="1"/>
        <v>#VALUE!</v>
      </c>
      <c r="D39" s="1" t="e">
        <f t="shared" si="2"/>
        <v>#VALUE!</v>
      </c>
      <c r="E39" s="39"/>
      <c r="F39" s="1" t="e">
        <f t="shared" si="3"/>
        <v>#VALUE!</v>
      </c>
      <c r="G39" s="36">
        <f t="shared" si="4"/>
        <v>0</v>
      </c>
    </row>
    <row r="40" spans="1:7">
      <c r="A40" s="37">
        <f t="shared" si="0"/>
        <v>42043</v>
      </c>
      <c r="B40" s="1" t="e">
        <f>DSUM(penztarjelentest_ide_masolni!$A$1:$I$5000,"bruttossz",$A$1:A40)</f>
        <v>#VALUE!</v>
      </c>
      <c r="C40" s="1" t="e">
        <f t="shared" si="1"/>
        <v>#VALUE!</v>
      </c>
      <c r="D40" s="1" t="e">
        <f t="shared" si="2"/>
        <v>#VALUE!</v>
      </c>
      <c r="E40" s="39"/>
      <c r="F40" s="1" t="e">
        <f t="shared" si="3"/>
        <v>#VALUE!</v>
      </c>
      <c r="G40" s="36">
        <f t="shared" si="4"/>
        <v>0</v>
      </c>
    </row>
    <row r="41" spans="1:7">
      <c r="A41" s="37">
        <f t="shared" si="0"/>
        <v>42044</v>
      </c>
      <c r="B41" s="1" t="e">
        <f>DSUM(penztarjelentest_ide_masolni!$A$1:$I$5000,"bruttossz",$A$1:A41)</f>
        <v>#VALUE!</v>
      </c>
      <c r="C41" s="1" t="e">
        <f t="shared" si="1"/>
        <v>#VALUE!</v>
      </c>
      <c r="D41" s="1" t="e">
        <f t="shared" si="2"/>
        <v>#VALUE!</v>
      </c>
      <c r="E41" s="39"/>
      <c r="F41" s="1" t="e">
        <f t="shared" si="3"/>
        <v>#VALUE!</v>
      </c>
      <c r="G41" s="36">
        <f t="shared" si="4"/>
        <v>0</v>
      </c>
    </row>
    <row r="42" spans="1:7">
      <c r="A42" s="37">
        <f t="shared" si="0"/>
        <v>42045</v>
      </c>
      <c r="B42" s="1" t="e">
        <f>DSUM(penztarjelentest_ide_masolni!$A$1:$I$5000,"bruttossz",$A$1:A42)</f>
        <v>#VALUE!</v>
      </c>
      <c r="C42" s="1" t="e">
        <f t="shared" si="1"/>
        <v>#VALUE!</v>
      </c>
      <c r="D42" s="1" t="e">
        <f t="shared" si="2"/>
        <v>#VALUE!</v>
      </c>
      <c r="E42" s="39"/>
      <c r="F42" s="1" t="e">
        <f t="shared" si="3"/>
        <v>#VALUE!</v>
      </c>
      <c r="G42" s="36">
        <f t="shared" si="4"/>
        <v>0</v>
      </c>
    </row>
    <row r="43" spans="1:7">
      <c r="A43" s="37">
        <f t="shared" si="0"/>
        <v>42046</v>
      </c>
      <c r="B43" s="1" t="e">
        <f>DSUM(penztarjelentest_ide_masolni!$A$1:$I$5000,"bruttossz",$A$1:A43)</f>
        <v>#VALUE!</v>
      </c>
      <c r="C43" s="1" t="e">
        <f t="shared" si="1"/>
        <v>#VALUE!</v>
      </c>
      <c r="D43" s="1" t="e">
        <f t="shared" si="2"/>
        <v>#VALUE!</v>
      </c>
      <c r="E43" s="39"/>
      <c r="F43" s="1" t="e">
        <f t="shared" si="3"/>
        <v>#VALUE!</v>
      </c>
      <c r="G43" s="36">
        <f t="shared" si="4"/>
        <v>0</v>
      </c>
    </row>
    <row r="44" spans="1:7">
      <c r="A44" s="37">
        <f t="shared" si="0"/>
        <v>42047</v>
      </c>
      <c r="B44" s="1" t="e">
        <f>DSUM(penztarjelentest_ide_masolni!$A$1:$I$5000,"bruttossz",$A$1:A44)</f>
        <v>#VALUE!</v>
      </c>
      <c r="C44" s="1" t="e">
        <f t="shared" si="1"/>
        <v>#VALUE!</v>
      </c>
      <c r="D44" s="1" t="e">
        <f t="shared" si="2"/>
        <v>#VALUE!</v>
      </c>
      <c r="E44" s="39"/>
      <c r="F44" s="1" t="e">
        <f t="shared" si="3"/>
        <v>#VALUE!</v>
      </c>
      <c r="G44" s="36">
        <f t="shared" si="4"/>
        <v>0</v>
      </c>
    </row>
    <row r="45" spans="1:7">
      <c r="A45" s="37">
        <f t="shared" si="0"/>
        <v>42048</v>
      </c>
      <c r="B45" s="1" t="e">
        <f>DSUM(penztarjelentest_ide_masolni!$A$1:$I$5000,"bruttossz",$A$1:A45)</f>
        <v>#VALUE!</v>
      </c>
      <c r="C45" s="1" t="e">
        <f t="shared" si="1"/>
        <v>#VALUE!</v>
      </c>
      <c r="D45" s="1" t="e">
        <f t="shared" si="2"/>
        <v>#VALUE!</v>
      </c>
      <c r="E45" s="39"/>
      <c r="F45" s="1" t="e">
        <f t="shared" si="3"/>
        <v>#VALUE!</v>
      </c>
      <c r="G45" s="36">
        <f t="shared" si="4"/>
        <v>0</v>
      </c>
    </row>
    <row r="46" spans="1:7">
      <c r="A46" s="37">
        <f t="shared" si="0"/>
        <v>42049</v>
      </c>
      <c r="B46" s="1" t="e">
        <f>DSUM(penztarjelentest_ide_masolni!$A$1:$I$5000,"bruttossz",$A$1:A46)</f>
        <v>#VALUE!</v>
      </c>
      <c r="C46" s="1" t="e">
        <f t="shared" si="1"/>
        <v>#VALUE!</v>
      </c>
      <c r="D46" s="1" t="e">
        <f t="shared" si="2"/>
        <v>#VALUE!</v>
      </c>
      <c r="E46" s="39"/>
      <c r="F46" s="1" t="e">
        <f t="shared" si="3"/>
        <v>#VALUE!</v>
      </c>
      <c r="G46" s="36">
        <f t="shared" si="4"/>
        <v>0</v>
      </c>
    </row>
    <row r="47" spans="1:7">
      <c r="A47" s="37">
        <f t="shared" si="0"/>
        <v>42050</v>
      </c>
      <c r="B47" s="1" t="e">
        <f>DSUM(penztarjelentest_ide_masolni!$A$1:$I$5000,"bruttossz",$A$1:A47)</f>
        <v>#VALUE!</v>
      </c>
      <c r="C47" s="1" t="e">
        <f t="shared" si="1"/>
        <v>#VALUE!</v>
      </c>
      <c r="D47" s="1" t="e">
        <f t="shared" si="2"/>
        <v>#VALUE!</v>
      </c>
      <c r="E47" s="39"/>
      <c r="F47" s="1" t="e">
        <f t="shared" si="3"/>
        <v>#VALUE!</v>
      </c>
      <c r="G47" s="36">
        <f t="shared" si="4"/>
        <v>0</v>
      </c>
    </row>
    <row r="48" spans="1:7">
      <c r="A48" s="37">
        <f t="shared" si="0"/>
        <v>42051</v>
      </c>
      <c r="B48" s="1" t="e">
        <f>DSUM(penztarjelentest_ide_masolni!$A$1:$I$5000,"bruttossz",$A$1:A48)</f>
        <v>#VALUE!</v>
      </c>
      <c r="C48" s="1" t="e">
        <f t="shared" si="1"/>
        <v>#VALUE!</v>
      </c>
      <c r="D48" s="1" t="e">
        <f t="shared" si="2"/>
        <v>#VALUE!</v>
      </c>
      <c r="E48" s="39"/>
      <c r="F48" s="1" t="e">
        <f t="shared" si="3"/>
        <v>#VALUE!</v>
      </c>
      <c r="G48" s="36">
        <f t="shared" si="4"/>
        <v>0</v>
      </c>
    </row>
    <row r="49" spans="1:7">
      <c r="A49" s="37">
        <f t="shared" si="0"/>
        <v>42052</v>
      </c>
      <c r="B49" s="1" t="e">
        <f>DSUM(penztarjelentest_ide_masolni!$A$1:$I$5000,"bruttossz",$A$1:A49)</f>
        <v>#VALUE!</v>
      </c>
      <c r="C49" s="1" t="e">
        <f t="shared" si="1"/>
        <v>#VALUE!</v>
      </c>
      <c r="D49" s="1" t="e">
        <f t="shared" si="2"/>
        <v>#VALUE!</v>
      </c>
      <c r="E49" s="39"/>
      <c r="F49" s="1" t="e">
        <f t="shared" si="3"/>
        <v>#VALUE!</v>
      </c>
      <c r="G49" s="36">
        <f t="shared" si="4"/>
        <v>0</v>
      </c>
    </row>
    <row r="50" spans="1:7">
      <c r="A50" s="37">
        <f t="shared" si="0"/>
        <v>42053</v>
      </c>
      <c r="B50" s="1" t="e">
        <f>DSUM(penztarjelentest_ide_masolni!$A$1:$I$5000,"bruttossz",$A$1:A50)</f>
        <v>#VALUE!</v>
      </c>
      <c r="C50" s="1" t="e">
        <f t="shared" si="1"/>
        <v>#VALUE!</v>
      </c>
      <c r="D50" s="1" t="e">
        <f t="shared" si="2"/>
        <v>#VALUE!</v>
      </c>
      <c r="E50" s="39"/>
      <c r="F50" s="1" t="e">
        <f t="shared" si="3"/>
        <v>#VALUE!</v>
      </c>
      <c r="G50" s="36">
        <f t="shared" si="4"/>
        <v>0</v>
      </c>
    </row>
    <row r="51" spans="1:7">
      <c r="A51" s="37">
        <f t="shared" si="0"/>
        <v>42054</v>
      </c>
      <c r="B51" s="1" t="e">
        <f>DSUM(penztarjelentest_ide_masolni!$A$1:$I$5000,"bruttossz",$A$1:A51)</f>
        <v>#VALUE!</v>
      </c>
      <c r="C51" s="1" t="e">
        <f t="shared" si="1"/>
        <v>#VALUE!</v>
      </c>
      <c r="D51" s="1" t="e">
        <f t="shared" si="2"/>
        <v>#VALUE!</v>
      </c>
      <c r="E51" s="39"/>
      <c r="F51" s="1" t="e">
        <f t="shared" si="3"/>
        <v>#VALUE!</v>
      </c>
      <c r="G51" s="36">
        <f t="shared" si="4"/>
        <v>0</v>
      </c>
    </row>
    <row r="52" spans="1:7">
      <c r="A52" s="37">
        <f t="shared" si="0"/>
        <v>42055</v>
      </c>
      <c r="B52" s="1" t="e">
        <f>DSUM(penztarjelentest_ide_masolni!$A$1:$I$5000,"bruttossz",$A$1:A52)</f>
        <v>#VALUE!</v>
      </c>
      <c r="C52" s="1" t="e">
        <f t="shared" si="1"/>
        <v>#VALUE!</v>
      </c>
      <c r="D52" s="1" t="e">
        <f t="shared" si="2"/>
        <v>#VALUE!</v>
      </c>
      <c r="E52" s="39"/>
      <c r="F52" s="1" t="e">
        <f t="shared" si="3"/>
        <v>#VALUE!</v>
      </c>
      <c r="G52" s="36">
        <f t="shared" si="4"/>
        <v>0</v>
      </c>
    </row>
    <row r="53" spans="1:7">
      <c r="A53" s="37">
        <f t="shared" si="0"/>
        <v>42056</v>
      </c>
      <c r="B53" s="1" t="e">
        <f>DSUM(penztarjelentest_ide_masolni!$A$1:$I$5000,"bruttossz",$A$1:A53)</f>
        <v>#VALUE!</v>
      </c>
      <c r="C53" s="1" t="e">
        <f t="shared" si="1"/>
        <v>#VALUE!</v>
      </c>
      <c r="D53" s="1" t="e">
        <f t="shared" si="2"/>
        <v>#VALUE!</v>
      </c>
      <c r="E53" s="39"/>
      <c r="F53" s="1" t="e">
        <f t="shared" si="3"/>
        <v>#VALUE!</v>
      </c>
      <c r="G53" s="36">
        <f t="shared" si="4"/>
        <v>0</v>
      </c>
    </row>
    <row r="54" spans="1:7">
      <c r="A54" s="37">
        <f t="shared" si="0"/>
        <v>42057</v>
      </c>
      <c r="B54" s="1" t="e">
        <f>DSUM(penztarjelentest_ide_masolni!$A$1:$I$5000,"bruttossz",$A$1:A54)</f>
        <v>#VALUE!</v>
      </c>
      <c r="C54" s="1" t="e">
        <f t="shared" si="1"/>
        <v>#VALUE!</v>
      </c>
      <c r="D54" s="1" t="e">
        <f t="shared" si="2"/>
        <v>#VALUE!</v>
      </c>
      <c r="E54" s="39"/>
      <c r="F54" s="1" t="e">
        <f t="shared" si="3"/>
        <v>#VALUE!</v>
      </c>
      <c r="G54" s="36">
        <f t="shared" si="4"/>
        <v>0</v>
      </c>
    </row>
    <row r="55" spans="1:7">
      <c r="A55" s="37">
        <f t="shared" si="0"/>
        <v>42058</v>
      </c>
      <c r="B55" s="1" t="e">
        <f>DSUM(penztarjelentest_ide_masolni!$A$1:$I$5000,"bruttossz",$A$1:A55)</f>
        <v>#VALUE!</v>
      </c>
      <c r="C55" s="1" t="e">
        <f t="shared" si="1"/>
        <v>#VALUE!</v>
      </c>
      <c r="D55" s="1" t="e">
        <f t="shared" si="2"/>
        <v>#VALUE!</v>
      </c>
      <c r="E55" s="39"/>
      <c r="F55" s="1" t="e">
        <f t="shared" si="3"/>
        <v>#VALUE!</v>
      </c>
      <c r="G55" s="36">
        <f t="shared" si="4"/>
        <v>0</v>
      </c>
    </row>
    <row r="56" spans="1:7">
      <c r="A56" s="37">
        <f t="shared" si="0"/>
        <v>42059</v>
      </c>
      <c r="B56" s="1" t="e">
        <f>DSUM(penztarjelentest_ide_masolni!$A$1:$I$5000,"bruttossz",$A$1:A56)</f>
        <v>#VALUE!</v>
      </c>
      <c r="C56" s="1" t="e">
        <f t="shared" si="1"/>
        <v>#VALUE!</v>
      </c>
      <c r="D56" s="1" t="e">
        <f t="shared" si="2"/>
        <v>#VALUE!</v>
      </c>
      <c r="E56" s="39"/>
      <c r="F56" s="1" t="e">
        <f t="shared" si="3"/>
        <v>#VALUE!</v>
      </c>
      <c r="G56" s="36">
        <f t="shared" si="4"/>
        <v>0</v>
      </c>
    </row>
    <row r="57" spans="1:7">
      <c r="A57" s="37">
        <f t="shared" si="0"/>
        <v>42060</v>
      </c>
      <c r="B57" s="1" t="e">
        <f>DSUM(penztarjelentest_ide_masolni!$A$1:$I$5000,"bruttossz",$A$1:A57)</f>
        <v>#VALUE!</v>
      </c>
      <c r="C57" s="1" t="e">
        <f t="shared" si="1"/>
        <v>#VALUE!</v>
      </c>
      <c r="D57" s="1" t="e">
        <f t="shared" si="2"/>
        <v>#VALUE!</v>
      </c>
      <c r="E57" s="39"/>
      <c r="F57" s="1" t="e">
        <f t="shared" si="3"/>
        <v>#VALUE!</v>
      </c>
      <c r="G57" s="36">
        <f t="shared" si="4"/>
        <v>0</v>
      </c>
    </row>
    <row r="58" spans="1:7">
      <c r="A58" s="37">
        <f t="shared" si="0"/>
        <v>42061</v>
      </c>
      <c r="B58" s="1" t="e">
        <f>DSUM(penztarjelentest_ide_masolni!$A$1:$I$5000,"bruttossz",$A$1:A58)</f>
        <v>#VALUE!</v>
      </c>
      <c r="C58" s="1" t="e">
        <f t="shared" si="1"/>
        <v>#VALUE!</v>
      </c>
      <c r="D58" s="1" t="e">
        <f t="shared" si="2"/>
        <v>#VALUE!</v>
      </c>
      <c r="E58" s="39"/>
      <c r="F58" s="1" t="e">
        <f t="shared" si="3"/>
        <v>#VALUE!</v>
      </c>
      <c r="G58" s="36">
        <f t="shared" si="4"/>
        <v>0</v>
      </c>
    </row>
    <row r="59" spans="1:7">
      <c r="A59" s="37">
        <f t="shared" si="0"/>
        <v>42062</v>
      </c>
      <c r="B59" s="1" t="e">
        <f>DSUM(penztarjelentest_ide_masolni!$A$1:$I$5000,"bruttossz",$A$1:A59)</f>
        <v>#VALUE!</v>
      </c>
      <c r="C59" s="1" t="e">
        <f t="shared" si="1"/>
        <v>#VALUE!</v>
      </c>
      <c r="D59" s="1" t="e">
        <f t="shared" si="2"/>
        <v>#VALUE!</v>
      </c>
      <c r="E59" s="39"/>
      <c r="F59" s="1" t="e">
        <f t="shared" si="3"/>
        <v>#VALUE!</v>
      </c>
      <c r="G59" s="36">
        <f t="shared" si="4"/>
        <v>0</v>
      </c>
    </row>
    <row r="60" spans="1:7">
      <c r="A60" s="37">
        <f t="shared" si="0"/>
        <v>42063</v>
      </c>
      <c r="B60" s="1" t="e">
        <f>DSUM(penztarjelentest_ide_masolni!$A$1:$I$5000,"bruttossz",$A$1:A60)</f>
        <v>#VALUE!</v>
      </c>
      <c r="C60" s="1" t="e">
        <f t="shared" si="1"/>
        <v>#VALUE!</v>
      </c>
      <c r="D60" s="1" t="e">
        <f t="shared" si="2"/>
        <v>#VALUE!</v>
      </c>
      <c r="E60" s="39"/>
      <c r="F60" s="1" t="e">
        <f t="shared" si="3"/>
        <v>#VALUE!</v>
      </c>
      <c r="G60" s="36">
        <f t="shared" si="4"/>
        <v>0</v>
      </c>
    </row>
    <row r="61" spans="1:7">
      <c r="A61" s="37">
        <f t="shared" si="0"/>
        <v>42064</v>
      </c>
      <c r="B61" s="1" t="e">
        <f>DSUM(penztarjelentest_ide_masolni!$A$1:$I$5000,"bruttossz",$A$1:A61)</f>
        <v>#VALUE!</v>
      </c>
      <c r="C61" s="1" t="e">
        <f t="shared" si="1"/>
        <v>#VALUE!</v>
      </c>
      <c r="D61" s="1" t="e">
        <f t="shared" si="2"/>
        <v>#VALUE!</v>
      </c>
      <c r="E61" s="39"/>
      <c r="F61" s="1" t="e">
        <f t="shared" si="3"/>
        <v>#VALUE!</v>
      </c>
      <c r="G61" s="36">
        <f t="shared" si="4"/>
        <v>0</v>
      </c>
    </row>
    <row r="62" spans="1:7">
      <c r="A62" s="37">
        <f t="shared" si="0"/>
        <v>42065</v>
      </c>
      <c r="B62" s="1" t="e">
        <f>DSUM(penztarjelentest_ide_masolni!$A$1:$I$5000,"bruttossz",$A$1:A62)</f>
        <v>#VALUE!</v>
      </c>
      <c r="C62" s="1" t="e">
        <f t="shared" si="1"/>
        <v>#VALUE!</v>
      </c>
      <c r="D62" s="1" t="e">
        <f t="shared" si="2"/>
        <v>#VALUE!</v>
      </c>
      <c r="E62" s="39"/>
      <c r="F62" s="1" t="e">
        <f t="shared" si="3"/>
        <v>#VALUE!</v>
      </c>
      <c r="G62" s="36">
        <f t="shared" si="4"/>
        <v>0</v>
      </c>
    </row>
    <row r="63" spans="1:7">
      <c r="A63" s="37">
        <f t="shared" si="0"/>
        <v>42066</v>
      </c>
      <c r="B63" s="1" t="e">
        <f>DSUM(penztarjelentest_ide_masolni!$A$1:$I$5000,"bruttossz",$A$1:A63)</f>
        <v>#VALUE!</v>
      </c>
      <c r="C63" s="1" t="e">
        <f t="shared" si="1"/>
        <v>#VALUE!</v>
      </c>
      <c r="D63" s="1" t="e">
        <f t="shared" si="2"/>
        <v>#VALUE!</v>
      </c>
      <c r="E63" s="39"/>
      <c r="F63" s="1" t="e">
        <f t="shared" si="3"/>
        <v>#VALUE!</v>
      </c>
      <c r="G63" s="36">
        <f t="shared" si="4"/>
        <v>0</v>
      </c>
    </row>
    <row r="64" spans="1:7">
      <c r="A64" s="37">
        <f t="shared" si="0"/>
        <v>42067</v>
      </c>
      <c r="B64" s="1" t="e">
        <f>DSUM(penztarjelentest_ide_masolni!$A$1:$I$5000,"bruttossz",$A$1:A64)</f>
        <v>#VALUE!</v>
      </c>
      <c r="C64" s="1" t="e">
        <f t="shared" si="1"/>
        <v>#VALUE!</v>
      </c>
      <c r="D64" s="1" t="e">
        <f t="shared" si="2"/>
        <v>#VALUE!</v>
      </c>
      <c r="E64" s="39"/>
      <c r="F64" s="1" t="e">
        <f t="shared" si="3"/>
        <v>#VALUE!</v>
      </c>
      <c r="G64" s="36">
        <f t="shared" si="4"/>
        <v>0</v>
      </c>
    </row>
    <row r="65" spans="1:7">
      <c r="A65" s="37">
        <f t="shared" si="0"/>
        <v>42068</v>
      </c>
      <c r="B65" s="1" t="e">
        <f>DSUM(penztarjelentest_ide_masolni!$A$1:$I$5000,"bruttossz",$A$1:A65)</f>
        <v>#VALUE!</v>
      </c>
      <c r="C65" s="1" t="e">
        <f t="shared" si="1"/>
        <v>#VALUE!</v>
      </c>
      <c r="D65" s="1" t="e">
        <f t="shared" si="2"/>
        <v>#VALUE!</v>
      </c>
      <c r="E65" s="39"/>
      <c r="F65" s="1" t="e">
        <f t="shared" si="3"/>
        <v>#VALUE!</v>
      </c>
      <c r="G65" s="36">
        <f t="shared" si="4"/>
        <v>0</v>
      </c>
    </row>
    <row r="66" spans="1:7">
      <c r="A66" s="37">
        <f t="shared" si="0"/>
        <v>42069</v>
      </c>
      <c r="B66" s="1" t="e">
        <f>DSUM(penztarjelentest_ide_masolni!$A$1:$I$5000,"bruttossz",$A$1:A66)</f>
        <v>#VALUE!</v>
      </c>
      <c r="C66" s="1" t="e">
        <f t="shared" si="1"/>
        <v>#VALUE!</v>
      </c>
      <c r="D66" s="1" t="e">
        <f t="shared" si="2"/>
        <v>#VALUE!</v>
      </c>
      <c r="E66" s="39"/>
      <c r="F66" s="1" t="e">
        <f t="shared" si="3"/>
        <v>#VALUE!</v>
      </c>
      <c r="G66" s="36">
        <f t="shared" si="4"/>
        <v>0</v>
      </c>
    </row>
    <row r="67" spans="1:7">
      <c r="A67" s="37">
        <f t="shared" si="0"/>
        <v>42070</v>
      </c>
      <c r="B67" s="1" t="e">
        <f>DSUM(penztarjelentest_ide_masolni!$A$1:$I$5000,"bruttossz",$A$1:A67)</f>
        <v>#VALUE!</v>
      </c>
      <c r="C67" s="1" t="e">
        <f t="shared" si="1"/>
        <v>#VALUE!</v>
      </c>
      <c r="D67" s="1" t="e">
        <f t="shared" si="2"/>
        <v>#VALUE!</v>
      </c>
      <c r="E67" s="39"/>
      <c r="F67" s="1" t="e">
        <f t="shared" si="3"/>
        <v>#VALUE!</v>
      </c>
      <c r="G67" s="36">
        <f t="shared" si="4"/>
        <v>0</v>
      </c>
    </row>
    <row r="68" spans="1:7">
      <c r="A68" s="37">
        <f t="shared" ref="A68:A131" si="5">A67+1</f>
        <v>42071</v>
      </c>
      <c r="B68" s="1" t="e">
        <f>DSUM(penztarjelentest_ide_masolni!$A$1:$I$5000,"bruttossz",$A$1:A68)</f>
        <v>#VALUE!</v>
      </c>
      <c r="C68" s="1" t="e">
        <f t="shared" ref="C68:C131" si="6">B68-B67</f>
        <v>#VALUE!</v>
      </c>
      <c r="D68" s="1" t="e">
        <f t="shared" ref="D68:D131" si="7">+D67+C68</f>
        <v>#VALUE!</v>
      </c>
      <c r="E68" s="39"/>
      <c r="F68" s="1" t="e">
        <f t="shared" ref="F68:F131" si="8">F67+C68+E68</f>
        <v>#VALUE!</v>
      </c>
      <c r="G68" s="36">
        <f t="shared" ref="G68:G131" si="9">+G67+E68</f>
        <v>0</v>
      </c>
    </row>
    <row r="69" spans="1:7">
      <c r="A69" s="37">
        <f t="shared" si="5"/>
        <v>42072</v>
      </c>
      <c r="B69" s="1" t="e">
        <f>DSUM(penztarjelentest_ide_masolni!$A$1:$I$5000,"bruttossz",$A$1:A69)</f>
        <v>#VALUE!</v>
      </c>
      <c r="C69" s="1" t="e">
        <f t="shared" si="6"/>
        <v>#VALUE!</v>
      </c>
      <c r="D69" s="1" t="e">
        <f t="shared" si="7"/>
        <v>#VALUE!</v>
      </c>
      <c r="E69" s="39"/>
      <c r="F69" s="1" t="e">
        <f t="shared" si="8"/>
        <v>#VALUE!</v>
      </c>
      <c r="G69" s="36">
        <f t="shared" si="9"/>
        <v>0</v>
      </c>
    </row>
    <row r="70" spans="1:7">
      <c r="A70" s="37">
        <f t="shared" si="5"/>
        <v>42073</v>
      </c>
      <c r="B70" s="1" t="e">
        <f>DSUM(penztarjelentest_ide_masolni!$A$1:$I$5000,"bruttossz",$A$1:A70)</f>
        <v>#VALUE!</v>
      </c>
      <c r="C70" s="1" t="e">
        <f t="shared" si="6"/>
        <v>#VALUE!</v>
      </c>
      <c r="D70" s="1" t="e">
        <f t="shared" si="7"/>
        <v>#VALUE!</v>
      </c>
      <c r="E70" s="39"/>
      <c r="F70" s="1" t="e">
        <f t="shared" si="8"/>
        <v>#VALUE!</v>
      </c>
      <c r="G70" s="36">
        <f t="shared" si="9"/>
        <v>0</v>
      </c>
    </row>
    <row r="71" spans="1:7">
      <c r="A71" s="37">
        <f t="shared" si="5"/>
        <v>42074</v>
      </c>
      <c r="B71" s="1" t="e">
        <f>DSUM(penztarjelentest_ide_masolni!$A$1:$I$5000,"bruttossz",$A$1:A71)</f>
        <v>#VALUE!</v>
      </c>
      <c r="C71" s="1" t="e">
        <f t="shared" si="6"/>
        <v>#VALUE!</v>
      </c>
      <c r="D71" s="1" t="e">
        <f t="shared" si="7"/>
        <v>#VALUE!</v>
      </c>
      <c r="E71" s="66"/>
      <c r="F71" s="1" t="e">
        <f t="shared" si="8"/>
        <v>#VALUE!</v>
      </c>
      <c r="G71" s="36">
        <f t="shared" si="9"/>
        <v>0</v>
      </c>
    </row>
    <row r="72" spans="1:7">
      <c r="A72" s="37">
        <f t="shared" si="5"/>
        <v>42075</v>
      </c>
      <c r="B72" s="1" t="e">
        <f>DSUM(penztarjelentest_ide_masolni!$A$1:$I$5000,"bruttossz",$A$1:A72)</f>
        <v>#VALUE!</v>
      </c>
      <c r="C72" s="1" t="e">
        <f t="shared" si="6"/>
        <v>#VALUE!</v>
      </c>
      <c r="D72" s="1" t="e">
        <f t="shared" si="7"/>
        <v>#VALUE!</v>
      </c>
      <c r="E72" s="39"/>
      <c r="F72" s="1" t="e">
        <f t="shared" si="8"/>
        <v>#VALUE!</v>
      </c>
      <c r="G72" s="36">
        <f t="shared" si="9"/>
        <v>0</v>
      </c>
    </row>
    <row r="73" spans="1:7">
      <c r="A73" s="37">
        <f t="shared" si="5"/>
        <v>42076</v>
      </c>
      <c r="B73" s="1" t="e">
        <f>DSUM(penztarjelentest_ide_masolni!$A$1:$I$5000,"bruttossz",$A$1:A73)</f>
        <v>#VALUE!</v>
      </c>
      <c r="C73" s="1" t="e">
        <f t="shared" si="6"/>
        <v>#VALUE!</v>
      </c>
      <c r="D73" s="1" t="e">
        <f t="shared" si="7"/>
        <v>#VALUE!</v>
      </c>
      <c r="E73" s="39"/>
      <c r="F73" s="1" t="e">
        <f t="shared" si="8"/>
        <v>#VALUE!</v>
      </c>
      <c r="G73" s="36">
        <f t="shared" si="9"/>
        <v>0</v>
      </c>
    </row>
    <row r="74" spans="1:7">
      <c r="A74" s="37">
        <f t="shared" si="5"/>
        <v>42077</v>
      </c>
      <c r="B74" s="1" t="e">
        <f>DSUM(penztarjelentest_ide_masolni!$A$1:$I$5000,"bruttossz",$A$1:A74)</f>
        <v>#VALUE!</v>
      </c>
      <c r="C74" s="1" t="e">
        <f t="shared" si="6"/>
        <v>#VALUE!</v>
      </c>
      <c r="D74" s="1" t="e">
        <f t="shared" si="7"/>
        <v>#VALUE!</v>
      </c>
      <c r="E74" s="39"/>
      <c r="F74" s="1" t="e">
        <f t="shared" si="8"/>
        <v>#VALUE!</v>
      </c>
      <c r="G74" s="36">
        <f t="shared" si="9"/>
        <v>0</v>
      </c>
    </row>
    <row r="75" spans="1:7">
      <c r="A75" s="37">
        <f t="shared" si="5"/>
        <v>42078</v>
      </c>
      <c r="B75" s="1" t="e">
        <f>DSUM(penztarjelentest_ide_masolni!$A$1:$I$5000,"bruttossz",$A$1:A75)</f>
        <v>#VALUE!</v>
      </c>
      <c r="C75" s="1" t="e">
        <f t="shared" si="6"/>
        <v>#VALUE!</v>
      </c>
      <c r="D75" s="1" t="e">
        <f t="shared" si="7"/>
        <v>#VALUE!</v>
      </c>
      <c r="E75" s="39"/>
      <c r="F75" s="1" t="e">
        <f t="shared" si="8"/>
        <v>#VALUE!</v>
      </c>
      <c r="G75" s="36">
        <f t="shared" si="9"/>
        <v>0</v>
      </c>
    </row>
    <row r="76" spans="1:7">
      <c r="A76" s="37">
        <f t="shared" si="5"/>
        <v>42079</v>
      </c>
      <c r="B76" s="1" t="e">
        <f>DSUM(penztarjelentest_ide_masolni!$A$1:$I$5000,"bruttossz",$A$1:A76)</f>
        <v>#VALUE!</v>
      </c>
      <c r="C76" s="1" t="e">
        <f t="shared" si="6"/>
        <v>#VALUE!</v>
      </c>
      <c r="D76" s="1" t="e">
        <f t="shared" si="7"/>
        <v>#VALUE!</v>
      </c>
      <c r="E76" s="39"/>
      <c r="F76" s="1" t="e">
        <f t="shared" si="8"/>
        <v>#VALUE!</v>
      </c>
      <c r="G76" s="36">
        <f t="shared" si="9"/>
        <v>0</v>
      </c>
    </row>
    <row r="77" spans="1:7">
      <c r="A77" s="37">
        <f t="shared" si="5"/>
        <v>42080</v>
      </c>
      <c r="B77" s="1" t="e">
        <f>DSUM(penztarjelentest_ide_masolni!$A$1:$I$5000,"bruttossz",$A$1:A77)</f>
        <v>#VALUE!</v>
      </c>
      <c r="C77" s="1" t="e">
        <f t="shared" si="6"/>
        <v>#VALUE!</v>
      </c>
      <c r="D77" s="1" t="e">
        <f t="shared" si="7"/>
        <v>#VALUE!</v>
      </c>
      <c r="E77" s="39"/>
      <c r="F77" s="1" t="e">
        <f t="shared" si="8"/>
        <v>#VALUE!</v>
      </c>
      <c r="G77" s="36">
        <f t="shared" si="9"/>
        <v>0</v>
      </c>
    </row>
    <row r="78" spans="1:7">
      <c r="A78" s="37">
        <f t="shared" si="5"/>
        <v>42081</v>
      </c>
      <c r="B78" s="1" t="e">
        <f>DSUM(penztarjelentest_ide_masolni!$A$1:$I$5000,"bruttossz",$A$1:A78)</f>
        <v>#VALUE!</v>
      </c>
      <c r="C78" s="1" t="e">
        <f t="shared" si="6"/>
        <v>#VALUE!</v>
      </c>
      <c r="D78" s="1" t="e">
        <f t="shared" si="7"/>
        <v>#VALUE!</v>
      </c>
      <c r="E78" s="39"/>
      <c r="F78" s="1" t="e">
        <f t="shared" si="8"/>
        <v>#VALUE!</v>
      </c>
      <c r="G78" s="36">
        <f t="shared" si="9"/>
        <v>0</v>
      </c>
    </row>
    <row r="79" spans="1:7">
      <c r="A79" s="37">
        <f t="shared" si="5"/>
        <v>42082</v>
      </c>
      <c r="B79" s="1" t="e">
        <f>DSUM(penztarjelentest_ide_masolni!$A$1:$I$5000,"bruttossz",$A$1:A79)</f>
        <v>#VALUE!</v>
      </c>
      <c r="C79" s="1" t="e">
        <f t="shared" si="6"/>
        <v>#VALUE!</v>
      </c>
      <c r="D79" s="1" t="e">
        <f t="shared" si="7"/>
        <v>#VALUE!</v>
      </c>
      <c r="E79" s="39"/>
      <c r="F79" s="1" t="e">
        <f t="shared" si="8"/>
        <v>#VALUE!</v>
      </c>
      <c r="G79" s="36">
        <f t="shared" si="9"/>
        <v>0</v>
      </c>
    </row>
    <row r="80" spans="1:7">
      <c r="A80" s="37">
        <f t="shared" si="5"/>
        <v>42083</v>
      </c>
      <c r="B80" s="1" t="e">
        <f>DSUM(penztarjelentest_ide_masolni!$A$1:$I$5000,"bruttossz",$A$1:A80)</f>
        <v>#VALUE!</v>
      </c>
      <c r="C80" s="1" t="e">
        <f t="shared" si="6"/>
        <v>#VALUE!</v>
      </c>
      <c r="D80" s="1" t="e">
        <f t="shared" si="7"/>
        <v>#VALUE!</v>
      </c>
      <c r="E80" s="39"/>
      <c r="F80" s="1" t="e">
        <f t="shared" si="8"/>
        <v>#VALUE!</v>
      </c>
      <c r="G80" s="36">
        <f t="shared" si="9"/>
        <v>0</v>
      </c>
    </row>
    <row r="81" spans="1:7">
      <c r="A81" s="37">
        <f t="shared" si="5"/>
        <v>42084</v>
      </c>
      <c r="B81" s="1" t="e">
        <f>DSUM(penztarjelentest_ide_masolni!$A$1:$I$5000,"bruttossz",$A$1:A81)</f>
        <v>#VALUE!</v>
      </c>
      <c r="C81" s="1" t="e">
        <f t="shared" si="6"/>
        <v>#VALUE!</v>
      </c>
      <c r="D81" s="1" t="e">
        <f t="shared" si="7"/>
        <v>#VALUE!</v>
      </c>
      <c r="E81" s="39"/>
      <c r="F81" s="1" t="e">
        <f t="shared" si="8"/>
        <v>#VALUE!</v>
      </c>
      <c r="G81" s="36">
        <f t="shared" si="9"/>
        <v>0</v>
      </c>
    </row>
    <row r="82" spans="1:7">
      <c r="A82" s="37">
        <f t="shared" si="5"/>
        <v>42085</v>
      </c>
      <c r="B82" s="1" t="e">
        <f>DSUM(penztarjelentest_ide_masolni!$A$1:$I$5000,"bruttossz",$A$1:A82)</f>
        <v>#VALUE!</v>
      </c>
      <c r="C82" s="1" t="e">
        <f t="shared" si="6"/>
        <v>#VALUE!</v>
      </c>
      <c r="D82" s="1" t="e">
        <f t="shared" si="7"/>
        <v>#VALUE!</v>
      </c>
      <c r="E82" s="39"/>
      <c r="F82" s="1" t="e">
        <f t="shared" si="8"/>
        <v>#VALUE!</v>
      </c>
      <c r="G82" s="36">
        <f t="shared" si="9"/>
        <v>0</v>
      </c>
    </row>
    <row r="83" spans="1:7">
      <c r="A83" s="37">
        <f t="shared" si="5"/>
        <v>42086</v>
      </c>
      <c r="B83" s="1" t="e">
        <f>DSUM(penztarjelentest_ide_masolni!$A$1:$I$5000,"bruttossz",$A$1:A83)</f>
        <v>#VALUE!</v>
      </c>
      <c r="C83" s="1" t="e">
        <f t="shared" si="6"/>
        <v>#VALUE!</v>
      </c>
      <c r="D83" s="1" t="e">
        <f t="shared" si="7"/>
        <v>#VALUE!</v>
      </c>
      <c r="E83" s="39"/>
      <c r="F83" s="1" t="e">
        <f t="shared" si="8"/>
        <v>#VALUE!</v>
      </c>
      <c r="G83" s="36">
        <f t="shared" si="9"/>
        <v>0</v>
      </c>
    </row>
    <row r="84" spans="1:7">
      <c r="A84" s="37">
        <f t="shared" si="5"/>
        <v>42087</v>
      </c>
      <c r="B84" s="1" t="e">
        <f>DSUM(penztarjelentest_ide_masolni!$A$1:$I$5000,"bruttossz",$A$1:A84)</f>
        <v>#VALUE!</v>
      </c>
      <c r="C84" s="1" t="e">
        <f t="shared" si="6"/>
        <v>#VALUE!</v>
      </c>
      <c r="D84" s="1" t="e">
        <f t="shared" si="7"/>
        <v>#VALUE!</v>
      </c>
      <c r="E84" s="39"/>
      <c r="F84" s="1" t="e">
        <f t="shared" si="8"/>
        <v>#VALUE!</v>
      </c>
      <c r="G84" s="36">
        <f t="shared" si="9"/>
        <v>0</v>
      </c>
    </row>
    <row r="85" spans="1:7">
      <c r="A85" s="37">
        <f t="shared" si="5"/>
        <v>42088</v>
      </c>
      <c r="B85" s="1" t="e">
        <f>DSUM(penztarjelentest_ide_masolni!$A$1:$I$5000,"bruttossz",$A$1:A85)</f>
        <v>#VALUE!</v>
      </c>
      <c r="C85" s="1" t="e">
        <f t="shared" si="6"/>
        <v>#VALUE!</v>
      </c>
      <c r="D85" s="1" t="e">
        <f t="shared" si="7"/>
        <v>#VALUE!</v>
      </c>
      <c r="E85" s="39"/>
      <c r="F85" s="1" t="e">
        <f t="shared" si="8"/>
        <v>#VALUE!</v>
      </c>
      <c r="G85" s="36">
        <f t="shared" si="9"/>
        <v>0</v>
      </c>
    </row>
    <row r="86" spans="1:7">
      <c r="A86" s="37">
        <f t="shared" si="5"/>
        <v>42089</v>
      </c>
      <c r="B86" s="1" t="e">
        <f>DSUM(penztarjelentest_ide_masolni!$A$1:$I$5000,"bruttossz",$A$1:A86)</f>
        <v>#VALUE!</v>
      </c>
      <c r="C86" s="1" t="e">
        <f t="shared" si="6"/>
        <v>#VALUE!</v>
      </c>
      <c r="D86" s="1" t="e">
        <f t="shared" si="7"/>
        <v>#VALUE!</v>
      </c>
      <c r="E86" s="39"/>
      <c r="F86" s="1" t="e">
        <f t="shared" si="8"/>
        <v>#VALUE!</v>
      </c>
      <c r="G86" s="36">
        <f t="shared" si="9"/>
        <v>0</v>
      </c>
    </row>
    <row r="87" spans="1:7">
      <c r="A87" s="37">
        <f t="shared" si="5"/>
        <v>42090</v>
      </c>
      <c r="B87" s="1" t="e">
        <f>DSUM(penztarjelentest_ide_masolni!$A$1:$I$5000,"bruttossz",$A$1:A87)</f>
        <v>#VALUE!</v>
      </c>
      <c r="C87" s="1" t="e">
        <f t="shared" si="6"/>
        <v>#VALUE!</v>
      </c>
      <c r="D87" s="1" t="e">
        <f t="shared" si="7"/>
        <v>#VALUE!</v>
      </c>
      <c r="E87" s="39"/>
      <c r="F87" s="1" t="e">
        <f t="shared" si="8"/>
        <v>#VALUE!</v>
      </c>
      <c r="G87" s="36">
        <f t="shared" si="9"/>
        <v>0</v>
      </c>
    </row>
    <row r="88" spans="1:7">
      <c r="A88" s="37">
        <f t="shared" si="5"/>
        <v>42091</v>
      </c>
      <c r="B88" s="1" t="e">
        <f>DSUM(penztarjelentest_ide_masolni!$A$1:$I$5000,"bruttossz",$A$1:A88)</f>
        <v>#VALUE!</v>
      </c>
      <c r="C88" s="1" t="e">
        <f t="shared" si="6"/>
        <v>#VALUE!</v>
      </c>
      <c r="D88" s="1" t="e">
        <f t="shared" si="7"/>
        <v>#VALUE!</v>
      </c>
      <c r="E88" s="39"/>
      <c r="F88" s="1" t="e">
        <f t="shared" si="8"/>
        <v>#VALUE!</v>
      </c>
      <c r="G88" s="36">
        <f t="shared" si="9"/>
        <v>0</v>
      </c>
    </row>
    <row r="89" spans="1:7">
      <c r="A89" s="37">
        <f t="shared" si="5"/>
        <v>42092</v>
      </c>
      <c r="B89" s="1" t="e">
        <f>DSUM(penztarjelentest_ide_masolni!$A$1:$I$5000,"bruttossz",$A$1:A89)</f>
        <v>#VALUE!</v>
      </c>
      <c r="C89" s="1" t="e">
        <f t="shared" si="6"/>
        <v>#VALUE!</v>
      </c>
      <c r="D89" s="1" t="e">
        <f t="shared" si="7"/>
        <v>#VALUE!</v>
      </c>
      <c r="E89" s="39"/>
      <c r="F89" s="1" t="e">
        <f t="shared" si="8"/>
        <v>#VALUE!</v>
      </c>
      <c r="G89" s="36">
        <f t="shared" si="9"/>
        <v>0</v>
      </c>
    </row>
    <row r="90" spans="1:7">
      <c r="A90" s="37">
        <f t="shared" si="5"/>
        <v>42093</v>
      </c>
      <c r="B90" s="1" t="e">
        <f>DSUM(penztarjelentest_ide_masolni!$A$1:$I$5000,"bruttossz",$A$1:A90)</f>
        <v>#VALUE!</v>
      </c>
      <c r="C90" s="1" t="e">
        <f t="shared" si="6"/>
        <v>#VALUE!</v>
      </c>
      <c r="D90" s="1" t="e">
        <f t="shared" si="7"/>
        <v>#VALUE!</v>
      </c>
      <c r="E90" s="39"/>
      <c r="F90" s="1" t="e">
        <f t="shared" si="8"/>
        <v>#VALUE!</v>
      </c>
      <c r="G90" s="36">
        <f t="shared" si="9"/>
        <v>0</v>
      </c>
    </row>
    <row r="91" spans="1:7">
      <c r="A91" s="37">
        <f t="shared" si="5"/>
        <v>42094</v>
      </c>
      <c r="B91" s="1" t="e">
        <f>DSUM(penztarjelentest_ide_masolni!$A$1:$I$5000,"bruttossz",$A$1:A91)</f>
        <v>#VALUE!</v>
      </c>
      <c r="C91" s="1" t="e">
        <f t="shared" si="6"/>
        <v>#VALUE!</v>
      </c>
      <c r="D91" s="1" t="e">
        <f t="shared" si="7"/>
        <v>#VALUE!</v>
      </c>
      <c r="E91" s="39"/>
      <c r="F91" s="1" t="e">
        <f t="shared" si="8"/>
        <v>#VALUE!</v>
      </c>
      <c r="G91" s="36">
        <f t="shared" si="9"/>
        <v>0</v>
      </c>
    </row>
    <row r="92" spans="1:7">
      <c r="A92" s="37">
        <f t="shared" si="5"/>
        <v>42095</v>
      </c>
      <c r="B92" s="1" t="e">
        <f>DSUM(penztarjelentest_ide_masolni!$A$1:$I$5000,"bruttossz",$A$1:A92)</f>
        <v>#VALUE!</v>
      </c>
      <c r="C92" s="1" t="e">
        <f t="shared" si="6"/>
        <v>#VALUE!</v>
      </c>
      <c r="D92" s="1" t="e">
        <f t="shared" si="7"/>
        <v>#VALUE!</v>
      </c>
      <c r="E92" s="39"/>
      <c r="F92" s="1" t="e">
        <f t="shared" si="8"/>
        <v>#VALUE!</v>
      </c>
      <c r="G92" s="36">
        <f t="shared" si="9"/>
        <v>0</v>
      </c>
    </row>
    <row r="93" spans="1:7">
      <c r="A93" s="37">
        <f t="shared" si="5"/>
        <v>42096</v>
      </c>
      <c r="B93" s="1" t="e">
        <f>DSUM(penztarjelentest_ide_masolni!$A$1:$I$5000,"bruttossz",$A$1:A93)</f>
        <v>#VALUE!</v>
      </c>
      <c r="C93" s="1" t="e">
        <f t="shared" si="6"/>
        <v>#VALUE!</v>
      </c>
      <c r="D93" s="1" t="e">
        <f t="shared" si="7"/>
        <v>#VALUE!</v>
      </c>
      <c r="E93" s="39"/>
      <c r="F93" s="1" t="e">
        <f t="shared" si="8"/>
        <v>#VALUE!</v>
      </c>
      <c r="G93" s="36">
        <f t="shared" si="9"/>
        <v>0</v>
      </c>
    </row>
    <row r="94" spans="1:7">
      <c r="A94" s="37">
        <f t="shared" si="5"/>
        <v>42097</v>
      </c>
      <c r="B94" s="1" t="e">
        <f>DSUM(penztarjelentest_ide_masolni!$A$1:$I$5000,"bruttossz",$A$1:A94)</f>
        <v>#VALUE!</v>
      </c>
      <c r="C94" s="1" t="e">
        <f t="shared" si="6"/>
        <v>#VALUE!</v>
      </c>
      <c r="D94" s="1" t="e">
        <f t="shared" si="7"/>
        <v>#VALUE!</v>
      </c>
      <c r="E94" s="39"/>
      <c r="F94" s="1" t="e">
        <f t="shared" si="8"/>
        <v>#VALUE!</v>
      </c>
      <c r="G94" s="36">
        <f t="shared" si="9"/>
        <v>0</v>
      </c>
    </row>
    <row r="95" spans="1:7">
      <c r="A95" s="37">
        <f t="shared" si="5"/>
        <v>42098</v>
      </c>
      <c r="B95" s="1" t="e">
        <f>DSUM(penztarjelentest_ide_masolni!$A$1:$I$5000,"bruttossz",$A$1:A95)</f>
        <v>#VALUE!</v>
      </c>
      <c r="C95" s="1" t="e">
        <f t="shared" si="6"/>
        <v>#VALUE!</v>
      </c>
      <c r="D95" s="1" t="e">
        <f t="shared" si="7"/>
        <v>#VALUE!</v>
      </c>
      <c r="E95" s="39"/>
      <c r="F95" s="1" t="e">
        <f t="shared" si="8"/>
        <v>#VALUE!</v>
      </c>
      <c r="G95" s="36">
        <f t="shared" si="9"/>
        <v>0</v>
      </c>
    </row>
    <row r="96" spans="1:7">
      <c r="A96" s="37">
        <f t="shared" si="5"/>
        <v>42099</v>
      </c>
      <c r="B96" s="1" t="e">
        <f>DSUM(penztarjelentest_ide_masolni!$A$1:$I$5000,"bruttossz",$A$1:A96)</f>
        <v>#VALUE!</v>
      </c>
      <c r="C96" s="1" t="e">
        <f t="shared" si="6"/>
        <v>#VALUE!</v>
      </c>
      <c r="D96" s="1" t="e">
        <f t="shared" si="7"/>
        <v>#VALUE!</v>
      </c>
      <c r="E96" s="39"/>
      <c r="F96" s="1" t="e">
        <f t="shared" si="8"/>
        <v>#VALUE!</v>
      </c>
      <c r="G96" s="36">
        <f t="shared" si="9"/>
        <v>0</v>
      </c>
    </row>
    <row r="97" spans="1:7">
      <c r="A97" s="37">
        <f t="shared" si="5"/>
        <v>42100</v>
      </c>
      <c r="B97" s="1" t="e">
        <f>DSUM(penztarjelentest_ide_masolni!$A$1:$I$5000,"bruttossz",$A$1:A97)</f>
        <v>#VALUE!</v>
      </c>
      <c r="C97" s="1" t="e">
        <f t="shared" si="6"/>
        <v>#VALUE!</v>
      </c>
      <c r="D97" s="1" t="e">
        <f t="shared" si="7"/>
        <v>#VALUE!</v>
      </c>
      <c r="E97" s="39"/>
      <c r="F97" s="1" t="e">
        <f t="shared" si="8"/>
        <v>#VALUE!</v>
      </c>
      <c r="G97" s="36">
        <f t="shared" si="9"/>
        <v>0</v>
      </c>
    </row>
    <row r="98" spans="1:7">
      <c r="A98" s="37">
        <f t="shared" si="5"/>
        <v>42101</v>
      </c>
      <c r="B98" s="1" t="e">
        <f>DSUM(penztarjelentest_ide_masolni!$A$1:$I$5000,"bruttossz",$A$1:A98)</f>
        <v>#VALUE!</v>
      </c>
      <c r="C98" s="1" t="e">
        <f t="shared" si="6"/>
        <v>#VALUE!</v>
      </c>
      <c r="D98" s="1" t="e">
        <f t="shared" si="7"/>
        <v>#VALUE!</v>
      </c>
      <c r="E98" s="39"/>
      <c r="F98" s="1" t="e">
        <f t="shared" si="8"/>
        <v>#VALUE!</v>
      </c>
      <c r="G98" s="36">
        <f t="shared" si="9"/>
        <v>0</v>
      </c>
    </row>
    <row r="99" spans="1:7">
      <c r="A99" s="37">
        <f t="shared" si="5"/>
        <v>42102</v>
      </c>
      <c r="B99" s="1" t="e">
        <f>DSUM(penztarjelentest_ide_masolni!$A$1:$I$5000,"bruttossz",$A$1:A99)</f>
        <v>#VALUE!</v>
      </c>
      <c r="C99" s="1" t="e">
        <f t="shared" si="6"/>
        <v>#VALUE!</v>
      </c>
      <c r="D99" s="1" t="e">
        <f t="shared" si="7"/>
        <v>#VALUE!</v>
      </c>
      <c r="E99" s="39"/>
      <c r="F99" s="1" t="e">
        <f t="shared" si="8"/>
        <v>#VALUE!</v>
      </c>
      <c r="G99" s="36">
        <f t="shared" si="9"/>
        <v>0</v>
      </c>
    </row>
    <row r="100" spans="1:7">
      <c r="A100" s="37">
        <f t="shared" si="5"/>
        <v>42103</v>
      </c>
      <c r="B100" s="1" t="e">
        <f>DSUM(penztarjelentest_ide_masolni!$A$1:$I$5000,"bruttossz",$A$1:A100)</f>
        <v>#VALUE!</v>
      </c>
      <c r="C100" s="1" t="e">
        <f t="shared" si="6"/>
        <v>#VALUE!</v>
      </c>
      <c r="D100" s="1" t="e">
        <f t="shared" si="7"/>
        <v>#VALUE!</v>
      </c>
      <c r="E100" s="39"/>
      <c r="F100" s="1" t="e">
        <f t="shared" si="8"/>
        <v>#VALUE!</v>
      </c>
      <c r="G100" s="36">
        <f t="shared" si="9"/>
        <v>0</v>
      </c>
    </row>
    <row r="101" spans="1:7">
      <c r="A101" s="37">
        <f t="shared" si="5"/>
        <v>42104</v>
      </c>
      <c r="B101" s="1" t="e">
        <f>DSUM(penztarjelentest_ide_masolni!$A$1:$I$5000,"bruttossz",$A$1:A101)</f>
        <v>#VALUE!</v>
      </c>
      <c r="C101" s="1" t="e">
        <f t="shared" si="6"/>
        <v>#VALUE!</v>
      </c>
      <c r="D101" s="1" t="e">
        <f t="shared" si="7"/>
        <v>#VALUE!</v>
      </c>
      <c r="E101" s="39"/>
      <c r="F101" s="1" t="e">
        <f t="shared" si="8"/>
        <v>#VALUE!</v>
      </c>
      <c r="G101" s="36">
        <f t="shared" si="9"/>
        <v>0</v>
      </c>
    </row>
    <row r="102" spans="1:7">
      <c r="A102" s="37">
        <f t="shared" si="5"/>
        <v>42105</v>
      </c>
      <c r="B102" s="1" t="e">
        <f>DSUM(penztarjelentest_ide_masolni!$A$1:$I$5000,"bruttossz",$A$1:A102)</f>
        <v>#VALUE!</v>
      </c>
      <c r="C102" s="1" t="e">
        <f t="shared" si="6"/>
        <v>#VALUE!</v>
      </c>
      <c r="D102" s="1" t="e">
        <f t="shared" si="7"/>
        <v>#VALUE!</v>
      </c>
      <c r="E102" s="39"/>
      <c r="F102" s="1" t="e">
        <f t="shared" si="8"/>
        <v>#VALUE!</v>
      </c>
      <c r="G102" s="36">
        <f t="shared" si="9"/>
        <v>0</v>
      </c>
    </row>
    <row r="103" spans="1:7">
      <c r="A103" s="37">
        <f t="shared" si="5"/>
        <v>42106</v>
      </c>
      <c r="B103" s="1" t="e">
        <f>DSUM(penztarjelentest_ide_masolni!$A$1:$I$5000,"bruttossz",$A$1:A103)</f>
        <v>#VALUE!</v>
      </c>
      <c r="C103" s="1" t="e">
        <f t="shared" si="6"/>
        <v>#VALUE!</v>
      </c>
      <c r="D103" s="1" t="e">
        <f t="shared" si="7"/>
        <v>#VALUE!</v>
      </c>
      <c r="E103" s="39"/>
      <c r="F103" s="1" t="e">
        <f t="shared" si="8"/>
        <v>#VALUE!</v>
      </c>
      <c r="G103" s="36">
        <f t="shared" si="9"/>
        <v>0</v>
      </c>
    </row>
    <row r="104" spans="1:7">
      <c r="A104" s="37">
        <f t="shared" si="5"/>
        <v>42107</v>
      </c>
      <c r="B104" s="1" t="e">
        <f>DSUM(penztarjelentest_ide_masolni!$A$1:$I$5000,"bruttossz",$A$1:A104)</f>
        <v>#VALUE!</v>
      </c>
      <c r="C104" s="1" t="e">
        <f t="shared" si="6"/>
        <v>#VALUE!</v>
      </c>
      <c r="D104" s="1" t="e">
        <f t="shared" si="7"/>
        <v>#VALUE!</v>
      </c>
      <c r="E104" s="39"/>
      <c r="F104" s="1" t="e">
        <f t="shared" si="8"/>
        <v>#VALUE!</v>
      </c>
      <c r="G104" s="36">
        <f t="shared" si="9"/>
        <v>0</v>
      </c>
    </row>
    <row r="105" spans="1:7">
      <c r="A105" s="37">
        <f t="shared" si="5"/>
        <v>42108</v>
      </c>
      <c r="B105" s="1" t="e">
        <f>DSUM(penztarjelentest_ide_masolni!$A$1:$I$5000,"bruttossz",$A$1:A105)</f>
        <v>#VALUE!</v>
      </c>
      <c r="C105" s="1" t="e">
        <f t="shared" si="6"/>
        <v>#VALUE!</v>
      </c>
      <c r="D105" s="1" t="e">
        <f t="shared" si="7"/>
        <v>#VALUE!</v>
      </c>
      <c r="E105" s="39"/>
      <c r="F105" s="1" t="e">
        <f t="shared" si="8"/>
        <v>#VALUE!</v>
      </c>
      <c r="G105" s="36">
        <f t="shared" si="9"/>
        <v>0</v>
      </c>
    </row>
    <row r="106" spans="1:7">
      <c r="A106" s="37">
        <f t="shared" si="5"/>
        <v>42109</v>
      </c>
      <c r="B106" s="1" t="e">
        <f>DSUM(penztarjelentest_ide_masolni!$A$1:$I$5000,"bruttossz",$A$1:A106)</f>
        <v>#VALUE!</v>
      </c>
      <c r="C106" s="1" t="e">
        <f t="shared" si="6"/>
        <v>#VALUE!</v>
      </c>
      <c r="D106" s="1" t="e">
        <f t="shared" si="7"/>
        <v>#VALUE!</v>
      </c>
      <c r="E106" s="39"/>
      <c r="F106" s="1" t="e">
        <f t="shared" si="8"/>
        <v>#VALUE!</v>
      </c>
      <c r="G106" s="36">
        <f t="shared" si="9"/>
        <v>0</v>
      </c>
    </row>
    <row r="107" spans="1:7">
      <c r="A107" s="37">
        <f t="shared" si="5"/>
        <v>42110</v>
      </c>
      <c r="B107" s="1" t="e">
        <f>DSUM(penztarjelentest_ide_masolni!$A$1:$I$5000,"bruttossz",$A$1:A107)</f>
        <v>#VALUE!</v>
      </c>
      <c r="C107" s="1" t="e">
        <f t="shared" si="6"/>
        <v>#VALUE!</v>
      </c>
      <c r="D107" s="1" t="e">
        <f t="shared" si="7"/>
        <v>#VALUE!</v>
      </c>
      <c r="E107" s="39"/>
      <c r="F107" s="1" t="e">
        <f t="shared" si="8"/>
        <v>#VALUE!</v>
      </c>
      <c r="G107" s="36">
        <f t="shared" si="9"/>
        <v>0</v>
      </c>
    </row>
    <row r="108" spans="1:7">
      <c r="A108" s="37">
        <f t="shared" si="5"/>
        <v>42111</v>
      </c>
      <c r="B108" s="1" t="e">
        <f>DSUM(penztarjelentest_ide_masolni!$A$1:$I$5000,"bruttossz",$A$1:A108)</f>
        <v>#VALUE!</v>
      </c>
      <c r="C108" s="1" t="e">
        <f t="shared" si="6"/>
        <v>#VALUE!</v>
      </c>
      <c r="D108" s="1" t="e">
        <f t="shared" si="7"/>
        <v>#VALUE!</v>
      </c>
      <c r="E108" s="39"/>
      <c r="F108" s="1" t="e">
        <f t="shared" si="8"/>
        <v>#VALUE!</v>
      </c>
      <c r="G108" s="36">
        <f t="shared" si="9"/>
        <v>0</v>
      </c>
    </row>
    <row r="109" spans="1:7">
      <c r="A109" s="37">
        <f t="shared" si="5"/>
        <v>42112</v>
      </c>
      <c r="B109" s="1" t="e">
        <f>DSUM(penztarjelentest_ide_masolni!$A$1:$I$5000,"bruttossz",$A$1:A109)</f>
        <v>#VALUE!</v>
      </c>
      <c r="C109" s="1" t="e">
        <f t="shared" si="6"/>
        <v>#VALUE!</v>
      </c>
      <c r="D109" s="1" t="e">
        <f t="shared" si="7"/>
        <v>#VALUE!</v>
      </c>
      <c r="E109" s="39"/>
      <c r="F109" s="1" t="e">
        <f t="shared" si="8"/>
        <v>#VALUE!</v>
      </c>
      <c r="G109" s="36">
        <f t="shared" si="9"/>
        <v>0</v>
      </c>
    </row>
    <row r="110" spans="1:7">
      <c r="A110" s="37">
        <f t="shared" si="5"/>
        <v>42113</v>
      </c>
      <c r="B110" s="1" t="e">
        <f>DSUM(penztarjelentest_ide_masolni!$A$1:$I$5000,"bruttossz",$A$1:A110)</f>
        <v>#VALUE!</v>
      </c>
      <c r="C110" s="1" t="e">
        <f t="shared" si="6"/>
        <v>#VALUE!</v>
      </c>
      <c r="D110" s="1" t="e">
        <f t="shared" si="7"/>
        <v>#VALUE!</v>
      </c>
      <c r="E110" s="39"/>
      <c r="F110" s="1" t="e">
        <f t="shared" si="8"/>
        <v>#VALUE!</v>
      </c>
      <c r="G110" s="36">
        <f t="shared" si="9"/>
        <v>0</v>
      </c>
    </row>
    <row r="111" spans="1:7">
      <c r="A111" s="37">
        <f t="shared" si="5"/>
        <v>42114</v>
      </c>
      <c r="B111" s="1" t="e">
        <f>DSUM(penztarjelentest_ide_masolni!$A$1:$I$5000,"bruttossz",$A$1:A111)</f>
        <v>#VALUE!</v>
      </c>
      <c r="C111" s="1" t="e">
        <f t="shared" si="6"/>
        <v>#VALUE!</v>
      </c>
      <c r="D111" s="1" t="e">
        <f t="shared" si="7"/>
        <v>#VALUE!</v>
      </c>
      <c r="E111" s="39"/>
      <c r="F111" s="1" t="e">
        <f t="shared" si="8"/>
        <v>#VALUE!</v>
      </c>
      <c r="G111" s="36">
        <f t="shared" si="9"/>
        <v>0</v>
      </c>
    </row>
    <row r="112" spans="1:7">
      <c r="A112" s="37">
        <f t="shared" si="5"/>
        <v>42115</v>
      </c>
      <c r="B112" s="1" t="e">
        <f>DSUM(penztarjelentest_ide_masolni!$A$1:$I$5000,"bruttossz",$A$1:A112)</f>
        <v>#VALUE!</v>
      </c>
      <c r="C112" s="1" t="e">
        <f t="shared" si="6"/>
        <v>#VALUE!</v>
      </c>
      <c r="D112" s="1" t="e">
        <f t="shared" si="7"/>
        <v>#VALUE!</v>
      </c>
      <c r="E112" s="39"/>
      <c r="F112" s="1" t="e">
        <f t="shared" si="8"/>
        <v>#VALUE!</v>
      </c>
      <c r="G112" s="36">
        <f t="shared" si="9"/>
        <v>0</v>
      </c>
    </row>
    <row r="113" spans="1:7">
      <c r="A113" s="37">
        <f t="shared" si="5"/>
        <v>42116</v>
      </c>
      <c r="B113" s="1" t="e">
        <f>DSUM(penztarjelentest_ide_masolni!$A$1:$I$5000,"bruttossz",$A$1:A113)</f>
        <v>#VALUE!</v>
      </c>
      <c r="C113" s="1" t="e">
        <f t="shared" si="6"/>
        <v>#VALUE!</v>
      </c>
      <c r="D113" s="1" t="e">
        <f t="shared" si="7"/>
        <v>#VALUE!</v>
      </c>
      <c r="E113" s="39"/>
      <c r="F113" s="1" t="e">
        <f t="shared" si="8"/>
        <v>#VALUE!</v>
      </c>
      <c r="G113" s="36">
        <f t="shared" si="9"/>
        <v>0</v>
      </c>
    </row>
    <row r="114" spans="1:7">
      <c r="A114" s="37">
        <f t="shared" si="5"/>
        <v>42117</v>
      </c>
      <c r="B114" s="1" t="e">
        <f>DSUM(penztarjelentest_ide_masolni!$A$1:$I$5000,"bruttossz",$A$1:A114)</f>
        <v>#VALUE!</v>
      </c>
      <c r="C114" s="1" t="e">
        <f t="shared" si="6"/>
        <v>#VALUE!</v>
      </c>
      <c r="D114" s="1" t="e">
        <f t="shared" si="7"/>
        <v>#VALUE!</v>
      </c>
      <c r="E114" s="39"/>
      <c r="F114" s="1" t="e">
        <f t="shared" si="8"/>
        <v>#VALUE!</v>
      </c>
      <c r="G114" s="36">
        <f t="shared" si="9"/>
        <v>0</v>
      </c>
    </row>
    <row r="115" spans="1:7">
      <c r="A115" s="37">
        <f t="shared" si="5"/>
        <v>42118</v>
      </c>
      <c r="B115" s="1" t="e">
        <f>DSUM(penztarjelentest_ide_masolni!$A$1:$I$5000,"bruttossz",$A$1:A115)</f>
        <v>#VALUE!</v>
      </c>
      <c r="C115" s="1" t="e">
        <f t="shared" si="6"/>
        <v>#VALUE!</v>
      </c>
      <c r="D115" s="1" t="e">
        <f t="shared" si="7"/>
        <v>#VALUE!</v>
      </c>
      <c r="E115" s="39"/>
      <c r="F115" s="1" t="e">
        <f t="shared" si="8"/>
        <v>#VALUE!</v>
      </c>
      <c r="G115" s="36">
        <f t="shared" si="9"/>
        <v>0</v>
      </c>
    </row>
    <row r="116" spans="1:7">
      <c r="A116" s="37">
        <f t="shared" si="5"/>
        <v>42119</v>
      </c>
      <c r="B116" s="1" t="e">
        <f>DSUM(penztarjelentest_ide_masolni!$A$1:$I$5000,"bruttossz",$A$1:A116)</f>
        <v>#VALUE!</v>
      </c>
      <c r="C116" s="1" t="e">
        <f t="shared" si="6"/>
        <v>#VALUE!</v>
      </c>
      <c r="D116" s="1" t="e">
        <f t="shared" si="7"/>
        <v>#VALUE!</v>
      </c>
      <c r="E116" s="39"/>
      <c r="F116" s="1" t="e">
        <f t="shared" si="8"/>
        <v>#VALUE!</v>
      </c>
      <c r="G116" s="36">
        <f t="shared" si="9"/>
        <v>0</v>
      </c>
    </row>
    <row r="117" spans="1:7">
      <c r="A117" s="37">
        <f t="shared" si="5"/>
        <v>42120</v>
      </c>
      <c r="B117" s="1" t="e">
        <f>DSUM(penztarjelentest_ide_masolni!$A$1:$I$5000,"bruttossz",$A$1:A117)</f>
        <v>#VALUE!</v>
      </c>
      <c r="C117" s="1" t="e">
        <f t="shared" si="6"/>
        <v>#VALUE!</v>
      </c>
      <c r="D117" s="1" t="e">
        <f t="shared" si="7"/>
        <v>#VALUE!</v>
      </c>
      <c r="E117" s="39"/>
      <c r="F117" s="1" t="e">
        <f t="shared" si="8"/>
        <v>#VALUE!</v>
      </c>
      <c r="G117" s="36">
        <f t="shared" si="9"/>
        <v>0</v>
      </c>
    </row>
    <row r="118" spans="1:7">
      <c r="A118" s="37">
        <f t="shared" si="5"/>
        <v>42121</v>
      </c>
      <c r="B118" s="1" t="e">
        <f>DSUM(penztarjelentest_ide_masolni!$A$1:$I$5000,"bruttossz",$A$1:A118)</f>
        <v>#VALUE!</v>
      </c>
      <c r="C118" s="1" t="e">
        <f t="shared" si="6"/>
        <v>#VALUE!</v>
      </c>
      <c r="D118" s="1" t="e">
        <f t="shared" si="7"/>
        <v>#VALUE!</v>
      </c>
      <c r="E118" s="39"/>
      <c r="F118" s="1" t="e">
        <f t="shared" si="8"/>
        <v>#VALUE!</v>
      </c>
      <c r="G118" s="36">
        <f t="shared" si="9"/>
        <v>0</v>
      </c>
    </row>
    <row r="119" spans="1:7">
      <c r="A119" s="37">
        <f t="shared" si="5"/>
        <v>42122</v>
      </c>
      <c r="B119" s="1" t="e">
        <f>DSUM(penztarjelentest_ide_masolni!$A$1:$I$5000,"bruttossz",$A$1:A119)</f>
        <v>#VALUE!</v>
      </c>
      <c r="C119" s="1" t="e">
        <f t="shared" si="6"/>
        <v>#VALUE!</v>
      </c>
      <c r="D119" s="1" t="e">
        <f t="shared" si="7"/>
        <v>#VALUE!</v>
      </c>
      <c r="E119" s="39"/>
      <c r="F119" s="1" t="e">
        <f t="shared" si="8"/>
        <v>#VALUE!</v>
      </c>
      <c r="G119" s="36">
        <f t="shared" si="9"/>
        <v>0</v>
      </c>
    </row>
    <row r="120" spans="1:7">
      <c r="A120" s="37">
        <f t="shared" si="5"/>
        <v>42123</v>
      </c>
      <c r="B120" s="1" t="e">
        <f>DSUM(penztarjelentest_ide_masolni!$A$1:$I$5000,"bruttossz",$A$1:A120)</f>
        <v>#VALUE!</v>
      </c>
      <c r="C120" s="1" t="e">
        <f t="shared" si="6"/>
        <v>#VALUE!</v>
      </c>
      <c r="D120" s="1" t="e">
        <f t="shared" si="7"/>
        <v>#VALUE!</v>
      </c>
      <c r="E120" s="39"/>
      <c r="F120" s="1" t="e">
        <f t="shared" si="8"/>
        <v>#VALUE!</v>
      </c>
      <c r="G120" s="36">
        <f t="shared" si="9"/>
        <v>0</v>
      </c>
    </row>
    <row r="121" spans="1:7">
      <c r="A121" s="37">
        <f t="shared" si="5"/>
        <v>42124</v>
      </c>
      <c r="B121" s="1" t="e">
        <f>DSUM(penztarjelentest_ide_masolni!$A$1:$I$5000,"bruttossz",$A$1:A121)</f>
        <v>#VALUE!</v>
      </c>
      <c r="C121" s="1" t="e">
        <f t="shared" si="6"/>
        <v>#VALUE!</v>
      </c>
      <c r="D121" s="1" t="e">
        <f t="shared" si="7"/>
        <v>#VALUE!</v>
      </c>
      <c r="E121" s="39"/>
      <c r="F121" s="1" t="e">
        <f t="shared" si="8"/>
        <v>#VALUE!</v>
      </c>
      <c r="G121" s="36">
        <f t="shared" si="9"/>
        <v>0</v>
      </c>
    </row>
    <row r="122" spans="1:7">
      <c r="A122" s="37">
        <f t="shared" si="5"/>
        <v>42125</v>
      </c>
      <c r="B122" s="1" t="e">
        <f>DSUM(penztarjelentest_ide_masolni!$A$1:$I$5000,"bruttossz",$A$1:A122)</f>
        <v>#VALUE!</v>
      </c>
      <c r="C122" s="1" t="e">
        <f t="shared" si="6"/>
        <v>#VALUE!</v>
      </c>
      <c r="D122" s="1" t="e">
        <f t="shared" si="7"/>
        <v>#VALUE!</v>
      </c>
      <c r="E122" s="39"/>
      <c r="F122" s="1" t="e">
        <f t="shared" si="8"/>
        <v>#VALUE!</v>
      </c>
      <c r="G122" s="36">
        <f t="shared" si="9"/>
        <v>0</v>
      </c>
    </row>
    <row r="123" spans="1:7">
      <c r="A123" s="37">
        <f t="shared" si="5"/>
        <v>42126</v>
      </c>
      <c r="B123" s="1" t="e">
        <f>DSUM(penztarjelentest_ide_masolni!$A$1:$I$5000,"bruttossz",$A$1:A123)</f>
        <v>#VALUE!</v>
      </c>
      <c r="C123" s="1" t="e">
        <f t="shared" si="6"/>
        <v>#VALUE!</v>
      </c>
      <c r="D123" s="1" t="e">
        <f t="shared" si="7"/>
        <v>#VALUE!</v>
      </c>
      <c r="E123" s="39"/>
      <c r="F123" s="1" t="e">
        <f t="shared" si="8"/>
        <v>#VALUE!</v>
      </c>
      <c r="G123" s="36">
        <f t="shared" si="9"/>
        <v>0</v>
      </c>
    </row>
    <row r="124" spans="1:7">
      <c r="A124" s="37">
        <f t="shared" si="5"/>
        <v>42127</v>
      </c>
      <c r="B124" s="1" t="e">
        <f>DSUM(penztarjelentest_ide_masolni!$A$1:$I$5000,"bruttossz",$A$1:A124)</f>
        <v>#VALUE!</v>
      </c>
      <c r="C124" s="1" t="e">
        <f t="shared" si="6"/>
        <v>#VALUE!</v>
      </c>
      <c r="D124" s="1" t="e">
        <f t="shared" si="7"/>
        <v>#VALUE!</v>
      </c>
      <c r="E124" s="39"/>
      <c r="F124" s="1" t="e">
        <f t="shared" si="8"/>
        <v>#VALUE!</v>
      </c>
      <c r="G124" s="36">
        <f t="shared" si="9"/>
        <v>0</v>
      </c>
    </row>
    <row r="125" spans="1:7">
      <c r="A125" s="37">
        <f t="shared" si="5"/>
        <v>42128</v>
      </c>
      <c r="B125" s="1" t="e">
        <f>DSUM(penztarjelentest_ide_masolni!$A$1:$I$5000,"bruttossz",$A$1:A125)</f>
        <v>#VALUE!</v>
      </c>
      <c r="C125" s="1" t="e">
        <f t="shared" si="6"/>
        <v>#VALUE!</v>
      </c>
      <c r="D125" s="1" t="e">
        <f t="shared" si="7"/>
        <v>#VALUE!</v>
      </c>
      <c r="E125" s="39"/>
      <c r="F125" s="1" t="e">
        <f t="shared" si="8"/>
        <v>#VALUE!</v>
      </c>
      <c r="G125" s="36">
        <f t="shared" si="9"/>
        <v>0</v>
      </c>
    </row>
    <row r="126" spans="1:7">
      <c r="A126" s="37">
        <f t="shared" si="5"/>
        <v>42129</v>
      </c>
      <c r="B126" s="1" t="e">
        <f>DSUM(penztarjelentest_ide_masolni!$A$1:$I$5000,"bruttossz",$A$1:A126)</f>
        <v>#VALUE!</v>
      </c>
      <c r="C126" s="1" t="e">
        <f t="shared" si="6"/>
        <v>#VALUE!</v>
      </c>
      <c r="D126" s="1" t="e">
        <f t="shared" si="7"/>
        <v>#VALUE!</v>
      </c>
      <c r="E126" s="39"/>
      <c r="F126" s="1" t="e">
        <f t="shared" si="8"/>
        <v>#VALUE!</v>
      </c>
      <c r="G126" s="36">
        <f t="shared" si="9"/>
        <v>0</v>
      </c>
    </row>
    <row r="127" spans="1:7">
      <c r="A127" s="37">
        <f t="shared" si="5"/>
        <v>42130</v>
      </c>
      <c r="B127" s="1" t="e">
        <f>DSUM(penztarjelentest_ide_masolni!$A$1:$I$5000,"bruttossz",$A$1:A127)</f>
        <v>#VALUE!</v>
      </c>
      <c r="C127" s="1" t="e">
        <f t="shared" si="6"/>
        <v>#VALUE!</v>
      </c>
      <c r="D127" s="1" t="e">
        <f t="shared" si="7"/>
        <v>#VALUE!</v>
      </c>
      <c r="E127" s="39"/>
      <c r="F127" s="1" t="e">
        <f t="shared" si="8"/>
        <v>#VALUE!</v>
      </c>
      <c r="G127" s="36">
        <f t="shared" si="9"/>
        <v>0</v>
      </c>
    </row>
    <row r="128" spans="1:7">
      <c r="A128" s="37">
        <f t="shared" si="5"/>
        <v>42131</v>
      </c>
      <c r="B128" s="1" t="e">
        <f>DSUM(penztarjelentest_ide_masolni!$A$1:$I$5000,"bruttossz",$A$1:A128)</f>
        <v>#VALUE!</v>
      </c>
      <c r="C128" s="1" t="e">
        <f t="shared" si="6"/>
        <v>#VALUE!</v>
      </c>
      <c r="D128" s="1" t="e">
        <f t="shared" si="7"/>
        <v>#VALUE!</v>
      </c>
      <c r="E128" s="39"/>
      <c r="F128" s="1" t="e">
        <f t="shared" si="8"/>
        <v>#VALUE!</v>
      </c>
      <c r="G128" s="36">
        <f t="shared" si="9"/>
        <v>0</v>
      </c>
    </row>
    <row r="129" spans="1:7">
      <c r="A129" s="37">
        <f t="shared" si="5"/>
        <v>42132</v>
      </c>
      <c r="B129" s="1" t="e">
        <f>DSUM(penztarjelentest_ide_masolni!$A$1:$I$5000,"bruttossz",$A$1:A129)</f>
        <v>#VALUE!</v>
      </c>
      <c r="C129" s="1" t="e">
        <f t="shared" si="6"/>
        <v>#VALUE!</v>
      </c>
      <c r="D129" s="1" t="e">
        <f t="shared" si="7"/>
        <v>#VALUE!</v>
      </c>
      <c r="E129" s="39"/>
      <c r="F129" s="1" t="e">
        <f t="shared" si="8"/>
        <v>#VALUE!</v>
      </c>
      <c r="G129" s="36">
        <f t="shared" si="9"/>
        <v>0</v>
      </c>
    </row>
    <row r="130" spans="1:7">
      <c r="A130" s="37">
        <f t="shared" si="5"/>
        <v>42133</v>
      </c>
      <c r="B130" s="1" t="e">
        <f>DSUM(penztarjelentest_ide_masolni!$A$1:$I$5000,"bruttossz",$A$1:A130)</f>
        <v>#VALUE!</v>
      </c>
      <c r="C130" s="1" t="e">
        <f t="shared" si="6"/>
        <v>#VALUE!</v>
      </c>
      <c r="D130" s="1" t="e">
        <f t="shared" si="7"/>
        <v>#VALUE!</v>
      </c>
      <c r="E130" s="39"/>
      <c r="F130" s="1" t="e">
        <f t="shared" si="8"/>
        <v>#VALUE!</v>
      </c>
      <c r="G130" s="36">
        <f t="shared" si="9"/>
        <v>0</v>
      </c>
    </row>
    <row r="131" spans="1:7">
      <c r="A131" s="37">
        <f t="shared" si="5"/>
        <v>42134</v>
      </c>
      <c r="B131" s="1" t="e">
        <f>DSUM(penztarjelentest_ide_masolni!$A$1:$I$5000,"bruttossz",$A$1:A131)</f>
        <v>#VALUE!</v>
      </c>
      <c r="C131" s="1" t="e">
        <f t="shared" si="6"/>
        <v>#VALUE!</v>
      </c>
      <c r="D131" s="1" t="e">
        <f t="shared" si="7"/>
        <v>#VALUE!</v>
      </c>
      <c r="E131" s="39"/>
      <c r="F131" s="1" t="e">
        <f t="shared" si="8"/>
        <v>#VALUE!</v>
      </c>
      <c r="G131" s="36">
        <f t="shared" si="9"/>
        <v>0</v>
      </c>
    </row>
    <row r="132" spans="1:7">
      <c r="A132" s="37">
        <f t="shared" ref="A132:A195" si="10">A131+1</f>
        <v>42135</v>
      </c>
      <c r="B132" s="1" t="e">
        <f>DSUM(penztarjelentest_ide_masolni!$A$1:$I$5000,"bruttossz",$A$1:A132)</f>
        <v>#VALUE!</v>
      </c>
      <c r="C132" s="1" t="e">
        <f t="shared" ref="C132:C195" si="11">B132-B131</f>
        <v>#VALUE!</v>
      </c>
      <c r="D132" s="1" t="e">
        <f t="shared" ref="D132:D195" si="12">+D131+C132</f>
        <v>#VALUE!</v>
      </c>
      <c r="E132" s="39"/>
      <c r="F132" s="1" t="e">
        <f t="shared" ref="F132:F195" si="13">F131+C132+E132</f>
        <v>#VALUE!</v>
      </c>
      <c r="G132" s="36">
        <f t="shared" ref="G132:G195" si="14">+G131+E132</f>
        <v>0</v>
      </c>
    </row>
    <row r="133" spans="1:7">
      <c r="A133" s="37">
        <f t="shared" si="10"/>
        <v>42136</v>
      </c>
      <c r="B133" s="1" t="e">
        <f>DSUM(penztarjelentest_ide_masolni!$A$1:$I$5000,"bruttossz",$A$1:A133)</f>
        <v>#VALUE!</v>
      </c>
      <c r="C133" s="1" t="e">
        <f t="shared" si="11"/>
        <v>#VALUE!</v>
      </c>
      <c r="D133" s="1" t="e">
        <f t="shared" si="12"/>
        <v>#VALUE!</v>
      </c>
      <c r="E133" s="39"/>
      <c r="F133" s="1" t="e">
        <f t="shared" si="13"/>
        <v>#VALUE!</v>
      </c>
      <c r="G133" s="36">
        <f t="shared" si="14"/>
        <v>0</v>
      </c>
    </row>
    <row r="134" spans="1:7">
      <c r="A134" s="37">
        <f t="shared" si="10"/>
        <v>42137</v>
      </c>
      <c r="B134" s="1" t="e">
        <f>DSUM(penztarjelentest_ide_masolni!$A$1:$I$5000,"bruttossz",$A$1:A134)</f>
        <v>#VALUE!</v>
      </c>
      <c r="C134" s="1" t="e">
        <f t="shared" si="11"/>
        <v>#VALUE!</v>
      </c>
      <c r="D134" s="1" t="e">
        <f t="shared" si="12"/>
        <v>#VALUE!</v>
      </c>
      <c r="E134" s="39"/>
      <c r="F134" s="1" t="e">
        <f t="shared" si="13"/>
        <v>#VALUE!</v>
      </c>
      <c r="G134" s="36">
        <f t="shared" si="14"/>
        <v>0</v>
      </c>
    </row>
    <row r="135" spans="1:7">
      <c r="A135" s="37">
        <f t="shared" si="10"/>
        <v>42138</v>
      </c>
      <c r="B135" s="1" t="e">
        <f>DSUM(penztarjelentest_ide_masolni!$A$1:$I$5000,"bruttossz",$A$1:A135)</f>
        <v>#VALUE!</v>
      </c>
      <c r="C135" s="1" t="e">
        <f t="shared" si="11"/>
        <v>#VALUE!</v>
      </c>
      <c r="D135" s="1" t="e">
        <f t="shared" si="12"/>
        <v>#VALUE!</v>
      </c>
      <c r="E135" s="39"/>
      <c r="F135" s="1" t="e">
        <f t="shared" si="13"/>
        <v>#VALUE!</v>
      </c>
      <c r="G135" s="36">
        <f t="shared" si="14"/>
        <v>0</v>
      </c>
    </row>
    <row r="136" spans="1:7">
      <c r="A136" s="37">
        <f t="shared" si="10"/>
        <v>42139</v>
      </c>
      <c r="B136" s="1" t="e">
        <f>DSUM(penztarjelentest_ide_masolni!$A$1:$I$5000,"bruttossz",$A$1:A136)</f>
        <v>#VALUE!</v>
      </c>
      <c r="C136" s="1" t="e">
        <f t="shared" si="11"/>
        <v>#VALUE!</v>
      </c>
      <c r="D136" s="1" t="e">
        <f t="shared" si="12"/>
        <v>#VALUE!</v>
      </c>
      <c r="E136" s="39"/>
      <c r="F136" s="1" t="e">
        <f t="shared" si="13"/>
        <v>#VALUE!</v>
      </c>
      <c r="G136" s="36">
        <f t="shared" si="14"/>
        <v>0</v>
      </c>
    </row>
    <row r="137" spans="1:7">
      <c r="A137" s="37">
        <f t="shared" si="10"/>
        <v>42140</v>
      </c>
      <c r="B137" s="1" t="e">
        <f>DSUM(penztarjelentest_ide_masolni!$A$1:$I$5000,"bruttossz",$A$1:A137)</f>
        <v>#VALUE!</v>
      </c>
      <c r="C137" s="1" t="e">
        <f t="shared" si="11"/>
        <v>#VALUE!</v>
      </c>
      <c r="D137" s="1" t="e">
        <f t="shared" si="12"/>
        <v>#VALUE!</v>
      </c>
      <c r="E137" s="39"/>
      <c r="F137" s="1" t="e">
        <f t="shared" si="13"/>
        <v>#VALUE!</v>
      </c>
      <c r="G137" s="36">
        <f t="shared" si="14"/>
        <v>0</v>
      </c>
    </row>
    <row r="138" spans="1:7">
      <c r="A138" s="37">
        <f t="shared" si="10"/>
        <v>42141</v>
      </c>
      <c r="B138" s="1" t="e">
        <f>DSUM(penztarjelentest_ide_masolni!$A$1:$I$5000,"bruttossz",$A$1:A138)</f>
        <v>#VALUE!</v>
      </c>
      <c r="C138" s="1" t="e">
        <f t="shared" si="11"/>
        <v>#VALUE!</v>
      </c>
      <c r="D138" s="1" t="e">
        <f t="shared" si="12"/>
        <v>#VALUE!</v>
      </c>
      <c r="E138" s="39"/>
      <c r="F138" s="1" t="e">
        <f t="shared" si="13"/>
        <v>#VALUE!</v>
      </c>
      <c r="G138" s="36">
        <f t="shared" si="14"/>
        <v>0</v>
      </c>
    </row>
    <row r="139" spans="1:7">
      <c r="A139" s="37">
        <f t="shared" si="10"/>
        <v>42142</v>
      </c>
      <c r="B139" s="1" t="e">
        <f>DSUM(penztarjelentest_ide_masolni!$A$1:$I$5000,"bruttossz",$A$1:A139)</f>
        <v>#VALUE!</v>
      </c>
      <c r="C139" s="1" t="e">
        <f t="shared" si="11"/>
        <v>#VALUE!</v>
      </c>
      <c r="D139" s="1" t="e">
        <f t="shared" si="12"/>
        <v>#VALUE!</v>
      </c>
      <c r="E139" s="39"/>
      <c r="F139" s="1" t="e">
        <f t="shared" si="13"/>
        <v>#VALUE!</v>
      </c>
      <c r="G139" s="36">
        <f t="shared" si="14"/>
        <v>0</v>
      </c>
    </row>
    <row r="140" spans="1:7">
      <c r="A140" s="37">
        <f t="shared" si="10"/>
        <v>42143</v>
      </c>
      <c r="B140" s="1" t="e">
        <f>DSUM(penztarjelentest_ide_masolni!$A$1:$I$5000,"bruttossz",$A$1:A140)</f>
        <v>#VALUE!</v>
      </c>
      <c r="C140" s="1" t="e">
        <f t="shared" si="11"/>
        <v>#VALUE!</v>
      </c>
      <c r="D140" s="1" t="e">
        <f t="shared" si="12"/>
        <v>#VALUE!</v>
      </c>
      <c r="E140" s="39"/>
      <c r="F140" s="1" t="e">
        <f t="shared" si="13"/>
        <v>#VALUE!</v>
      </c>
      <c r="G140" s="36">
        <f t="shared" si="14"/>
        <v>0</v>
      </c>
    </row>
    <row r="141" spans="1:7">
      <c r="A141" s="37">
        <f t="shared" si="10"/>
        <v>42144</v>
      </c>
      <c r="B141" s="1" t="e">
        <f>DSUM(penztarjelentest_ide_masolni!$A$1:$I$5000,"bruttossz",$A$1:A141)</f>
        <v>#VALUE!</v>
      </c>
      <c r="C141" s="1" t="e">
        <f t="shared" si="11"/>
        <v>#VALUE!</v>
      </c>
      <c r="D141" s="1" t="e">
        <f t="shared" si="12"/>
        <v>#VALUE!</v>
      </c>
      <c r="E141" s="39"/>
      <c r="F141" s="1" t="e">
        <f t="shared" si="13"/>
        <v>#VALUE!</v>
      </c>
      <c r="G141" s="36">
        <f t="shared" si="14"/>
        <v>0</v>
      </c>
    </row>
    <row r="142" spans="1:7">
      <c r="A142" s="37">
        <f t="shared" si="10"/>
        <v>42145</v>
      </c>
      <c r="B142" s="1" t="e">
        <f>DSUM(penztarjelentest_ide_masolni!$A$1:$I$5000,"bruttossz",$A$1:A142)</f>
        <v>#VALUE!</v>
      </c>
      <c r="C142" s="1" t="e">
        <f t="shared" si="11"/>
        <v>#VALUE!</v>
      </c>
      <c r="D142" s="1" t="e">
        <f t="shared" si="12"/>
        <v>#VALUE!</v>
      </c>
      <c r="E142" s="39"/>
      <c r="F142" s="1" t="e">
        <f t="shared" si="13"/>
        <v>#VALUE!</v>
      </c>
      <c r="G142" s="36">
        <f t="shared" si="14"/>
        <v>0</v>
      </c>
    </row>
    <row r="143" spans="1:7">
      <c r="A143" s="37">
        <f t="shared" si="10"/>
        <v>42146</v>
      </c>
      <c r="B143" s="1" t="e">
        <f>DSUM(penztarjelentest_ide_masolni!$A$1:$I$5000,"bruttossz",$A$1:A143)</f>
        <v>#VALUE!</v>
      </c>
      <c r="C143" s="1" t="e">
        <f t="shared" si="11"/>
        <v>#VALUE!</v>
      </c>
      <c r="D143" s="1" t="e">
        <f t="shared" si="12"/>
        <v>#VALUE!</v>
      </c>
      <c r="E143" s="39"/>
      <c r="F143" s="1" t="e">
        <f t="shared" si="13"/>
        <v>#VALUE!</v>
      </c>
      <c r="G143" s="36">
        <f t="shared" si="14"/>
        <v>0</v>
      </c>
    </row>
    <row r="144" spans="1:7">
      <c r="A144" s="37">
        <f t="shared" si="10"/>
        <v>42147</v>
      </c>
      <c r="B144" s="1" t="e">
        <f>DSUM(penztarjelentest_ide_masolni!$A$1:$I$5000,"bruttossz",$A$1:A144)</f>
        <v>#VALUE!</v>
      </c>
      <c r="C144" s="1" t="e">
        <f t="shared" si="11"/>
        <v>#VALUE!</v>
      </c>
      <c r="D144" s="1" t="e">
        <f t="shared" si="12"/>
        <v>#VALUE!</v>
      </c>
      <c r="E144" s="39"/>
      <c r="F144" s="1" t="e">
        <f t="shared" si="13"/>
        <v>#VALUE!</v>
      </c>
      <c r="G144" s="36">
        <f t="shared" si="14"/>
        <v>0</v>
      </c>
    </row>
    <row r="145" spans="1:7">
      <c r="A145" s="37">
        <f t="shared" si="10"/>
        <v>42148</v>
      </c>
      <c r="B145" s="1" t="e">
        <f>DSUM(penztarjelentest_ide_masolni!$A$1:$I$5000,"bruttossz",$A$1:A145)</f>
        <v>#VALUE!</v>
      </c>
      <c r="C145" s="1" t="e">
        <f t="shared" si="11"/>
        <v>#VALUE!</v>
      </c>
      <c r="D145" s="1" t="e">
        <f t="shared" si="12"/>
        <v>#VALUE!</v>
      </c>
      <c r="E145" s="39"/>
      <c r="F145" s="1" t="e">
        <f t="shared" si="13"/>
        <v>#VALUE!</v>
      </c>
      <c r="G145" s="36">
        <f t="shared" si="14"/>
        <v>0</v>
      </c>
    </row>
    <row r="146" spans="1:7">
      <c r="A146" s="37">
        <f t="shared" si="10"/>
        <v>42149</v>
      </c>
      <c r="B146" s="1" t="e">
        <f>DSUM(penztarjelentest_ide_masolni!$A$1:$I$5000,"bruttossz",$A$1:A146)</f>
        <v>#VALUE!</v>
      </c>
      <c r="C146" s="1" t="e">
        <f t="shared" si="11"/>
        <v>#VALUE!</v>
      </c>
      <c r="D146" s="1" t="e">
        <f t="shared" si="12"/>
        <v>#VALUE!</v>
      </c>
      <c r="E146" s="39"/>
      <c r="F146" s="1" t="e">
        <f t="shared" si="13"/>
        <v>#VALUE!</v>
      </c>
      <c r="G146" s="36">
        <f t="shared" si="14"/>
        <v>0</v>
      </c>
    </row>
    <row r="147" spans="1:7">
      <c r="A147" s="37">
        <f t="shared" si="10"/>
        <v>42150</v>
      </c>
      <c r="B147" s="1" t="e">
        <f>DSUM(penztarjelentest_ide_masolni!$A$1:$I$5000,"bruttossz",$A$1:A147)</f>
        <v>#VALUE!</v>
      </c>
      <c r="C147" s="1" t="e">
        <f t="shared" si="11"/>
        <v>#VALUE!</v>
      </c>
      <c r="D147" s="1" t="e">
        <f t="shared" si="12"/>
        <v>#VALUE!</v>
      </c>
      <c r="E147" s="39"/>
      <c r="F147" s="1" t="e">
        <f t="shared" si="13"/>
        <v>#VALUE!</v>
      </c>
      <c r="G147" s="36">
        <f t="shared" si="14"/>
        <v>0</v>
      </c>
    </row>
    <row r="148" spans="1:7">
      <c r="A148" s="37">
        <f t="shared" si="10"/>
        <v>42151</v>
      </c>
      <c r="B148" s="1" t="e">
        <f>DSUM(penztarjelentest_ide_masolni!$A$1:$I$5000,"bruttossz",$A$1:A148)</f>
        <v>#VALUE!</v>
      </c>
      <c r="C148" s="1" t="e">
        <f t="shared" si="11"/>
        <v>#VALUE!</v>
      </c>
      <c r="D148" s="1" t="e">
        <f t="shared" si="12"/>
        <v>#VALUE!</v>
      </c>
      <c r="E148" s="39"/>
      <c r="F148" s="1" t="e">
        <f t="shared" si="13"/>
        <v>#VALUE!</v>
      </c>
      <c r="G148" s="36">
        <f t="shared" si="14"/>
        <v>0</v>
      </c>
    </row>
    <row r="149" spans="1:7">
      <c r="A149" s="37">
        <f t="shared" si="10"/>
        <v>42152</v>
      </c>
      <c r="B149" s="1" t="e">
        <f>DSUM(penztarjelentest_ide_masolni!$A$1:$I$5000,"bruttossz",$A$1:A149)</f>
        <v>#VALUE!</v>
      </c>
      <c r="C149" s="1" t="e">
        <f t="shared" si="11"/>
        <v>#VALUE!</v>
      </c>
      <c r="D149" s="1" t="e">
        <f t="shared" si="12"/>
        <v>#VALUE!</v>
      </c>
      <c r="E149" s="39"/>
      <c r="F149" s="1" t="e">
        <f t="shared" si="13"/>
        <v>#VALUE!</v>
      </c>
      <c r="G149" s="36">
        <f t="shared" si="14"/>
        <v>0</v>
      </c>
    </row>
    <row r="150" spans="1:7">
      <c r="A150" s="37">
        <f t="shared" si="10"/>
        <v>42153</v>
      </c>
      <c r="B150" s="1" t="e">
        <f>DSUM(penztarjelentest_ide_masolni!$A$1:$I$5000,"bruttossz",$A$1:A150)</f>
        <v>#VALUE!</v>
      </c>
      <c r="C150" s="1" t="e">
        <f t="shared" si="11"/>
        <v>#VALUE!</v>
      </c>
      <c r="D150" s="1" t="e">
        <f t="shared" si="12"/>
        <v>#VALUE!</v>
      </c>
      <c r="E150" s="39"/>
      <c r="F150" s="1" t="e">
        <f t="shared" si="13"/>
        <v>#VALUE!</v>
      </c>
      <c r="G150" s="36">
        <f t="shared" si="14"/>
        <v>0</v>
      </c>
    </row>
    <row r="151" spans="1:7">
      <c r="A151" s="37">
        <f t="shared" si="10"/>
        <v>42154</v>
      </c>
      <c r="B151" s="1" t="e">
        <f>DSUM(penztarjelentest_ide_masolni!$A$1:$I$5000,"bruttossz",$A$1:A151)</f>
        <v>#VALUE!</v>
      </c>
      <c r="C151" s="1" t="e">
        <f t="shared" si="11"/>
        <v>#VALUE!</v>
      </c>
      <c r="D151" s="1" t="e">
        <f t="shared" si="12"/>
        <v>#VALUE!</v>
      </c>
      <c r="E151" s="39"/>
      <c r="F151" s="1" t="e">
        <f t="shared" si="13"/>
        <v>#VALUE!</v>
      </c>
      <c r="G151" s="36">
        <f t="shared" si="14"/>
        <v>0</v>
      </c>
    </row>
    <row r="152" spans="1:7">
      <c r="A152" s="37">
        <f t="shared" si="10"/>
        <v>42155</v>
      </c>
      <c r="B152" s="1" t="e">
        <f>DSUM(penztarjelentest_ide_masolni!$A$1:$I$5000,"bruttossz",$A$1:A152)</f>
        <v>#VALUE!</v>
      </c>
      <c r="C152" s="1" t="e">
        <f t="shared" si="11"/>
        <v>#VALUE!</v>
      </c>
      <c r="D152" s="1" t="e">
        <f t="shared" si="12"/>
        <v>#VALUE!</v>
      </c>
      <c r="E152" s="39"/>
      <c r="F152" s="1" t="e">
        <f t="shared" si="13"/>
        <v>#VALUE!</v>
      </c>
      <c r="G152" s="36">
        <f t="shared" si="14"/>
        <v>0</v>
      </c>
    </row>
    <row r="153" spans="1:7">
      <c r="A153" s="37">
        <f t="shared" si="10"/>
        <v>42156</v>
      </c>
      <c r="B153" s="1" t="e">
        <f>DSUM(penztarjelentest_ide_masolni!$A$1:$I$5000,"bruttossz",$A$1:A153)</f>
        <v>#VALUE!</v>
      </c>
      <c r="C153" s="1" t="e">
        <f t="shared" si="11"/>
        <v>#VALUE!</v>
      </c>
      <c r="D153" s="1" t="e">
        <f t="shared" si="12"/>
        <v>#VALUE!</v>
      </c>
      <c r="E153" s="39"/>
      <c r="F153" s="1" t="e">
        <f t="shared" si="13"/>
        <v>#VALUE!</v>
      </c>
      <c r="G153" s="36">
        <f t="shared" si="14"/>
        <v>0</v>
      </c>
    </row>
    <row r="154" spans="1:7">
      <c r="A154" s="37">
        <f t="shared" si="10"/>
        <v>42157</v>
      </c>
      <c r="B154" s="1" t="e">
        <f>DSUM(penztarjelentest_ide_masolni!$A$1:$I$5000,"bruttossz",$A$1:A154)</f>
        <v>#VALUE!</v>
      </c>
      <c r="C154" s="1" t="e">
        <f t="shared" si="11"/>
        <v>#VALUE!</v>
      </c>
      <c r="D154" s="1" t="e">
        <f t="shared" si="12"/>
        <v>#VALUE!</v>
      </c>
      <c r="E154" s="39"/>
      <c r="F154" s="1" t="e">
        <f t="shared" si="13"/>
        <v>#VALUE!</v>
      </c>
      <c r="G154" s="36">
        <f t="shared" si="14"/>
        <v>0</v>
      </c>
    </row>
    <row r="155" spans="1:7">
      <c r="A155" s="37">
        <f t="shared" si="10"/>
        <v>42158</v>
      </c>
      <c r="B155" s="1" t="e">
        <f>DSUM(penztarjelentest_ide_masolni!$A$1:$I$5000,"bruttossz",$A$1:A155)</f>
        <v>#VALUE!</v>
      </c>
      <c r="C155" s="1" t="e">
        <f t="shared" si="11"/>
        <v>#VALUE!</v>
      </c>
      <c r="D155" s="1" t="e">
        <f t="shared" si="12"/>
        <v>#VALUE!</v>
      </c>
      <c r="E155" s="39"/>
      <c r="F155" s="1" t="e">
        <f t="shared" si="13"/>
        <v>#VALUE!</v>
      </c>
      <c r="G155" s="36">
        <f t="shared" si="14"/>
        <v>0</v>
      </c>
    </row>
    <row r="156" spans="1:7">
      <c r="A156" s="37">
        <f t="shared" si="10"/>
        <v>42159</v>
      </c>
      <c r="B156" s="1" t="e">
        <f>DSUM(penztarjelentest_ide_masolni!$A$1:$I$5000,"bruttossz",$A$1:A156)</f>
        <v>#VALUE!</v>
      </c>
      <c r="C156" s="1" t="e">
        <f t="shared" si="11"/>
        <v>#VALUE!</v>
      </c>
      <c r="D156" s="1" t="e">
        <f t="shared" si="12"/>
        <v>#VALUE!</v>
      </c>
      <c r="E156" s="39"/>
      <c r="F156" s="1" t="e">
        <f t="shared" si="13"/>
        <v>#VALUE!</v>
      </c>
      <c r="G156" s="36">
        <f t="shared" si="14"/>
        <v>0</v>
      </c>
    </row>
    <row r="157" spans="1:7">
      <c r="A157" s="37">
        <f t="shared" si="10"/>
        <v>42160</v>
      </c>
      <c r="B157" s="1" t="e">
        <f>DSUM(penztarjelentest_ide_masolni!$A$1:$I$5000,"bruttossz",$A$1:A157)</f>
        <v>#VALUE!</v>
      </c>
      <c r="C157" s="1" t="e">
        <f t="shared" si="11"/>
        <v>#VALUE!</v>
      </c>
      <c r="D157" s="1" t="e">
        <f t="shared" si="12"/>
        <v>#VALUE!</v>
      </c>
      <c r="E157" s="39"/>
      <c r="F157" s="1" t="e">
        <f t="shared" si="13"/>
        <v>#VALUE!</v>
      </c>
      <c r="G157" s="36">
        <f t="shared" si="14"/>
        <v>0</v>
      </c>
    </row>
    <row r="158" spans="1:7">
      <c r="A158" s="37">
        <f t="shared" si="10"/>
        <v>42161</v>
      </c>
      <c r="B158" s="1" t="e">
        <f>DSUM(penztarjelentest_ide_masolni!$A$1:$I$5000,"bruttossz",$A$1:A158)</f>
        <v>#VALUE!</v>
      </c>
      <c r="C158" s="1" t="e">
        <f t="shared" si="11"/>
        <v>#VALUE!</v>
      </c>
      <c r="D158" s="1" t="e">
        <f t="shared" si="12"/>
        <v>#VALUE!</v>
      </c>
      <c r="E158" s="39"/>
      <c r="F158" s="1" t="e">
        <f t="shared" si="13"/>
        <v>#VALUE!</v>
      </c>
      <c r="G158" s="36">
        <f t="shared" si="14"/>
        <v>0</v>
      </c>
    </row>
    <row r="159" spans="1:7">
      <c r="A159" s="37">
        <f t="shared" si="10"/>
        <v>42162</v>
      </c>
      <c r="B159" s="1" t="e">
        <f>DSUM(penztarjelentest_ide_masolni!$A$1:$I$5000,"bruttossz",$A$1:A159)</f>
        <v>#VALUE!</v>
      </c>
      <c r="C159" s="1" t="e">
        <f t="shared" si="11"/>
        <v>#VALUE!</v>
      </c>
      <c r="D159" s="1" t="e">
        <f t="shared" si="12"/>
        <v>#VALUE!</v>
      </c>
      <c r="E159" s="39"/>
      <c r="F159" s="1" t="e">
        <f t="shared" si="13"/>
        <v>#VALUE!</v>
      </c>
      <c r="G159" s="36">
        <f t="shared" si="14"/>
        <v>0</v>
      </c>
    </row>
    <row r="160" spans="1:7">
      <c r="A160" s="37">
        <f t="shared" si="10"/>
        <v>42163</v>
      </c>
      <c r="B160" s="1" t="e">
        <f>DSUM(penztarjelentest_ide_masolni!$A$1:$I$5000,"bruttossz",$A$1:A160)</f>
        <v>#VALUE!</v>
      </c>
      <c r="C160" s="1" t="e">
        <f t="shared" si="11"/>
        <v>#VALUE!</v>
      </c>
      <c r="D160" s="1" t="e">
        <f t="shared" si="12"/>
        <v>#VALUE!</v>
      </c>
      <c r="E160" s="39"/>
      <c r="F160" s="1" t="e">
        <f t="shared" si="13"/>
        <v>#VALUE!</v>
      </c>
      <c r="G160" s="36">
        <f t="shared" si="14"/>
        <v>0</v>
      </c>
    </row>
    <row r="161" spans="1:7">
      <c r="A161" s="37">
        <f t="shared" si="10"/>
        <v>42164</v>
      </c>
      <c r="B161" s="1" t="e">
        <f>DSUM(penztarjelentest_ide_masolni!$A$1:$I$5000,"bruttossz",$A$1:A161)</f>
        <v>#VALUE!</v>
      </c>
      <c r="C161" s="1" t="e">
        <f t="shared" si="11"/>
        <v>#VALUE!</v>
      </c>
      <c r="D161" s="1" t="e">
        <f t="shared" si="12"/>
        <v>#VALUE!</v>
      </c>
      <c r="E161" s="39"/>
      <c r="F161" s="1" t="e">
        <f t="shared" si="13"/>
        <v>#VALUE!</v>
      </c>
      <c r="G161" s="36">
        <f t="shared" si="14"/>
        <v>0</v>
      </c>
    </row>
    <row r="162" spans="1:7">
      <c r="A162" s="37">
        <f t="shared" si="10"/>
        <v>42165</v>
      </c>
      <c r="B162" s="1" t="e">
        <f>DSUM(penztarjelentest_ide_masolni!$A$1:$I$5000,"bruttossz",$A$1:A162)</f>
        <v>#VALUE!</v>
      </c>
      <c r="C162" s="1" t="e">
        <f t="shared" si="11"/>
        <v>#VALUE!</v>
      </c>
      <c r="D162" s="1" t="e">
        <f t="shared" si="12"/>
        <v>#VALUE!</v>
      </c>
      <c r="E162" s="39"/>
      <c r="F162" s="1" t="e">
        <f t="shared" si="13"/>
        <v>#VALUE!</v>
      </c>
      <c r="G162" s="36">
        <f t="shared" si="14"/>
        <v>0</v>
      </c>
    </row>
    <row r="163" spans="1:7">
      <c r="A163" s="37">
        <f t="shared" si="10"/>
        <v>42166</v>
      </c>
      <c r="B163" s="1" t="e">
        <f>DSUM(penztarjelentest_ide_masolni!$A$1:$I$5000,"bruttossz",$A$1:A163)</f>
        <v>#VALUE!</v>
      </c>
      <c r="C163" s="1" t="e">
        <f t="shared" si="11"/>
        <v>#VALUE!</v>
      </c>
      <c r="D163" s="1" t="e">
        <f t="shared" si="12"/>
        <v>#VALUE!</v>
      </c>
      <c r="E163" s="39"/>
      <c r="F163" s="1" t="e">
        <f t="shared" si="13"/>
        <v>#VALUE!</v>
      </c>
      <c r="G163" s="36">
        <f t="shared" si="14"/>
        <v>0</v>
      </c>
    </row>
    <row r="164" spans="1:7">
      <c r="A164" s="37">
        <f t="shared" si="10"/>
        <v>42167</v>
      </c>
      <c r="B164" s="1" t="e">
        <f>DSUM(penztarjelentest_ide_masolni!$A$1:$I$5000,"bruttossz",$A$1:A164)</f>
        <v>#VALUE!</v>
      </c>
      <c r="C164" s="1" t="e">
        <f t="shared" si="11"/>
        <v>#VALUE!</v>
      </c>
      <c r="D164" s="1" t="e">
        <f t="shared" si="12"/>
        <v>#VALUE!</v>
      </c>
      <c r="E164" s="39"/>
      <c r="F164" s="1" t="e">
        <f t="shared" si="13"/>
        <v>#VALUE!</v>
      </c>
      <c r="G164" s="36">
        <f t="shared" si="14"/>
        <v>0</v>
      </c>
    </row>
    <row r="165" spans="1:7">
      <c r="A165" s="37">
        <f t="shared" si="10"/>
        <v>42168</v>
      </c>
      <c r="B165" s="1" t="e">
        <f>DSUM(penztarjelentest_ide_masolni!$A$1:$I$5000,"bruttossz",$A$1:A165)</f>
        <v>#VALUE!</v>
      </c>
      <c r="C165" s="1" t="e">
        <f t="shared" si="11"/>
        <v>#VALUE!</v>
      </c>
      <c r="D165" s="1" t="e">
        <f t="shared" si="12"/>
        <v>#VALUE!</v>
      </c>
      <c r="E165" s="39"/>
      <c r="F165" s="1" t="e">
        <f t="shared" si="13"/>
        <v>#VALUE!</v>
      </c>
      <c r="G165" s="36">
        <f t="shared" si="14"/>
        <v>0</v>
      </c>
    </row>
    <row r="166" spans="1:7">
      <c r="A166" s="37">
        <f t="shared" si="10"/>
        <v>42169</v>
      </c>
      <c r="B166" s="1" t="e">
        <f>DSUM(penztarjelentest_ide_masolni!$A$1:$I$5000,"bruttossz",$A$1:A166)</f>
        <v>#VALUE!</v>
      </c>
      <c r="C166" s="1" t="e">
        <f t="shared" si="11"/>
        <v>#VALUE!</v>
      </c>
      <c r="D166" s="1" t="e">
        <f t="shared" si="12"/>
        <v>#VALUE!</v>
      </c>
      <c r="E166" s="39"/>
      <c r="F166" s="1" t="e">
        <f t="shared" si="13"/>
        <v>#VALUE!</v>
      </c>
      <c r="G166" s="36">
        <f t="shared" si="14"/>
        <v>0</v>
      </c>
    </row>
    <row r="167" spans="1:7">
      <c r="A167" s="37">
        <f t="shared" si="10"/>
        <v>42170</v>
      </c>
      <c r="B167" s="1" t="e">
        <f>DSUM(penztarjelentest_ide_masolni!$A$1:$I$5000,"bruttossz",$A$1:A167)</f>
        <v>#VALUE!</v>
      </c>
      <c r="C167" s="1" t="e">
        <f t="shared" si="11"/>
        <v>#VALUE!</v>
      </c>
      <c r="D167" s="1" t="e">
        <f t="shared" si="12"/>
        <v>#VALUE!</v>
      </c>
      <c r="E167" s="39"/>
      <c r="F167" s="1" t="e">
        <f t="shared" si="13"/>
        <v>#VALUE!</v>
      </c>
      <c r="G167" s="36">
        <f t="shared" si="14"/>
        <v>0</v>
      </c>
    </row>
    <row r="168" spans="1:7">
      <c r="A168" s="37">
        <f t="shared" si="10"/>
        <v>42171</v>
      </c>
      <c r="B168" s="1" t="e">
        <f>DSUM(penztarjelentest_ide_masolni!$A$1:$I$5000,"bruttossz",$A$1:A168)</f>
        <v>#VALUE!</v>
      </c>
      <c r="C168" s="1" t="e">
        <f t="shared" si="11"/>
        <v>#VALUE!</v>
      </c>
      <c r="D168" s="1" t="e">
        <f t="shared" si="12"/>
        <v>#VALUE!</v>
      </c>
      <c r="E168" s="39"/>
      <c r="F168" s="1" t="e">
        <f t="shared" si="13"/>
        <v>#VALUE!</v>
      </c>
      <c r="G168" s="36">
        <f t="shared" si="14"/>
        <v>0</v>
      </c>
    </row>
    <row r="169" spans="1:7">
      <c r="A169" s="37">
        <f t="shared" si="10"/>
        <v>42172</v>
      </c>
      <c r="B169" s="1" t="e">
        <f>DSUM(penztarjelentest_ide_masolni!$A$1:$I$5000,"bruttossz",$A$1:A169)</f>
        <v>#VALUE!</v>
      </c>
      <c r="C169" s="1" t="e">
        <f t="shared" si="11"/>
        <v>#VALUE!</v>
      </c>
      <c r="D169" s="1" t="e">
        <f t="shared" si="12"/>
        <v>#VALUE!</v>
      </c>
      <c r="E169" s="39"/>
      <c r="F169" s="1" t="e">
        <f t="shared" si="13"/>
        <v>#VALUE!</v>
      </c>
      <c r="G169" s="36">
        <f t="shared" si="14"/>
        <v>0</v>
      </c>
    </row>
    <row r="170" spans="1:7">
      <c r="A170" s="37">
        <f t="shared" si="10"/>
        <v>42173</v>
      </c>
      <c r="B170" s="1" t="e">
        <f>DSUM(penztarjelentest_ide_masolni!$A$1:$I$5000,"bruttossz",$A$1:A170)</f>
        <v>#VALUE!</v>
      </c>
      <c r="C170" s="1" t="e">
        <f t="shared" si="11"/>
        <v>#VALUE!</v>
      </c>
      <c r="D170" s="1" t="e">
        <f t="shared" si="12"/>
        <v>#VALUE!</v>
      </c>
      <c r="E170" s="39"/>
      <c r="F170" s="1" t="e">
        <f t="shared" si="13"/>
        <v>#VALUE!</v>
      </c>
      <c r="G170" s="36">
        <f t="shared" si="14"/>
        <v>0</v>
      </c>
    </row>
    <row r="171" spans="1:7">
      <c r="A171" s="37">
        <f t="shared" si="10"/>
        <v>42174</v>
      </c>
      <c r="B171" s="1" t="e">
        <f>DSUM(penztarjelentest_ide_masolni!$A$1:$I$5000,"bruttossz",$A$1:A171)</f>
        <v>#VALUE!</v>
      </c>
      <c r="C171" s="1" t="e">
        <f t="shared" si="11"/>
        <v>#VALUE!</v>
      </c>
      <c r="D171" s="1" t="e">
        <f t="shared" si="12"/>
        <v>#VALUE!</v>
      </c>
      <c r="E171" s="39"/>
      <c r="F171" s="1" t="e">
        <f t="shared" si="13"/>
        <v>#VALUE!</v>
      </c>
      <c r="G171" s="36">
        <f t="shared" si="14"/>
        <v>0</v>
      </c>
    </row>
    <row r="172" spans="1:7">
      <c r="A172" s="37">
        <f t="shared" si="10"/>
        <v>42175</v>
      </c>
      <c r="B172" s="1" t="e">
        <f>DSUM(penztarjelentest_ide_masolni!$A$1:$I$5000,"bruttossz",$A$1:A172)</f>
        <v>#VALUE!</v>
      </c>
      <c r="C172" s="1" t="e">
        <f t="shared" si="11"/>
        <v>#VALUE!</v>
      </c>
      <c r="D172" s="1" t="e">
        <f t="shared" si="12"/>
        <v>#VALUE!</v>
      </c>
      <c r="E172" s="39"/>
      <c r="F172" s="1" t="e">
        <f t="shared" si="13"/>
        <v>#VALUE!</v>
      </c>
      <c r="G172" s="36">
        <f t="shared" si="14"/>
        <v>0</v>
      </c>
    </row>
    <row r="173" spans="1:7">
      <c r="A173" s="37">
        <f t="shared" si="10"/>
        <v>42176</v>
      </c>
      <c r="B173" s="1" t="e">
        <f>DSUM(penztarjelentest_ide_masolni!$A$1:$I$5000,"bruttossz",$A$1:A173)</f>
        <v>#VALUE!</v>
      </c>
      <c r="C173" s="1" t="e">
        <f t="shared" si="11"/>
        <v>#VALUE!</v>
      </c>
      <c r="D173" s="1" t="e">
        <f t="shared" si="12"/>
        <v>#VALUE!</v>
      </c>
      <c r="E173" s="39"/>
      <c r="F173" s="1" t="e">
        <f t="shared" si="13"/>
        <v>#VALUE!</v>
      </c>
      <c r="G173" s="36">
        <f t="shared" si="14"/>
        <v>0</v>
      </c>
    </row>
    <row r="174" spans="1:7">
      <c r="A174" s="37">
        <f t="shared" si="10"/>
        <v>42177</v>
      </c>
      <c r="B174" s="1" t="e">
        <f>DSUM(penztarjelentest_ide_masolni!$A$1:$I$5000,"bruttossz",$A$1:A174)</f>
        <v>#VALUE!</v>
      </c>
      <c r="C174" s="1" t="e">
        <f t="shared" si="11"/>
        <v>#VALUE!</v>
      </c>
      <c r="D174" s="1" t="e">
        <f t="shared" si="12"/>
        <v>#VALUE!</v>
      </c>
      <c r="E174" s="39"/>
      <c r="F174" s="1" t="e">
        <f t="shared" si="13"/>
        <v>#VALUE!</v>
      </c>
      <c r="G174" s="36">
        <f t="shared" si="14"/>
        <v>0</v>
      </c>
    </row>
    <row r="175" spans="1:7">
      <c r="A175" s="37">
        <f t="shared" si="10"/>
        <v>42178</v>
      </c>
      <c r="B175" s="1" t="e">
        <f>DSUM(penztarjelentest_ide_masolni!$A$1:$I$5000,"bruttossz",$A$1:A175)</f>
        <v>#VALUE!</v>
      </c>
      <c r="C175" s="1" t="e">
        <f t="shared" si="11"/>
        <v>#VALUE!</v>
      </c>
      <c r="D175" s="1" t="e">
        <f t="shared" si="12"/>
        <v>#VALUE!</v>
      </c>
      <c r="E175" s="39"/>
      <c r="F175" s="1" t="e">
        <f t="shared" si="13"/>
        <v>#VALUE!</v>
      </c>
      <c r="G175" s="36">
        <f t="shared" si="14"/>
        <v>0</v>
      </c>
    </row>
    <row r="176" spans="1:7">
      <c r="A176" s="37">
        <f t="shared" si="10"/>
        <v>42179</v>
      </c>
      <c r="B176" s="1" t="e">
        <f>DSUM(penztarjelentest_ide_masolni!$A$1:$I$5000,"bruttossz",$A$1:A176)</f>
        <v>#VALUE!</v>
      </c>
      <c r="C176" s="1" t="e">
        <f t="shared" si="11"/>
        <v>#VALUE!</v>
      </c>
      <c r="D176" s="1" t="e">
        <f t="shared" si="12"/>
        <v>#VALUE!</v>
      </c>
      <c r="E176" s="39"/>
      <c r="F176" s="1" t="e">
        <f t="shared" si="13"/>
        <v>#VALUE!</v>
      </c>
      <c r="G176" s="36">
        <f t="shared" si="14"/>
        <v>0</v>
      </c>
    </row>
    <row r="177" spans="1:7">
      <c r="A177" s="37">
        <f t="shared" si="10"/>
        <v>42180</v>
      </c>
      <c r="B177" s="1" t="e">
        <f>DSUM(penztarjelentest_ide_masolni!$A$1:$I$5000,"bruttossz",$A$1:A177)</f>
        <v>#VALUE!</v>
      </c>
      <c r="C177" s="1" t="e">
        <f t="shared" si="11"/>
        <v>#VALUE!</v>
      </c>
      <c r="D177" s="1" t="e">
        <f t="shared" si="12"/>
        <v>#VALUE!</v>
      </c>
      <c r="E177" s="39"/>
      <c r="F177" s="1" t="e">
        <f t="shared" si="13"/>
        <v>#VALUE!</v>
      </c>
      <c r="G177" s="36">
        <f t="shared" si="14"/>
        <v>0</v>
      </c>
    </row>
    <row r="178" spans="1:7">
      <c r="A178" s="37">
        <f t="shared" si="10"/>
        <v>42181</v>
      </c>
      <c r="B178" s="1" t="e">
        <f>DSUM(penztarjelentest_ide_masolni!$A$1:$I$5000,"bruttossz",$A$1:A178)</f>
        <v>#VALUE!</v>
      </c>
      <c r="C178" s="1" t="e">
        <f t="shared" si="11"/>
        <v>#VALUE!</v>
      </c>
      <c r="D178" s="1" t="e">
        <f t="shared" si="12"/>
        <v>#VALUE!</v>
      </c>
      <c r="E178" s="39"/>
      <c r="F178" s="1" t="e">
        <f t="shared" si="13"/>
        <v>#VALUE!</v>
      </c>
      <c r="G178" s="36">
        <f t="shared" si="14"/>
        <v>0</v>
      </c>
    </row>
    <row r="179" spans="1:7">
      <c r="A179" s="37">
        <f t="shared" si="10"/>
        <v>42182</v>
      </c>
      <c r="B179" s="1" t="e">
        <f>DSUM(penztarjelentest_ide_masolni!$A$1:$I$5000,"bruttossz",$A$1:A179)</f>
        <v>#VALUE!</v>
      </c>
      <c r="C179" s="1" t="e">
        <f t="shared" si="11"/>
        <v>#VALUE!</v>
      </c>
      <c r="D179" s="1" t="e">
        <f t="shared" si="12"/>
        <v>#VALUE!</v>
      </c>
      <c r="E179" s="39"/>
      <c r="F179" s="1" t="e">
        <f t="shared" si="13"/>
        <v>#VALUE!</v>
      </c>
      <c r="G179" s="36">
        <f t="shared" si="14"/>
        <v>0</v>
      </c>
    </row>
    <row r="180" spans="1:7">
      <c r="A180" s="37">
        <f t="shared" si="10"/>
        <v>42183</v>
      </c>
      <c r="B180" s="1" t="e">
        <f>DSUM(penztarjelentest_ide_masolni!$A$1:$I$5000,"bruttossz",$A$1:A180)</f>
        <v>#VALUE!</v>
      </c>
      <c r="C180" s="1" t="e">
        <f t="shared" si="11"/>
        <v>#VALUE!</v>
      </c>
      <c r="D180" s="1" t="e">
        <f t="shared" si="12"/>
        <v>#VALUE!</v>
      </c>
      <c r="E180" s="39"/>
      <c r="F180" s="1" t="e">
        <f t="shared" si="13"/>
        <v>#VALUE!</v>
      </c>
      <c r="G180" s="36">
        <f t="shared" si="14"/>
        <v>0</v>
      </c>
    </row>
    <row r="181" spans="1:7">
      <c r="A181" s="37">
        <f t="shared" si="10"/>
        <v>42184</v>
      </c>
      <c r="B181" s="1" t="e">
        <f>DSUM(penztarjelentest_ide_masolni!$A$1:$I$5000,"bruttossz",$A$1:A181)</f>
        <v>#VALUE!</v>
      </c>
      <c r="C181" s="1" t="e">
        <f t="shared" si="11"/>
        <v>#VALUE!</v>
      </c>
      <c r="D181" s="1" t="e">
        <f t="shared" si="12"/>
        <v>#VALUE!</v>
      </c>
      <c r="E181" s="39"/>
      <c r="F181" s="1" t="e">
        <f t="shared" si="13"/>
        <v>#VALUE!</v>
      </c>
      <c r="G181" s="36">
        <f t="shared" si="14"/>
        <v>0</v>
      </c>
    </row>
    <row r="182" spans="1:7">
      <c r="A182" s="37">
        <f t="shared" si="10"/>
        <v>42185</v>
      </c>
      <c r="B182" s="1" t="e">
        <f>DSUM(penztarjelentest_ide_masolni!$A$1:$I$5000,"bruttossz",$A$1:A182)</f>
        <v>#VALUE!</v>
      </c>
      <c r="C182" s="1" t="e">
        <f t="shared" si="11"/>
        <v>#VALUE!</v>
      </c>
      <c r="D182" s="1" t="e">
        <f t="shared" si="12"/>
        <v>#VALUE!</v>
      </c>
      <c r="E182" s="39"/>
      <c r="F182" s="1" t="e">
        <f t="shared" si="13"/>
        <v>#VALUE!</v>
      </c>
      <c r="G182" s="36">
        <f t="shared" si="14"/>
        <v>0</v>
      </c>
    </row>
    <row r="183" spans="1:7">
      <c r="A183" s="37">
        <f t="shared" si="10"/>
        <v>42186</v>
      </c>
      <c r="B183" s="1" t="e">
        <f>DSUM(penztarjelentest_ide_masolni!$A$1:$I$5000,"bruttossz",$A$1:A183)</f>
        <v>#VALUE!</v>
      </c>
      <c r="C183" s="1" t="e">
        <f t="shared" si="11"/>
        <v>#VALUE!</v>
      </c>
      <c r="D183" s="1" t="e">
        <f t="shared" si="12"/>
        <v>#VALUE!</v>
      </c>
      <c r="E183" s="39"/>
      <c r="F183" s="1" t="e">
        <f t="shared" si="13"/>
        <v>#VALUE!</v>
      </c>
      <c r="G183" s="36">
        <f t="shared" si="14"/>
        <v>0</v>
      </c>
    </row>
    <row r="184" spans="1:7">
      <c r="A184" s="37">
        <f t="shared" si="10"/>
        <v>42187</v>
      </c>
      <c r="B184" s="1" t="e">
        <f>DSUM(penztarjelentest_ide_masolni!$A$1:$I$5000,"bruttossz",$A$1:A184)</f>
        <v>#VALUE!</v>
      </c>
      <c r="C184" s="1" t="e">
        <f t="shared" si="11"/>
        <v>#VALUE!</v>
      </c>
      <c r="D184" s="1" t="e">
        <f t="shared" si="12"/>
        <v>#VALUE!</v>
      </c>
      <c r="E184" s="39"/>
      <c r="F184" s="1" t="e">
        <f t="shared" si="13"/>
        <v>#VALUE!</v>
      </c>
      <c r="G184" s="36">
        <f t="shared" si="14"/>
        <v>0</v>
      </c>
    </row>
    <row r="185" spans="1:7">
      <c r="A185" s="37">
        <f t="shared" si="10"/>
        <v>42188</v>
      </c>
      <c r="B185" s="1" t="e">
        <f>DSUM(penztarjelentest_ide_masolni!$A$1:$I$5000,"bruttossz",$A$1:A185)</f>
        <v>#VALUE!</v>
      </c>
      <c r="C185" s="1" t="e">
        <f t="shared" si="11"/>
        <v>#VALUE!</v>
      </c>
      <c r="D185" s="1" t="e">
        <f t="shared" si="12"/>
        <v>#VALUE!</v>
      </c>
      <c r="E185" s="39"/>
      <c r="F185" s="1" t="e">
        <f t="shared" si="13"/>
        <v>#VALUE!</v>
      </c>
      <c r="G185" s="36">
        <f t="shared" si="14"/>
        <v>0</v>
      </c>
    </row>
    <row r="186" spans="1:7">
      <c r="A186" s="37">
        <f t="shared" si="10"/>
        <v>42189</v>
      </c>
      <c r="B186" s="1" t="e">
        <f>DSUM(penztarjelentest_ide_masolni!$A$1:$I$5000,"bruttossz",$A$1:A186)</f>
        <v>#VALUE!</v>
      </c>
      <c r="C186" s="1" t="e">
        <f t="shared" si="11"/>
        <v>#VALUE!</v>
      </c>
      <c r="D186" s="1" t="e">
        <f t="shared" si="12"/>
        <v>#VALUE!</v>
      </c>
      <c r="E186" s="39"/>
      <c r="F186" s="1" t="e">
        <f t="shared" si="13"/>
        <v>#VALUE!</v>
      </c>
      <c r="G186" s="36">
        <f t="shared" si="14"/>
        <v>0</v>
      </c>
    </row>
    <row r="187" spans="1:7">
      <c r="A187" s="37">
        <f t="shared" si="10"/>
        <v>42190</v>
      </c>
      <c r="B187" s="1" t="e">
        <f>DSUM(penztarjelentest_ide_masolni!$A$1:$I$5000,"bruttossz",$A$1:A187)</f>
        <v>#VALUE!</v>
      </c>
      <c r="C187" s="1" t="e">
        <f t="shared" si="11"/>
        <v>#VALUE!</v>
      </c>
      <c r="D187" s="1" t="e">
        <f t="shared" si="12"/>
        <v>#VALUE!</v>
      </c>
      <c r="E187" s="39"/>
      <c r="F187" s="1" t="e">
        <f t="shared" si="13"/>
        <v>#VALUE!</v>
      </c>
      <c r="G187" s="36">
        <f t="shared" si="14"/>
        <v>0</v>
      </c>
    </row>
    <row r="188" spans="1:7">
      <c r="A188" s="37">
        <f t="shared" si="10"/>
        <v>42191</v>
      </c>
      <c r="B188" s="1" t="e">
        <f>DSUM(penztarjelentest_ide_masolni!$A$1:$I$5000,"bruttossz",$A$1:A188)</f>
        <v>#VALUE!</v>
      </c>
      <c r="C188" s="1" t="e">
        <f t="shared" si="11"/>
        <v>#VALUE!</v>
      </c>
      <c r="D188" s="1" t="e">
        <f t="shared" si="12"/>
        <v>#VALUE!</v>
      </c>
      <c r="E188" s="39"/>
      <c r="F188" s="1" t="e">
        <f t="shared" si="13"/>
        <v>#VALUE!</v>
      </c>
      <c r="G188" s="36">
        <f t="shared" si="14"/>
        <v>0</v>
      </c>
    </row>
    <row r="189" spans="1:7">
      <c r="A189" s="37">
        <f t="shared" si="10"/>
        <v>42192</v>
      </c>
      <c r="B189" s="1" t="e">
        <f>DSUM(penztarjelentest_ide_masolni!$A$1:$I$5000,"bruttossz",$A$1:A189)</f>
        <v>#VALUE!</v>
      </c>
      <c r="C189" s="1" t="e">
        <f t="shared" si="11"/>
        <v>#VALUE!</v>
      </c>
      <c r="D189" s="1" t="e">
        <f t="shared" si="12"/>
        <v>#VALUE!</v>
      </c>
      <c r="E189" s="39"/>
      <c r="F189" s="1" t="e">
        <f t="shared" si="13"/>
        <v>#VALUE!</v>
      </c>
      <c r="G189" s="36">
        <f t="shared" si="14"/>
        <v>0</v>
      </c>
    </row>
    <row r="190" spans="1:7">
      <c r="A190" s="37">
        <f t="shared" si="10"/>
        <v>42193</v>
      </c>
      <c r="B190" s="1" t="e">
        <f>DSUM(penztarjelentest_ide_masolni!$A$1:$I$5000,"bruttossz",$A$1:A190)</f>
        <v>#VALUE!</v>
      </c>
      <c r="C190" s="1" t="e">
        <f t="shared" si="11"/>
        <v>#VALUE!</v>
      </c>
      <c r="D190" s="1" t="e">
        <f t="shared" si="12"/>
        <v>#VALUE!</v>
      </c>
      <c r="E190" s="39"/>
      <c r="F190" s="1" t="e">
        <f t="shared" si="13"/>
        <v>#VALUE!</v>
      </c>
      <c r="G190" s="36">
        <f t="shared" si="14"/>
        <v>0</v>
      </c>
    </row>
    <row r="191" spans="1:7">
      <c r="A191" s="37">
        <f t="shared" si="10"/>
        <v>42194</v>
      </c>
      <c r="B191" s="1" t="e">
        <f>DSUM(penztarjelentest_ide_masolni!$A$1:$I$5000,"bruttossz",$A$1:A191)</f>
        <v>#VALUE!</v>
      </c>
      <c r="C191" s="1" t="e">
        <f t="shared" si="11"/>
        <v>#VALUE!</v>
      </c>
      <c r="D191" s="1" t="e">
        <f t="shared" si="12"/>
        <v>#VALUE!</v>
      </c>
      <c r="E191" s="39"/>
      <c r="F191" s="1" t="e">
        <f t="shared" si="13"/>
        <v>#VALUE!</v>
      </c>
      <c r="G191" s="36">
        <f t="shared" si="14"/>
        <v>0</v>
      </c>
    </row>
    <row r="192" spans="1:7">
      <c r="A192" s="37">
        <f t="shared" si="10"/>
        <v>42195</v>
      </c>
      <c r="B192" s="1" t="e">
        <f>DSUM(penztarjelentest_ide_masolni!$A$1:$I$5000,"bruttossz",$A$1:A192)</f>
        <v>#VALUE!</v>
      </c>
      <c r="C192" s="1" t="e">
        <f t="shared" si="11"/>
        <v>#VALUE!</v>
      </c>
      <c r="D192" s="1" t="e">
        <f t="shared" si="12"/>
        <v>#VALUE!</v>
      </c>
      <c r="E192" s="39"/>
      <c r="F192" s="1" t="e">
        <f t="shared" si="13"/>
        <v>#VALUE!</v>
      </c>
      <c r="G192" s="36">
        <f t="shared" si="14"/>
        <v>0</v>
      </c>
    </row>
    <row r="193" spans="1:7">
      <c r="A193" s="37">
        <f t="shared" si="10"/>
        <v>42196</v>
      </c>
      <c r="B193" s="1" t="e">
        <f>DSUM(penztarjelentest_ide_masolni!$A$1:$I$5000,"bruttossz",$A$1:A193)</f>
        <v>#VALUE!</v>
      </c>
      <c r="C193" s="1" t="e">
        <f t="shared" si="11"/>
        <v>#VALUE!</v>
      </c>
      <c r="D193" s="1" t="e">
        <f t="shared" si="12"/>
        <v>#VALUE!</v>
      </c>
      <c r="E193" s="39"/>
      <c r="F193" s="1" t="e">
        <f t="shared" si="13"/>
        <v>#VALUE!</v>
      </c>
      <c r="G193" s="36">
        <f t="shared" si="14"/>
        <v>0</v>
      </c>
    </row>
    <row r="194" spans="1:7">
      <c r="A194" s="37">
        <f t="shared" si="10"/>
        <v>42197</v>
      </c>
      <c r="B194" s="1" t="e">
        <f>DSUM(penztarjelentest_ide_masolni!$A$1:$I$5000,"bruttossz",$A$1:A194)</f>
        <v>#VALUE!</v>
      </c>
      <c r="C194" s="1" t="e">
        <f t="shared" si="11"/>
        <v>#VALUE!</v>
      </c>
      <c r="D194" s="1" t="e">
        <f t="shared" si="12"/>
        <v>#VALUE!</v>
      </c>
      <c r="E194" s="39"/>
      <c r="F194" s="1" t="e">
        <f t="shared" si="13"/>
        <v>#VALUE!</v>
      </c>
      <c r="G194" s="36">
        <f t="shared" si="14"/>
        <v>0</v>
      </c>
    </row>
    <row r="195" spans="1:7">
      <c r="A195" s="37">
        <f t="shared" si="10"/>
        <v>42198</v>
      </c>
      <c r="B195" s="1" t="e">
        <f>DSUM(penztarjelentest_ide_masolni!$A$1:$I$5000,"bruttossz",$A$1:A195)</f>
        <v>#VALUE!</v>
      </c>
      <c r="C195" s="1" t="e">
        <f t="shared" si="11"/>
        <v>#VALUE!</v>
      </c>
      <c r="D195" s="1" t="e">
        <f t="shared" si="12"/>
        <v>#VALUE!</v>
      </c>
      <c r="E195" s="39"/>
      <c r="F195" s="1" t="e">
        <f t="shared" si="13"/>
        <v>#VALUE!</v>
      </c>
      <c r="G195" s="36">
        <f t="shared" si="14"/>
        <v>0</v>
      </c>
    </row>
    <row r="196" spans="1:7">
      <c r="A196" s="37">
        <f t="shared" ref="A196:A259" si="15">A195+1</f>
        <v>42199</v>
      </c>
      <c r="B196" s="1" t="e">
        <f>DSUM(penztarjelentest_ide_masolni!$A$1:$I$5000,"bruttossz",$A$1:A196)</f>
        <v>#VALUE!</v>
      </c>
      <c r="C196" s="1" t="e">
        <f t="shared" ref="C196:C259" si="16">B196-B195</f>
        <v>#VALUE!</v>
      </c>
      <c r="D196" s="1" t="e">
        <f t="shared" ref="D196:D259" si="17">+D195+C196</f>
        <v>#VALUE!</v>
      </c>
      <c r="E196" s="39"/>
      <c r="F196" s="1" t="e">
        <f t="shared" ref="F196:F259" si="18">F195+C196+E196</f>
        <v>#VALUE!</v>
      </c>
      <c r="G196" s="36">
        <f t="shared" ref="G196:G259" si="19">+G195+E196</f>
        <v>0</v>
      </c>
    </row>
    <row r="197" spans="1:7">
      <c r="A197" s="37">
        <f t="shared" si="15"/>
        <v>42200</v>
      </c>
      <c r="B197" s="1" t="e">
        <f>DSUM(penztarjelentest_ide_masolni!$A$1:$I$5000,"bruttossz",$A$1:A197)</f>
        <v>#VALUE!</v>
      </c>
      <c r="C197" s="1" t="e">
        <f t="shared" si="16"/>
        <v>#VALUE!</v>
      </c>
      <c r="D197" s="1" t="e">
        <f t="shared" si="17"/>
        <v>#VALUE!</v>
      </c>
      <c r="E197" s="39"/>
      <c r="F197" s="1" t="e">
        <f t="shared" si="18"/>
        <v>#VALUE!</v>
      </c>
      <c r="G197" s="36">
        <f t="shared" si="19"/>
        <v>0</v>
      </c>
    </row>
    <row r="198" spans="1:7">
      <c r="A198" s="37">
        <f t="shared" si="15"/>
        <v>42201</v>
      </c>
      <c r="B198" s="1" t="e">
        <f>DSUM(penztarjelentest_ide_masolni!$A$1:$I$5000,"bruttossz",$A$1:A198)</f>
        <v>#VALUE!</v>
      </c>
      <c r="C198" s="1" t="e">
        <f t="shared" si="16"/>
        <v>#VALUE!</v>
      </c>
      <c r="D198" s="1" t="e">
        <f t="shared" si="17"/>
        <v>#VALUE!</v>
      </c>
      <c r="E198" s="39"/>
      <c r="F198" s="1" t="e">
        <f t="shared" si="18"/>
        <v>#VALUE!</v>
      </c>
      <c r="G198" s="36">
        <f t="shared" si="19"/>
        <v>0</v>
      </c>
    </row>
    <row r="199" spans="1:7">
      <c r="A199" s="37">
        <f t="shared" si="15"/>
        <v>42202</v>
      </c>
      <c r="B199" s="1" t="e">
        <f>DSUM(penztarjelentest_ide_masolni!$A$1:$I$5000,"bruttossz",$A$1:A199)</f>
        <v>#VALUE!</v>
      </c>
      <c r="C199" s="1" t="e">
        <f t="shared" si="16"/>
        <v>#VALUE!</v>
      </c>
      <c r="D199" s="1" t="e">
        <f t="shared" si="17"/>
        <v>#VALUE!</v>
      </c>
      <c r="E199" s="39"/>
      <c r="F199" s="1" t="e">
        <f t="shared" si="18"/>
        <v>#VALUE!</v>
      </c>
      <c r="G199" s="36">
        <f t="shared" si="19"/>
        <v>0</v>
      </c>
    </row>
    <row r="200" spans="1:7">
      <c r="A200" s="37">
        <f t="shared" si="15"/>
        <v>42203</v>
      </c>
      <c r="B200" s="1" t="e">
        <f>DSUM(penztarjelentest_ide_masolni!$A$1:$I$5000,"bruttossz",$A$1:A200)</f>
        <v>#VALUE!</v>
      </c>
      <c r="C200" s="1" t="e">
        <f t="shared" si="16"/>
        <v>#VALUE!</v>
      </c>
      <c r="D200" s="1" t="e">
        <f t="shared" si="17"/>
        <v>#VALUE!</v>
      </c>
      <c r="E200" s="39"/>
      <c r="F200" s="1" t="e">
        <f t="shared" si="18"/>
        <v>#VALUE!</v>
      </c>
      <c r="G200" s="36">
        <f t="shared" si="19"/>
        <v>0</v>
      </c>
    </row>
    <row r="201" spans="1:7">
      <c r="A201" s="37">
        <f t="shared" si="15"/>
        <v>42204</v>
      </c>
      <c r="B201" s="1" t="e">
        <f>DSUM(penztarjelentest_ide_masolni!$A$1:$I$5000,"bruttossz",$A$1:A201)</f>
        <v>#VALUE!</v>
      </c>
      <c r="C201" s="1" t="e">
        <f t="shared" si="16"/>
        <v>#VALUE!</v>
      </c>
      <c r="D201" s="1" t="e">
        <f t="shared" si="17"/>
        <v>#VALUE!</v>
      </c>
      <c r="E201" s="39"/>
      <c r="F201" s="1" t="e">
        <f t="shared" si="18"/>
        <v>#VALUE!</v>
      </c>
      <c r="G201" s="36">
        <f t="shared" si="19"/>
        <v>0</v>
      </c>
    </row>
    <row r="202" spans="1:7">
      <c r="A202" s="37">
        <f t="shared" si="15"/>
        <v>42205</v>
      </c>
      <c r="B202" s="1" t="e">
        <f>DSUM(penztarjelentest_ide_masolni!$A$1:$I$5000,"bruttossz",$A$1:A202)</f>
        <v>#VALUE!</v>
      </c>
      <c r="C202" s="1" t="e">
        <f t="shared" si="16"/>
        <v>#VALUE!</v>
      </c>
      <c r="D202" s="1" t="e">
        <f t="shared" si="17"/>
        <v>#VALUE!</v>
      </c>
      <c r="E202" s="39"/>
      <c r="F202" s="1" t="e">
        <f t="shared" si="18"/>
        <v>#VALUE!</v>
      </c>
      <c r="G202" s="36">
        <f t="shared" si="19"/>
        <v>0</v>
      </c>
    </row>
    <row r="203" spans="1:7">
      <c r="A203" s="37">
        <f t="shared" si="15"/>
        <v>42206</v>
      </c>
      <c r="B203" s="1" t="e">
        <f>DSUM(penztarjelentest_ide_masolni!$A$1:$I$5000,"bruttossz",$A$1:A203)</f>
        <v>#VALUE!</v>
      </c>
      <c r="C203" s="1" t="e">
        <f t="shared" si="16"/>
        <v>#VALUE!</v>
      </c>
      <c r="D203" s="1" t="e">
        <f t="shared" si="17"/>
        <v>#VALUE!</v>
      </c>
      <c r="E203" s="39"/>
      <c r="F203" s="1" t="e">
        <f t="shared" si="18"/>
        <v>#VALUE!</v>
      </c>
      <c r="G203" s="36">
        <f t="shared" si="19"/>
        <v>0</v>
      </c>
    </row>
    <row r="204" spans="1:7">
      <c r="A204" s="37">
        <f t="shared" si="15"/>
        <v>42207</v>
      </c>
      <c r="B204" s="1" t="e">
        <f>DSUM(penztarjelentest_ide_masolni!$A$1:$I$5000,"bruttossz",$A$1:A204)</f>
        <v>#VALUE!</v>
      </c>
      <c r="C204" s="1" t="e">
        <f t="shared" si="16"/>
        <v>#VALUE!</v>
      </c>
      <c r="D204" s="1" t="e">
        <f t="shared" si="17"/>
        <v>#VALUE!</v>
      </c>
      <c r="E204" s="39"/>
      <c r="F204" s="1" t="e">
        <f t="shared" si="18"/>
        <v>#VALUE!</v>
      </c>
      <c r="G204" s="36">
        <f t="shared" si="19"/>
        <v>0</v>
      </c>
    </row>
    <row r="205" spans="1:7">
      <c r="A205" s="37">
        <f t="shared" si="15"/>
        <v>42208</v>
      </c>
      <c r="B205" s="1" t="e">
        <f>DSUM(penztarjelentest_ide_masolni!$A$1:$I$5000,"bruttossz",$A$1:A205)</f>
        <v>#VALUE!</v>
      </c>
      <c r="C205" s="1" t="e">
        <f t="shared" si="16"/>
        <v>#VALUE!</v>
      </c>
      <c r="D205" s="1" t="e">
        <f t="shared" si="17"/>
        <v>#VALUE!</v>
      </c>
      <c r="E205" s="39"/>
      <c r="F205" s="1" t="e">
        <f t="shared" si="18"/>
        <v>#VALUE!</v>
      </c>
      <c r="G205" s="36">
        <f t="shared" si="19"/>
        <v>0</v>
      </c>
    </row>
    <row r="206" spans="1:7">
      <c r="A206" s="37">
        <f t="shared" si="15"/>
        <v>42209</v>
      </c>
      <c r="B206" s="1" t="e">
        <f>DSUM(penztarjelentest_ide_masolni!$A$1:$I$5000,"bruttossz",$A$1:A206)</f>
        <v>#VALUE!</v>
      </c>
      <c r="C206" s="1" t="e">
        <f t="shared" si="16"/>
        <v>#VALUE!</v>
      </c>
      <c r="D206" s="1" t="e">
        <f t="shared" si="17"/>
        <v>#VALUE!</v>
      </c>
      <c r="E206" s="39"/>
      <c r="F206" s="1" t="e">
        <f t="shared" si="18"/>
        <v>#VALUE!</v>
      </c>
      <c r="G206" s="36">
        <f t="shared" si="19"/>
        <v>0</v>
      </c>
    </row>
    <row r="207" spans="1:7">
      <c r="A207" s="37">
        <f t="shared" si="15"/>
        <v>42210</v>
      </c>
      <c r="B207" s="1" t="e">
        <f>DSUM(penztarjelentest_ide_masolni!$A$1:$I$5000,"bruttossz",$A$1:A207)</f>
        <v>#VALUE!</v>
      </c>
      <c r="C207" s="1" t="e">
        <f t="shared" si="16"/>
        <v>#VALUE!</v>
      </c>
      <c r="D207" s="1" t="e">
        <f t="shared" si="17"/>
        <v>#VALUE!</v>
      </c>
      <c r="E207" s="39"/>
      <c r="F207" s="1" t="e">
        <f t="shared" si="18"/>
        <v>#VALUE!</v>
      </c>
      <c r="G207" s="36">
        <f t="shared" si="19"/>
        <v>0</v>
      </c>
    </row>
    <row r="208" spans="1:7">
      <c r="A208" s="37">
        <f t="shared" si="15"/>
        <v>42211</v>
      </c>
      <c r="B208" s="1" t="e">
        <f>DSUM(penztarjelentest_ide_masolni!$A$1:$I$5000,"bruttossz",$A$1:A208)</f>
        <v>#VALUE!</v>
      </c>
      <c r="C208" s="1" t="e">
        <f t="shared" si="16"/>
        <v>#VALUE!</v>
      </c>
      <c r="D208" s="1" t="e">
        <f t="shared" si="17"/>
        <v>#VALUE!</v>
      </c>
      <c r="E208" s="39"/>
      <c r="F208" s="1" t="e">
        <f t="shared" si="18"/>
        <v>#VALUE!</v>
      </c>
      <c r="G208" s="36">
        <f t="shared" si="19"/>
        <v>0</v>
      </c>
    </row>
    <row r="209" spans="1:7">
      <c r="A209" s="37">
        <f t="shared" si="15"/>
        <v>42212</v>
      </c>
      <c r="B209" s="1" t="e">
        <f>DSUM(penztarjelentest_ide_masolni!$A$1:$I$5000,"bruttossz",$A$1:A209)</f>
        <v>#VALUE!</v>
      </c>
      <c r="C209" s="1" t="e">
        <f t="shared" si="16"/>
        <v>#VALUE!</v>
      </c>
      <c r="D209" s="1" t="e">
        <f t="shared" si="17"/>
        <v>#VALUE!</v>
      </c>
      <c r="E209" s="39"/>
      <c r="F209" s="1" t="e">
        <f t="shared" si="18"/>
        <v>#VALUE!</v>
      </c>
      <c r="G209" s="36">
        <f t="shared" si="19"/>
        <v>0</v>
      </c>
    </row>
    <row r="210" spans="1:7">
      <c r="A210" s="37">
        <f t="shared" si="15"/>
        <v>42213</v>
      </c>
      <c r="B210" s="1" t="e">
        <f>DSUM(penztarjelentest_ide_masolni!$A$1:$I$5000,"bruttossz",$A$1:A210)</f>
        <v>#VALUE!</v>
      </c>
      <c r="C210" s="1" t="e">
        <f t="shared" si="16"/>
        <v>#VALUE!</v>
      </c>
      <c r="D210" s="1" t="e">
        <f t="shared" si="17"/>
        <v>#VALUE!</v>
      </c>
      <c r="E210" s="39"/>
      <c r="F210" s="1" t="e">
        <f t="shared" si="18"/>
        <v>#VALUE!</v>
      </c>
      <c r="G210" s="36">
        <f t="shared" si="19"/>
        <v>0</v>
      </c>
    </row>
    <row r="211" spans="1:7">
      <c r="A211" s="37">
        <f t="shared" si="15"/>
        <v>42214</v>
      </c>
      <c r="B211" s="1" t="e">
        <f>DSUM(penztarjelentest_ide_masolni!$A$1:$I$5000,"bruttossz",$A$1:A211)</f>
        <v>#VALUE!</v>
      </c>
      <c r="C211" s="1" t="e">
        <f t="shared" si="16"/>
        <v>#VALUE!</v>
      </c>
      <c r="D211" s="1" t="e">
        <f t="shared" si="17"/>
        <v>#VALUE!</v>
      </c>
      <c r="E211" s="39"/>
      <c r="F211" s="1" t="e">
        <f t="shared" si="18"/>
        <v>#VALUE!</v>
      </c>
      <c r="G211" s="36">
        <f t="shared" si="19"/>
        <v>0</v>
      </c>
    </row>
    <row r="212" spans="1:7">
      <c r="A212" s="37">
        <f t="shared" si="15"/>
        <v>42215</v>
      </c>
      <c r="B212" s="1" t="e">
        <f>DSUM(penztarjelentest_ide_masolni!$A$1:$I$5000,"bruttossz",$A$1:A212)</f>
        <v>#VALUE!</v>
      </c>
      <c r="C212" s="1" t="e">
        <f t="shared" si="16"/>
        <v>#VALUE!</v>
      </c>
      <c r="D212" s="1" t="e">
        <f t="shared" si="17"/>
        <v>#VALUE!</v>
      </c>
      <c r="E212" s="39"/>
      <c r="F212" s="1" t="e">
        <f t="shared" si="18"/>
        <v>#VALUE!</v>
      </c>
      <c r="G212" s="36">
        <f t="shared" si="19"/>
        <v>0</v>
      </c>
    </row>
    <row r="213" spans="1:7">
      <c r="A213" s="37">
        <f t="shared" si="15"/>
        <v>42216</v>
      </c>
      <c r="B213" s="1" t="e">
        <f>DSUM(penztarjelentest_ide_masolni!$A$1:$I$5000,"bruttossz",$A$1:A213)</f>
        <v>#VALUE!</v>
      </c>
      <c r="C213" s="1" t="e">
        <f t="shared" si="16"/>
        <v>#VALUE!</v>
      </c>
      <c r="D213" s="1" t="e">
        <f t="shared" si="17"/>
        <v>#VALUE!</v>
      </c>
      <c r="E213" s="39"/>
      <c r="F213" s="1" t="e">
        <f t="shared" si="18"/>
        <v>#VALUE!</v>
      </c>
      <c r="G213" s="36">
        <f t="shared" si="19"/>
        <v>0</v>
      </c>
    </row>
    <row r="214" spans="1:7">
      <c r="A214" s="37">
        <f t="shared" si="15"/>
        <v>42217</v>
      </c>
      <c r="B214" s="1" t="e">
        <f>DSUM(penztarjelentest_ide_masolni!$A$1:$I$5000,"bruttossz",$A$1:A214)</f>
        <v>#VALUE!</v>
      </c>
      <c r="C214" s="1" t="e">
        <f t="shared" si="16"/>
        <v>#VALUE!</v>
      </c>
      <c r="D214" s="1" t="e">
        <f t="shared" si="17"/>
        <v>#VALUE!</v>
      </c>
      <c r="E214" s="39"/>
      <c r="F214" s="1" t="e">
        <f t="shared" si="18"/>
        <v>#VALUE!</v>
      </c>
      <c r="G214" s="36">
        <f t="shared" si="19"/>
        <v>0</v>
      </c>
    </row>
    <row r="215" spans="1:7">
      <c r="A215" s="37">
        <f t="shared" si="15"/>
        <v>42218</v>
      </c>
      <c r="B215" s="1" t="e">
        <f>DSUM(penztarjelentest_ide_masolni!$A$1:$I$5000,"bruttossz",$A$1:A215)</f>
        <v>#VALUE!</v>
      </c>
      <c r="C215" s="1" t="e">
        <f t="shared" si="16"/>
        <v>#VALUE!</v>
      </c>
      <c r="D215" s="1" t="e">
        <f t="shared" si="17"/>
        <v>#VALUE!</v>
      </c>
      <c r="E215" s="39"/>
      <c r="F215" s="1" t="e">
        <f t="shared" si="18"/>
        <v>#VALUE!</v>
      </c>
      <c r="G215" s="36">
        <f t="shared" si="19"/>
        <v>0</v>
      </c>
    </row>
    <row r="216" spans="1:7">
      <c r="A216" s="37">
        <f t="shared" si="15"/>
        <v>42219</v>
      </c>
      <c r="B216" s="1" t="e">
        <f>DSUM(penztarjelentest_ide_masolni!$A$1:$I$5000,"bruttossz",$A$1:A216)</f>
        <v>#VALUE!</v>
      </c>
      <c r="C216" s="1" t="e">
        <f t="shared" si="16"/>
        <v>#VALUE!</v>
      </c>
      <c r="D216" s="1" t="e">
        <f t="shared" si="17"/>
        <v>#VALUE!</v>
      </c>
      <c r="E216" s="39"/>
      <c r="F216" s="1" t="e">
        <f t="shared" si="18"/>
        <v>#VALUE!</v>
      </c>
      <c r="G216" s="36">
        <f t="shared" si="19"/>
        <v>0</v>
      </c>
    </row>
    <row r="217" spans="1:7">
      <c r="A217" s="37">
        <f t="shared" si="15"/>
        <v>42220</v>
      </c>
      <c r="B217" s="1" t="e">
        <f>DSUM(penztarjelentest_ide_masolni!$A$1:$I$5000,"bruttossz",$A$1:A217)</f>
        <v>#VALUE!</v>
      </c>
      <c r="C217" s="1" t="e">
        <f t="shared" si="16"/>
        <v>#VALUE!</v>
      </c>
      <c r="D217" s="1" t="e">
        <f t="shared" si="17"/>
        <v>#VALUE!</v>
      </c>
      <c r="E217" s="39"/>
      <c r="F217" s="1" t="e">
        <f t="shared" si="18"/>
        <v>#VALUE!</v>
      </c>
      <c r="G217" s="36">
        <f t="shared" si="19"/>
        <v>0</v>
      </c>
    </row>
    <row r="218" spans="1:7">
      <c r="A218" s="37">
        <f t="shared" si="15"/>
        <v>42221</v>
      </c>
      <c r="B218" s="1" t="e">
        <f>DSUM(penztarjelentest_ide_masolni!$A$1:$I$5000,"bruttossz",$A$1:A218)</f>
        <v>#VALUE!</v>
      </c>
      <c r="C218" s="1" t="e">
        <f t="shared" si="16"/>
        <v>#VALUE!</v>
      </c>
      <c r="D218" s="1" t="e">
        <f t="shared" si="17"/>
        <v>#VALUE!</v>
      </c>
      <c r="E218" s="39"/>
      <c r="F218" s="1" t="e">
        <f t="shared" si="18"/>
        <v>#VALUE!</v>
      </c>
      <c r="G218" s="36">
        <f t="shared" si="19"/>
        <v>0</v>
      </c>
    </row>
    <row r="219" spans="1:7">
      <c r="A219" s="37">
        <f t="shared" si="15"/>
        <v>42222</v>
      </c>
      <c r="B219" s="1" t="e">
        <f>DSUM(penztarjelentest_ide_masolni!$A$1:$I$5000,"bruttossz",$A$1:A219)</f>
        <v>#VALUE!</v>
      </c>
      <c r="C219" s="1" t="e">
        <f t="shared" si="16"/>
        <v>#VALUE!</v>
      </c>
      <c r="D219" s="1" t="e">
        <f t="shared" si="17"/>
        <v>#VALUE!</v>
      </c>
      <c r="E219" s="39"/>
      <c r="F219" s="1" t="e">
        <f t="shared" si="18"/>
        <v>#VALUE!</v>
      </c>
      <c r="G219" s="36">
        <f t="shared" si="19"/>
        <v>0</v>
      </c>
    </row>
    <row r="220" spans="1:7">
      <c r="A220" s="37">
        <f t="shared" si="15"/>
        <v>42223</v>
      </c>
      <c r="B220" s="1" t="e">
        <f>DSUM(penztarjelentest_ide_masolni!$A$1:$I$5000,"bruttossz",$A$1:A220)</f>
        <v>#VALUE!</v>
      </c>
      <c r="C220" s="1" t="e">
        <f t="shared" si="16"/>
        <v>#VALUE!</v>
      </c>
      <c r="D220" s="1" t="e">
        <f t="shared" si="17"/>
        <v>#VALUE!</v>
      </c>
      <c r="E220" s="39"/>
      <c r="F220" s="1" t="e">
        <f t="shared" si="18"/>
        <v>#VALUE!</v>
      </c>
      <c r="G220" s="36">
        <f t="shared" si="19"/>
        <v>0</v>
      </c>
    </row>
    <row r="221" spans="1:7">
      <c r="A221" s="37">
        <f t="shared" si="15"/>
        <v>42224</v>
      </c>
      <c r="B221" s="1" t="e">
        <f>DSUM(penztarjelentest_ide_masolni!$A$1:$I$5000,"bruttossz",$A$1:A221)</f>
        <v>#VALUE!</v>
      </c>
      <c r="C221" s="1" t="e">
        <f t="shared" si="16"/>
        <v>#VALUE!</v>
      </c>
      <c r="D221" s="1" t="e">
        <f t="shared" si="17"/>
        <v>#VALUE!</v>
      </c>
      <c r="E221" s="39"/>
      <c r="F221" s="1" t="e">
        <f t="shared" si="18"/>
        <v>#VALUE!</v>
      </c>
      <c r="G221" s="36">
        <f t="shared" si="19"/>
        <v>0</v>
      </c>
    </row>
    <row r="222" spans="1:7">
      <c r="A222" s="37">
        <f t="shared" si="15"/>
        <v>42225</v>
      </c>
      <c r="B222" s="1" t="e">
        <f>DSUM(penztarjelentest_ide_masolni!$A$1:$I$5000,"bruttossz",$A$1:A222)</f>
        <v>#VALUE!</v>
      </c>
      <c r="C222" s="1" t="e">
        <f t="shared" si="16"/>
        <v>#VALUE!</v>
      </c>
      <c r="D222" s="1" t="e">
        <f t="shared" si="17"/>
        <v>#VALUE!</v>
      </c>
      <c r="E222" s="39"/>
      <c r="F222" s="1" t="e">
        <f t="shared" si="18"/>
        <v>#VALUE!</v>
      </c>
      <c r="G222" s="36">
        <f t="shared" si="19"/>
        <v>0</v>
      </c>
    </row>
    <row r="223" spans="1:7">
      <c r="A223" s="37">
        <f t="shared" si="15"/>
        <v>42226</v>
      </c>
      <c r="B223" s="1" t="e">
        <f>DSUM(penztarjelentest_ide_masolni!$A$1:$I$5000,"bruttossz",$A$1:A223)</f>
        <v>#VALUE!</v>
      </c>
      <c r="C223" s="1" t="e">
        <f t="shared" si="16"/>
        <v>#VALUE!</v>
      </c>
      <c r="D223" s="1" t="e">
        <f t="shared" si="17"/>
        <v>#VALUE!</v>
      </c>
      <c r="E223" s="39"/>
      <c r="F223" s="1" t="e">
        <f t="shared" si="18"/>
        <v>#VALUE!</v>
      </c>
      <c r="G223" s="36">
        <f t="shared" si="19"/>
        <v>0</v>
      </c>
    </row>
    <row r="224" spans="1:7">
      <c r="A224" s="37">
        <f t="shared" si="15"/>
        <v>42227</v>
      </c>
      <c r="B224" s="1" t="e">
        <f>DSUM(penztarjelentest_ide_masolni!$A$1:$I$5000,"bruttossz",$A$1:A224)</f>
        <v>#VALUE!</v>
      </c>
      <c r="C224" s="1" t="e">
        <f t="shared" si="16"/>
        <v>#VALUE!</v>
      </c>
      <c r="D224" s="1" t="e">
        <f t="shared" si="17"/>
        <v>#VALUE!</v>
      </c>
      <c r="E224" s="39"/>
      <c r="F224" s="1" t="e">
        <f t="shared" si="18"/>
        <v>#VALUE!</v>
      </c>
      <c r="G224" s="36">
        <f t="shared" si="19"/>
        <v>0</v>
      </c>
    </row>
    <row r="225" spans="1:7">
      <c r="A225" s="37">
        <f t="shared" si="15"/>
        <v>42228</v>
      </c>
      <c r="B225" s="1" t="e">
        <f>DSUM(penztarjelentest_ide_masolni!$A$1:$I$5000,"bruttossz",$A$1:A225)</f>
        <v>#VALUE!</v>
      </c>
      <c r="C225" s="1" t="e">
        <f t="shared" si="16"/>
        <v>#VALUE!</v>
      </c>
      <c r="D225" s="1" t="e">
        <f t="shared" si="17"/>
        <v>#VALUE!</v>
      </c>
      <c r="E225" s="39"/>
      <c r="F225" s="1" t="e">
        <f t="shared" si="18"/>
        <v>#VALUE!</v>
      </c>
      <c r="G225" s="36">
        <f t="shared" si="19"/>
        <v>0</v>
      </c>
    </row>
    <row r="226" spans="1:7">
      <c r="A226" s="37">
        <f t="shared" si="15"/>
        <v>42229</v>
      </c>
      <c r="B226" s="1" t="e">
        <f>DSUM(penztarjelentest_ide_masolni!$A$1:$I$5000,"bruttossz",$A$1:A226)</f>
        <v>#VALUE!</v>
      </c>
      <c r="C226" s="1" t="e">
        <f t="shared" si="16"/>
        <v>#VALUE!</v>
      </c>
      <c r="D226" s="1" t="e">
        <f t="shared" si="17"/>
        <v>#VALUE!</v>
      </c>
      <c r="E226" s="39"/>
      <c r="F226" s="1" t="e">
        <f t="shared" si="18"/>
        <v>#VALUE!</v>
      </c>
      <c r="G226" s="36">
        <f t="shared" si="19"/>
        <v>0</v>
      </c>
    </row>
    <row r="227" spans="1:7">
      <c r="A227" s="37">
        <f t="shared" si="15"/>
        <v>42230</v>
      </c>
      <c r="B227" s="1" t="e">
        <f>DSUM(penztarjelentest_ide_masolni!$A$1:$I$5000,"bruttossz",$A$1:A227)</f>
        <v>#VALUE!</v>
      </c>
      <c r="C227" s="1" t="e">
        <f t="shared" si="16"/>
        <v>#VALUE!</v>
      </c>
      <c r="D227" s="1" t="e">
        <f t="shared" si="17"/>
        <v>#VALUE!</v>
      </c>
      <c r="E227" s="39"/>
      <c r="F227" s="1" t="e">
        <f t="shared" si="18"/>
        <v>#VALUE!</v>
      </c>
      <c r="G227" s="36">
        <f t="shared" si="19"/>
        <v>0</v>
      </c>
    </row>
    <row r="228" spans="1:7">
      <c r="A228" s="37">
        <f t="shared" si="15"/>
        <v>42231</v>
      </c>
      <c r="B228" s="1" t="e">
        <f>DSUM(penztarjelentest_ide_masolni!$A$1:$I$5000,"bruttossz",$A$1:A228)</f>
        <v>#VALUE!</v>
      </c>
      <c r="C228" s="1" t="e">
        <f t="shared" si="16"/>
        <v>#VALUE!</v>
      </c>
      <c r="D228" s="1" t="e">
        <f t="shared" si="17"/>
        <v>#VALUE!</v>
      </c>
      <c r="E228" s="39"/>
      <c r="F228" s="1" t="e">
        <f t="shared" si="18"/>
        <v>#VALUE!</v>
      </c>
      <c r="G228" s="36">
        <f t="shared" si="19"/>
        <v>0</v>
      </c>
    </row>
    <row r="229" spans="1:7">
      <c r="A229" s="37">
        <f t="shared" si="15"/>
        <v>42232</v>
      </c>
      <c r="B229" s="1" t="e">
        <f>DSUM(penztarjelentest_ide_masolni!$A$1:$I$5000,"bruttossz",$A$1:A229)</f>
        <v>#VALUE!</v>
      </c>
      <c r="C229" s="1" t="e">
        <f t="shared" si="16"/>
        <v>#VALUE!</v>
      </c>
      <c r="D229" s="1" t="e">
        <f t="shared" si="17"/>
        <v>#VALUE!</v>
      </c>
      <c r="E229" s="39"/>
      <c r="F229" s="1" t="e">
        <f t="shared" si="18"/>
        <v>#VALUE!</v>
      </c>
      <c r="G229" s="36">
        <f t="shared" si="19"/>
        <v>0</v>
      </c>
    </row>
    <row r="230" spans="1:7">
      <c r="A230" s="37">
        <f t="shared" si="15"/>
        <v>42233</v>
      </c>
      <c r="B230" s="1" t="e">
        <f>DSUM(penztarjelentest_ide_masolni!$A$1:$I$5000,"bruttossz",$A$1:A230)</f>
        <v>#VALUE!</v>
      </c>
      <c r="C230" s="1" t="e">
        <f t="shared" si="16"/>
        <v>#VALUE!</v>
      </c>
      <c r="D230" s="1" t="e">
        <f t="shared" si="17"/>
        <v>#VALUE!</v>
      </c>
      <c r="E230" s="39"/>
      <c r="F230" s="1" t="e">
        <f t="shared" si="18"/>
        <v>#VALUE!</v>
      </c>
      <c r="G230" s="36">
        <f t="shared" si="19"/>
        <v>0</v>
      </c>
    </row>
    <row r="231" spans="1:7">
      <c r="A231" s="37">
        <f t="shared" si="15"/>
        <v>42234</v>
      </c>
      <c r="B231" s="1" t="e">
        <f>DSUM(penztarjelentest_ide_masolni!$A$1:$I$5000,"bruttossz",$A$1:A231)</f>
        <v>#VALUE!</v>
      </c>
      <c r="C231" s="1" t="e">
        <f t="shared" si="16"/>
        <v>#VALUE!</v>
      </c>
      <c r="D231" s="1" t="e">
        <f t="shared" si="17"/>
        <v>#VALUE!</v>
      </c>
      <c r="E231" s="39"/>
      <c r="F231" s="1" t="e">
        <f t="shared" si="18"/>
        <v>#VALUE!</v>
      </c>
      <c r="G231" s="36">
        <f t="shared" si="19"/>
        <v>0</v>
      </c>
    </row>
    <row r="232" spans="1:7">
      <c r="A232" s="37">
        <f t="shared" si="15"/>
        <v>42235</v>
      </c>
      <c r="B232" s="1" t="e">
        <f>DSUM(penztarjelentest_ide_masolni!$A$1:$I$5000,"bruttossz",$A$1:A232)</f>
        <v>#VALUE!</v>
      </c>
      <c r="C232" s="1" t="e">
        <f t="shared" si="16"/>
        <v>#VALUE!</v>
      </c>
      <c r="D232" s="1" t="e">
        <f t="shared" si="17"/>
        <v>#VALUE!</v>
      </c>
      <c r="E232" s="39"/>
      <c r="F232" s="1" t="e">
        <f t="shared" si="18"/>
        <v>#VALUE!</v>
      </c>
      <c r="G232" s="36">
        <f t="shared" si="19"/>
        <v>0</v>
      </c>
    </row>
    <row r="233" spans="1:7">
      <c r="A233" s="37">
        <f t="shared" si="15"/>
        <v>42236</v>
      </c>
      <c r="B233" s="1" t="e">
        <f>DSUM(penztarjelentest_ide_masolni!$A$1:$I$5000,"bruttossz",$A$1:A233)</f>
        <v>#VALUE!</v>
      </c>
      <c r="C233" s="1" t="e">
        <f t="shared" si="16"/>
        <v>#VALUE!</v>
      </c>
      <c r="D233" s="1" t="e">
        <f t="shared" si="17"/>
        <v>#VALUE!</v>
      </c>
      <c r="E233" s="39"/>
      <c r="F233" s="1" t="e">
        <f t="shared" si="18"/>
        <v>#VALUE!</v>
      </c>
      <c r="G233" s="36">
        <f t="shared" si="19"/>
        <v>0</v>
      </c>
    </row>
    <row r="234" spans="1:7">
      <c r="A234" s="37">
        <f t="shared" si="15"/>
        <v>42237</v>
      </c>
      <c r="B234" s="1" t="e">
        <f>DSUM(penztarjelentest_ide_masolni!$A$1:$I$5000,"bruttossz",$A$1:A234)</f>
        <v>#VALUE!</v>
      </c>
      <c r="C234" s="1" t="e">
        <f t="shared" si="16"/>
        <v>#VALUE!</v>
      </c>
      <c r="D234" s="1" t="e">
        <f t="shared" si="17"/>
        <v>#VALUE!</v>
      </c>
      <c r="E234" s="39"/>
      <c r="F234" s="1" t="e">
        <f t="shared" si="18"/>
        <v>#VALUE!</v>
      </c>
      <c r="G234" s="36">
        <f t="shared" si="19"/>
        <v>0</v>
      </c>
    </row>
    <row r="235" spans="1:7">
      <c r="A235" s="37">
        <f t="shared" si="15"/>
        <v>42238</v>
      </c>
      <c r="B235" s="1" t="e">
        <f>DSUM(penztarjelentest_ide_masolni!$A$1:$I$5000,"bruttossz",$A$1:A235)</f>
        <v>#VALUE!</v>
      </c>
      <c r="C235" s="1" t="e">
        <f t="shared" si="16"/>
        <v>#VALUE!</v>
      </c>
      <c r="D235" s="1" t="e">
        <f t="shared" si="17"/>
        <v>#VALUE!</v>
      </c>
      <c r="E235" s="39"/>
      <c r="F235" s="1" t="e">
        <f t="shared" si="18"/>
        <v>#VALUE!</v>
      </c>
      <c r="G235" s="36">
        <f t="shared" si="19"/>
        <v>0</v>
      </c>
    </row>
    <row r="236" spans="1:7">
      <c r="A236" s="37">
        <f t="shared" si="15"/>
        <v>42239</v>
      </c>
      <c r="B236" s="1" t="e">
        <f>DSUM(penztarjelentest_ide_masolni!$A$1:$I$5000,"bruttossz",$A$1:A236)</f>
        <v>#VALUE!</v>
      </c>
      <c r="C236" s="1" t="e">
        <f t="shared" si="16"/>
        <v>#VALUE!</v>
      </c>
      <c r="D236" s="1" t="e">
        <f t="shared" si="17"/>
        <v>#VALUE!</v>
      </c>
      <c r="E236" s="39"/>
      <c r="F236" s="1" t="e">
        <f t="shared" si="18"/>
        <v>#VALUE!</v>
      </c>
      <c r="G236" s="36">
        <f t="shared" si="19"/>
        <v>0</v>
      </c>
    </row>
    <row r="237" spans="1:7">
      <c r="A237" s="37">
        <f t="shared" si="15"/>
        <v>42240</v>
      </c>
      <c r="B237" s="1" t="e">
        <f>DSUM(penztarjelentest_ide_masolni!$A$1:$I$5000,"bruttossz",$A$1:A237)</f>
        <v>#VALUE!</v>
      </c>
      <c r="C237" s="1" t="e">
        <f t="shared" si="16"/>
        <v>#VALUE!</v>
      </c>
      <c r="D237" s="1" t="e">
        <f t="shared" si="17"/>
        <v>#VALUE!</v>
      </c>
      <c r="E237" s="39"/>
      <c r="F237" s="1" t="e">
        <f t="shared" si="18"/>
        <v>#VALUE!</v>
      </c>
      <c r="G237" s="36">
        <f t="shared" si="19"/>
        <v>0</v>
      </c>
    </row>
    <row r="238" spans="1:7">
      <c r="A238" s="37">
        <f t="shared" si="15"/>
        <v>42241</v>
      </c>
      <c r="B238" s="1" t="e">
        <f>DSUM(penztarjelentest_ide_masolni!$A$1:$I$5000,"bruttossz",$A$1:A238)</f>
        <v>#VALUE!</v>
      </c>
      <c r="C238" s="1" t="e">
        <f t="shared" si="16"/>
        <v>#VALUE!</v>
      </c>
      <c r="D238" s="1" t="e">
        <f t="shared" si="17"/>
        <v>#VALUE!</v>
      </c>
      <c r="E238" s="39"/>
      <c r="F238" s="1" t="e">
        <f t="shared" si="18"/>
        <v>#VALUE!</v>
      </c>
      <c r="G238" s="36">
        <f t="shared" si="19"/>
        <v>0</v>
      </c>
    </row>
    <row r="239" spans="1:7">
      <c r="A239" s="37">
        <f t="shared" si="15"/>
        <v>42242</v>
      </c>
      <c r="B239" s="1" t="e">
        <f>DSUM(penztarjelentest_ide_masolni!$A$1:$I$5000,"bruttossz",$A$1:A239)</f>
        <v>#VALUE!</v>
      </c>
      <c r="C239" s="1" t="e">
        <f t="shared" si="16"/>
        <v>#VALUE!</v>
      </c>
      <c r="D239" s="1" t="e">
        <f t="shared" si="17"/>
        <v>#VALUE!</v>
      </c>
      <c r="E239" s="39"/>
      <c r="F239" s="1" t="e">
        <f t="shared" si="18"/>
        <v>#VALUE!</v>
      </c>
      <c r="G239" s="36">
        <f t="shared" si="19"/>
        <v>0</v>
      </c>
    </row>
    <row r="240" spans="1:7">
      <c r="A240" s="37">
        <f t="shared" si="15"/>
        <v>42243</v>
      </c>
      <c r="B240" s="1" t="e">
        <f>DSUM(penztarjelentest_ide_masolni!$A$1:$I$5000,"bruttossz",$A$1:A240)</f>
        <v>#VALUE!</v>
      </c>
      <c r="C240" s="1" t="e">
        <f t="shared" si="16"/>
        <v>#VALUE!</v>
      </c>
      <c r="D240" s="1" t="e">
        <f t="shared" si="17"/>
        <v>#VALUE!</v>
      </c>
      <c r="E240" s="39"/>
      <c r="F240" s="1" t="e">
        <f t="shared" si="18"/>
        <v>#VALUE!</v>
      </c>
      <c r="G240" s="36">
        <f t="shared" si="19"/>
        <v>0</v>
      </c>
    </row>
    <row r="241" spans="1:7">
      <c r="A241" s="37">
        <f t="shared" si="15"/>
        <v>42244</v>
      </c>
      <c r="B241" s="1" t="e">
        <f>DSUM(penztarjelentest_ide_masolni!$A$1:$I$5000,"bruttossz",$A$1:A241)</f>
        <v>#VALUE!</v>
      </c>
      <c r="C241" s="1" t="e">
        <f t="shared" si="16"/>
        <v>#VALUE!</v>
      </c>
      <c r="D241" s="1" t="e">
        <f t="shared" si="17"/>
        <v>#VALUE!</v>
      </c>
      <c r="E241" s="39"/>
      <c r="F241" s="1" t="e">
        <f t="shared" si="18"/>
        <v>#VALUE!</v>
      </c>
      <c r="G241" s="36">
        <f t="shared" si="19"/>
        <v>0</v>
      </c>
    </row>
    <row r="242" spans="1:7">
      <c r="A242" s="37">
        <f t="shared" si="15"/>
        <v>42245</v>
      </c>
      <c r="B242" s="1" t="e">
        <f>DSUM(penztarjelentest_ide_masolni!$A$1:$I$5000,"bruttossz",$A$1:A242)</f>
        <v>#VALUE!</v>
      </c>
      <c r="C242" s="1" t="e">
        <f t="shared" si="16"/>
        <v>#VALUE!</v>
      </c>
      <c r="D242" s="1" t="e">
        <f t="shared" si="17"/>
        <v>#VALUE!</v>
      </c>
      <c r="E242" s="39"/>
      <c r="F242" s="1" t="e">
        <f t="shared" si="18"/>
        <v>#VALUE!</v>
      </c>
      <c r="G242" s="36">
        <f t="shared" si="19"/>
        <v>0</v>
      </c>
    </row>
    <row r="243" spans="1:7">
      <c r="A243" s="37">
        <f t="shared" si="15"/>
        <v>42246</v>
      </c>
      <c r="B243" s="1" t="e">
        <f>DSUM(penztarjelentest_ide_masolni!$A$1:$I$5000,"bruttossz",$A$1:A243)</f>
        <v>#VALUE!</v>
      </c>
      <c r="C243" s="1" t="e">
        <f t="shared" si="16"/>
        <v>#VALUE!</v>
      </c>
      <c r="D243" s="1" t="e">
        <f t="shared" si="17"/>
        <v>#VALUE!</v>
      </c>
      <c r="E243" s="39"/>
      <c r="F243" s="1" t="e">
        <f t="shared" si="18"/>
        <v>#VALUE!</v>
      </c>
      <c r="G243" s="36">
        <f t="shared" si="19"/>
        <v>0</v>
      </c>
    </row>
    <row r="244" spans="1:7">
      <c r="A244" s="37">
        <f t="shared" si="15"/>
        <v>42247</v>
      </c>
      <c r="B244" s="1" t="e">
        <f>DSUM(penztarjelentest_ide_masolni!$A$1:$I$5000,"bruttossz",$A$1:A244)</f>
        <v>#VALUE!</v>
      </c>
      <c r="C244" s="1" t="e">
        <f t="shared" si="16"/>
        <v>#VALUE!</v>
      </c>
      <c r="D244" s="1" t="e">
        <f t="shared" si="17"/>
        <v>#VALUE!</v>
      </c>
      <c r="E244" s="39"/>
      <c r="F244" s="1" t="e">
        <f t="shared" si="18"/>
        <v>#VALUE!</v>
      </c>
      <c r="G244" s="36">
        <f t="shared" si="19"/>
        <v>0</v>
      </c>
    </row>
    <row r="245" spans="1:7">
      <c r="A245" s="37">
        <f t="shared" si="15"/>
        <v>42248</v>
      </c>
      <c r="B245" s="1" t="e">
        <f>DSUM(penztarjelentest_ide_masolni!$A$1:$I$5000,"bruttossz",$A$1:A245)</f>
        <v>#VALUE!</v>
      </c>
      <c r="C245" s="1" t="e">
        <f t="shared" si="16"/>
        <v>#VALUE!</v>
      </c>
      <c r="D245" s="1" t="e">
        <f t="shared" si="17"/>
        <v>#VALUE!</v>
      </c>
      <c r="E245" s="39"/>
      <c r="F245" s="1" t="e">
        <f t="shared" si="18"/>
        <v>#VALUE!</v>
      </c>
      <c r="G245" s="36">
        <f t="shared" si="19"/>
        <v>0</v>
      </c>
    </row>
    <row r="246" spans="1:7">
      <c r="A246" s="37">
        <f t="shared" si="15"/>
        <v>42249</v>
      </c>
      <c r="B246" s="1" t="e">
        <f>DSUM(penztarjelentest_ide_masolni!$A$1:$I$5000,"bruttossz",$A$1:A246)</f>
        <v>#VALUE!</v>
      </c>
      <c r="C246" s="1" t="e">
        <f t="shared" si="16"/>
        <v>#VALUE!</v>
      </c>
      <c r="D246" s="1" t="e">
        <f t="shared" si="17"/>
        <v>#VALUE!</v>
      </c>
      <c r="E246" s="39"/>
      <c r="F246" s="1" t="e">
        <f t="shared" si="18"/>
        <v>#VALUE!</v>
      </c>
      <c r="G246" s="36">
        <f t="shared" si="19"/>
        <v>0</v>
      </c>
    </row>
    <row r="247" spans="1:7">
      <c r="A247" s="37">
        <f t="shared" si="15"/>
        <v>42250</v>
      </c>
      <c r="B247" s="1" t="e">
        <f>DSUM(penztarjelentest_ide_masolni!$A$1:$I$5000,"bruttossz",$A$1:A247)</f>
        <v>#VALUE!</v>
      </c>
      <c r="C247" s="1" t="e">
        <f t="shared" si="16"/>
        <v>#VALUE!</v>
      </c>
      <c r="D247" s="1" t="e">
        <f t="shared" si="17"/>
        <v>#VALUE!</v>
      </c>
      <c r="E247" s="39"/>
      <c r="F247" s="1" t="e">
        <f t="shared" si="18"/>
        <v>#VALUE!</v>
      </c>
      <c r="G247" s="36">
        <f t="shared" si="19"/>
        <v>0</v>
      </c>
    </row>
    <row r="248" spans="1:7">
      <c r="A248" s="37">
        <f t="shared" si="15"/>
        <v>42251</v>
      </c>
      <c r="B248" s="1" t="e">
        <f>DSUM(penztarjelentest_ide_masolni!$A$1:$I$5000,"bruttossz",$A$1:A248)</f>
        <v>#VALUE!</v>
      </c>
      <c r="C248" s="1" t="e">
        <f t="shared" si="16"/>
        <v>#VALUE!</v>
      </c>
      <c r="D248" s="1" t="e">
        <f t="shared" si="17"/>
        <v>#VALUE!</v>
      </c>
      <c r="E248" s="39"/>
      <c r="F248" s="1" t="e">
        <f t="shared" si="18"/>
        <v>#VALUE!</v>
      </c>
      <c r="G248" s="36">
        <f t="shared" si="19"/>
        <v>0</v>
      </c>
    </row>
    <row r="249" spans="1:7">
      <c r="A249" s="37">
        <f t="shared" si="15"/>
        <v>42252</v>
      </c>
      <c r="B249" s="1" t="e">
        <f>DSUM(penztarjelentest_ide_masolni!$A$1:$I$5000,"bruttossz",$A$1:A249)</f>
        <v>#VALUE!</v>
      </c>
      <c r="C249" s="1" t="e">
        <f t="shared" si="16"/>
        <v>#VALUE!</v>
      </c>
      <c r="D249" s="1" t="e">
        <f t="shared" si="17"/>
        <v>#VALUE!</v>
      </c>
      <c r="E249" s="39"/>
      <c r="F249" s="1" t="e">
        <f t="shared" si="18"/>
        <v>#VALUE!</v>
      </c>
      <c r="G249" s="36">
        <f t="shared" si="19"/>
        <v>0</v>
      </c>
    </row>
    <row r="250" spans="1:7">
      <c r="A250" s="37">
        <f t="shared" si="15"/>
        <v>42253</v>
      </c>
      <c r="B250" s="1" t="e">
        <f>DSUM(penztarjelentest_ide_masolni!$A$1:$I$5000,"bruttossz",$A$1:A250)</f>
        <v>#VALUE!</v>
      </c>
      <c r="C250" s="1" t="e">
        <f t="shared" si="16"/>
        <v>#VALUE!</v>
      </c>
      <c r="D250" s="1" t="e">
        <f t="shared" si="17"/>
        <v>#VALUE!</v>
      </c>
      <c r="E250" s="39"/>
      <c r="F250" s="1" t="e">
        <f t="shared" si="18"/>
        <v>#VALUE!</v>
      </c>
      <c r="G250" s="36">
        <f t="shared" si="19"/>
        <v>0</v>
      </c>
    </row>
    <row r="251" spans="1:7">
      <c r="A251" s="37">
        <f t="shared" si="15"/>
        <v>42254</v>
      </c>
      <c r="B251" s="1" t="e">
        <f>DSUM(penztarjelentest_ide_masolni!$A$1:$I$5000,"bruttossz",$A$1:A251)</f>
        <v>#VALUE!</v>
      </c>
      <c r="C251" s="1" t="e">
        <f t="shared" si="16"/>
        <v>#VALUE!</v>
      </c>
      <c r="D251" s="1" t="e">
        <f t="shared" si="17"/>
        <v>#VALUE!</v>
      </c>
      <c r="E251" s="39"/>
      <c r="F251" s="1" t="e">
        <f t="shared" si="18"/>
        <v>#VALUE!</v>
      </c>
      <c r="G251" s="36">
        <f t="shared" si="19"/>
        <v>0</v>
      </c>
    </row>
    <row r="252" spans="1:7">
      <c r="A252" s="37">
        <f t="shared" si="15"/>
        <v>42255</v>
      </c>
      <c r="B252" s="1" t="e">
        <f>DSUM(penztarjelentest_ide_masolni!$A$1:$I$5000,"bruttossz",$A$1:A252)</f>
        <v>#VALUE!</v>
      </c>
      <c r="C252" s="1" t="e">
        <f t="shared" si="16"/>
        <v>#VALUE!</v>
      </c>
      <c r="D252" s="1" t="e">
        <f t="shared" si="17"/>
        <v>#VALUE!</v>
      </c>
      <c r="E252" s="39"/>
      <c r="F252" s="1" t="e">
        <f t="shared" si="18"/>
        <v>#VALUE!</v>
      </c>
      <c r="G252" s="36">
        <f t="shared" si="19"/>
        <v>0</v>
      </c>
    </row>
    <row r="253" spans="1:7">
      <c r="A253" s="37">
        <f t="shared" si="15"/>
        <v>42256</v>
      </c>
      <c r="B253" s="1" t="e">
        <f>DSUM(penztarjelentest_ide_masolni!$A$1:$I$5000,"bruttossz",$A$1:A253)</f>
        <v>#VALUE!</v>
      </c>
      <c r="C253" s="1" t="e">
        <f t="shared" si="16"/>
        <v>#VALUE!</v>
      </c>
      <c r="D253" s="1" t="e">
        <f t="shared" si="17"/>
        <v>#VALUE!</v>
      </c>
      <c r="E253" s="39"/>
      <c r="F253" s="1" t="e">
        <f t="shared" si="18"/>
        <v>#VALUE!</v>
      </c>
      <c r="G253" s="36">
        <f t="shared" si="19"/>
        <v>0</v>
      </c>
    </row>
    <row r="254" spans="1:7">
      <c r="A254" s="37">
        <f t="shared" si="15"/>
        <v>42257</v>
      </c>
      <c r="B254" s="1" t="e">
        <f>DSUM(penztarjelentest_ide_masolni!$A$1:$I$5000,"bruttossz",$A$1:A254)</f>
        <v>#VALUE!</v>
      </c>
      <c r="C254" s="1" t="e">
        <f t="shared" si="16"/>
        <v>#VALUE!</v>
      </c>
      <c r="D254" s="1" t="e">
        <f t="shared" si="17"/>
        <v>#VALUE!</v>
      </c>
      <c r="E254" s="39"/>
      <c r="F254" s="1" t="e">
        <f t="shared" si="18"/>
        <v>#VALUE!</v>
      </c>
      <c r="G254" s="36">
        <f t="shared" si="19"/>
        <v>0</v>
      </c>
    </row>
    <row r="255" spans="1:7">
      <c r="A255" s="37">
        <f t="shared" si="15"/>
        <v>42258</v>
      </c>
      <c r="B255" s="1" t="e">
        <f>DSUM(penztarjelentest_ide_masolni!$A$1:$I$5000,"bruttossz",$A$1:A255)</f>
        <v>#VALUE!</v>
      </c>
      <c r="C255" s="1" t="e">
        <f t="shared" si="16"/>
        <v>#VALUE!</v>
      </c>
      <c r="D255" s="1" t="e">
        <f t="shared" si="17"/>
        <v>#VALUE!</v>
      </c>
      <c r="E255" s="39"/>
      <c r="F255" s="1" t="e">
        <f t="shared" si="18"/>
        <v>#VALUE!</v>
      </c>
      <c r="G255" s="36">
        <f t="shared" si="19"/>
        <v>0</v>
      </c>
    </row>
    <row r="256" spans="1:7">
      <c r="A256" s="37">
        <f t="shared" si="15"/>
        <v>42259</v>
      </c>
      <c r="B256" s="1" t="e">
        <f>DSUM(penztarjelentest_ide_masolni!$A$1:$I$5000,"bruttossz",$A$1:A256)</f>
        <v>#VALUE!</v>
      </c>
      <c r="C256" s="1" t="e">
        <f t="shared" si="16"/>
        <v>#VALUE!</v>
      </c>
      <c r="D256" s="1" t="e">
        <f t="shared" si="17"/>
        <v>#VALUE!</v>
      </c>
      <c r="E256" s="39"/>
      <c r="F256" s="1" t="e">
        <f t="shared" si="18"/>
        <v>#VALUE!</v>
      </c>
      <c r="G256" s="36">
        <f t="shared" si="19"/>
        <v>0</v>
      </c>
    </row>
    <row r="257" spans="1:7">
      <c r="A257" s="37">
        <f t="shared" si="15"/>
        <v>42260</v>
      </c>
      <c r="B257" s="1" t="e">
        <f>DSUM(penztarjelentest_ide_masolni!$A$1:$I$5000,"bruttossz",$A$1:A257)</f>
        <v>#VALUE!</v>
      </c>
      <c r="C257" s="1" t="e">
        <f t="shared" si="16"/>
        <v>#VALUE!</v>
      </c>
      <c r="D257" s="1" t="e">
        <f t="shared" si="17"/>
        <v>#VALUE!</v>
      </c>
      <c r="E257" s="39"/>
      <c r="F257" s="1" t="e">
        <f t="shared" si="18"/>
        <v>#VALUE!</v>
      </c>
      <c r="G257" s="36">
        <f t="shared" si="19"/>
        <v>0</v>
      </c>
    </row>
    <row r="258" spans="1:7">
      <c r="A258" s="37">
        <f t="shared" si="15"/>
        <v>42261</v>
      </c>
      <c r="B258" s="1" t="e">
        <f>DSUM(penztarjelentest_ide_masolni!$A$1:$I$5000,"bruttossz",$A$1:A258)</f>
        <v>#VALUE!</v>
      </c>
      <c r="C258" s="1" t="e">
        <f t="shared" si="16"/>
        <v>#VALUE!</v>
      </c>
      <c r="D258" s="1" t="e">
        <f t="shared" si="17"/>
        <v>#VALUE!</v>
      </c>
      <c r="E258" s="39"/>
      <c r="F258" s="1" t="e">
        <f t="shared" si="18"/>
        <v>#VALUE!</v>
      </c>
      <c r="G258" s="36">
        <f t="shared" si="19"/>
        <v>0</v>
      </c>
    </row>
    <row r="259" spans="1:7">
      <c r="A259" s="37">
        <f t="shared" si="15"/>
        <v>42262</v>
      </c>
      <c r="B259" s="1" t="e">
        <f>DSUM(penztarjelentest_ide_masolni!$A$1:$I$5000,"bruttossz",$A$1:A259)</f>
        <v>#VALUE!</v>
      </c>
      <c r="C259" s="1" t="e">
        <f t="shared" si="16"/>
        <v>#VALUE!</v>
      </c>
      <c r="D259" s="1" t="e">
        <f t="shared" si="17"/>
        <v>#VALUE!</v>
      </c>
      <c r="E259" s="39"/>
      <c r="F259" s="1" t="e">
        <f t="shared" si="18"/>
        <v>#VALUE!</v>
      </c>
      <c r="G259" s="36">
        <f t="shared" si="19"/>
        <v>0</v>
      </c>
    </row>
    <row r="260" spans="1:7">
      <c r="A260" s="37">
        <f t="shared" ref="A260:A323" si="20">A259+1</f>
        <v>42263</v>
      </c>
      <c r="B260" s="1" t="e">
        <f>DSUM(penztarjelentest_ide_masolni!$A$1:$I$5000,"bruttossz",$A$1:A260)</f>
        <v>#VALUE!</v>
      </c>
      <c r="C260" s="1" t="e">
        <f t="shared" ref="C260:C323" si="21">B260-B259</f>
        <v>#VALUE!</v>
      </c>
      <c r="D260" s="1" t="e">
        <f t="shared" ref="D260:D323" si="22">+D259+C260</f>
        <v>#VALUE!</v>
      </c>
      <c r="E260" s="39"/>
      <c r="F260" s="1" t="e">
        <f t="shared" ref="F260:F323" si="23">F259+C260+E260</f>
        <v>#VALUE!</v>
      </c>
      <c r="G260" s="36">
        <f t="shared" ref="G260:G323" si="24">+G259+E260</f>
        <v>0</v>
      </c>
    </row>
    <row r="261" spans="1:7">
      <c r="A261" s="37">
        <f t="shared" si="20"/>
        <v>42264</v>
      </c>
      <c r="B261" s="1" t="e">
        <f>DSUM(penztarjelentest_ide_masolni!$A$1:$I$5000,"bruttossz",$A$1:A261)</f>
        <v>#VALUE!</v>
      </c>
      <c r="C261" s="1" t="e">
        <f t="shared" si="21"/>
        <v>#VALUE!</v>
      </c>
      <c r="D261" s="1" t="e">
        <f t="shared" si="22"/>
        <v>#VALUE!</v>
      </c>
      <c r="E261" s="39"/>
      <c r="F261" s="1" t="e">
        <f t="shared" si="23"/>
        <v>#VALUE!</v>
      </c>
      <c r="G261" s="36">
        <f t="shared" si="24"/>
        <v>0</v>
      </c>
    </row>
    <row r="262" spans="1:7">
      <c r="A262" s="37">
        <f t="shared" si="20"/>
        <v>42265</v>
      </c>
      <c r="B262" s="1" t="e">
        <f>DSUM(penztarjelentest_ide_masolni!$A$1:$I$5000,"bruttossz",$A$1:A262)</f>
        <v>#VALUE!</v>
      </c>
      <c r="C262" s="1" t="e">
        <f t="shared" si="21"/>
        <v>#VALUE!</v>
      </c>
      <c r="D262" s="1" t="e">
        <f t="shared" si="22"/>
        <v>#VALUE!</v>
      </c>
      <c r="E262" s="39"/>
      <c r="F262" s="1" t="e">
        <f t="shared" si="23"/>
        <v>#VALUE!</v>
      </c>
      <c r="G262" s="36">
        <f t="shared" si="24"/>
        <v>0</v>
      </c>
    </row>
    <row r="263" spans="1:7">
      <c r="A263" s="37">
        <f t="shared" si="20"/>
        <v>42266</v>
      </c>
      <c r="B263" s="1" t="e">
        <f>DSUM(penztarjelentest_ide_masolni!$A$1:$I$5000,"bruttossz",$A$1:A263)</f>
        <v>#VALUE!</v>
      </c>
      <c r="C263" s="1" t="e">
        <f t="shared" si="21"/>
        <v>#VALUE!</v>
      </c>
      <c r="D263" s="1" t="e">
        <f t="shared" si="22"/>
        <v>#VALUE!</v>
      </c>
      <c r="E263" s="39"/>
      <c r="F263" s="1" t="e">
        <f t="shared" si="23"/>
        <v>#VALUE!</v>
      </c>
      <c r="G263" s="36">
        <f t="shared" si="24"/>
        <v>0</v>
      </c>
    </row>
    <row r="264" spans="1:7">
      <c r="A264" s="37">
        <f t="shared" si="20"/>
        <v>42267</v>
      </c>
      <c r="B264" s="1" t="e">
        <f>DSUM(penztarjelentest_ide_masolni!$A$1:$I$5000,"bruttossz",$A$1:A264)</f>
        <v>#VALUE!</v>
      </c>
      <c r="C264" s="1" t="e">
        <f t="shared" si="21"/>
        <v>#VALUE!</v>
      </c>
      <c r="D264" s="1" t="e">
        <f t="shared" si="22"/>
        <v>#VALUE!</v>
      </c>
      <c r="E264" s="39"/>
      <c r="F264" s="1" t="e">
        <f t="shared" si="23"/>
        <v>#VALUE!</v>
      </c>
      <c r="G264" s="36">
        <f t="shared" si="24"/>
        <v>0</v>
      </c>
    </row>
    <row r="265" spans="1:7">
      <c r="A265" s="37">
        <f t="shared" si="20"/>
        <v>42268</v>
      </c>
      <c r="B265" s="1" t="e">
        <f>DSUM(penztarjelentest_ide_masolni!$A$1:$I$5000,"bruttossz",$A$1:A265)</f>
        <v>#VALUE!</v>
      </c>
      <c r="C265" s="1" t="e">
        <f t="shared" si="21"/>
        <v>#VALUE!</v>
      </c>
      <c r="D265" s="1" t="e">
        <f t="shared" si="22"/>
        <v>#VALUE!</v>
      </c>
      <c r="E265" s="39"/>
      <c r="F265" s="1" t="e">
        <f t="shared" si="23"/>
        <v>#VALUE!</v>
      </c>
      <c r="G265" s="36">
        <f t="shared" si="24"/>
        <v>0</v>
      </c>
    </row>
    <row r="266" spans="1:7">
      <c r="A266" s="37">
        <f t="shared" si="20"/>
        <v>42269</v>
      </c>
      <c r="B266" s="1" t="e">
        <f>DSUM(penztarjelentest_ide_masolni!$A$1:$I$5000,"bruttossz",$A$1:A266)</f>
        <v>#VALUE!</v>
      </c>
      <c r="C266" s="1" t="e">
        <f t="shared" si="21"/>
        <v>#VALUE!</v>
      </c>
      <c r="D266" s="1" t="e">
        <f t="shared" si="22"/>
        <v>#VALUE!</v>
      </c>
      <c r="E266" s="39"/>
      <c r="F266" s="1" t="e">
        <f t="shared" si="23"/>
        <v>#VALUE!</v>
      </c>
      <c r="G266" s="36">
        <f t="shared" si="24"/>
        <v>0</v>
      </c>
    </row>
    <row r="267" spans="1:7">
      <c r="A267" s="37">
        <f t="shared" si="20"/>
        <v>42270</v>
      </c>
      <c r="B267" s="1" t="e">
        <f>DSUM(penztarjelentest_ide_masolni!$A$1:$I$5000,"bruttossz",$A$1:A267)</f>
        <v>#VALUE!</v>
      </c>
      <c r="C267" s="1" t="e">
        <f t="shared" si="21"/>
        <v>#VALUE!</v>
      </c>
      <c r="D267" s="1" t="e">
        <f t="shared" si="22"/>
        <v>#VALUE!</v>
      </c>
      <c r="E267" s="39"/>
      <c r="F267" s="1" t="e">
        <f t="shared" si="23"/>
        <v>#VALUE!</v>
      </c>
      <c r="G267" s="36">
        <f t="shared" si="24"/>
        <v>0</v>
      </c>
    </row>
    <row r="268" spans="1:7">
      <c r="A268" s="37">
        <f t="shared" si="20"/>
        <v>42271</v>
      </c>
      <c r="B268" s="1" t="e">
        <f>DSUM(penztarjelentest_ide_masolni!$A$1:$I$5000,"bruttossz",$A$1:A268)</f>
        <v>#VALUE!</v>
      </c>
      <c r="C268" s="1" t="e">
        <f t="shared" si="21"/>
        <v>#VALUE!</v>
      </c>
      <c r="D268" s="1" t="e">
        <f t="shared" si="22"/>
        <v>#VALUE!</v>
      </c>
      <c r="E268" s="39"/>
      <c r="F268" s="1" t="e">
        <f t="shared" si="23"/>
        <v>#VALUE!</v>
      </c>
      <c r="G268" s="36">
        <f t="shared" si="24"/>
        <v>0</v>
      </c>
    </row>
    <row r="269" spans="1:7">
      <c r="A269" s="37">
        <f t="shared" si="20"/>
        <v>42272</v>
      </c>
      <c r="B269" s="1" t="e">
        <f>DSUM(penztarjelentest_ide_masolni!$A$1:$I$5000,"bruttossz",$A$1:A269)</f>
        <v>#VALUE!</v>
      </c>
      <c r="C269" s="1" t="e">
        <f t="shared" si="21"/>
        <v>#VALUE!</v>
      </c>
      <c r="D269" s="1" t="e">
        <f t="shared" si="22"/>
        <v>#VALUE!</v>
      </c>
      <c r="E269" s="39"/>
      <c r="F269" s="1" t="e">
        <f t="shared" si="23"/>
        <v>#VALUE!</v>
      </c>
      <c r="G269" s="36">
        <f t="shared" si="24"/>
        <v>0</v>
      </c>
    </row>
    <row r="270" spans="1:7">
      <c r="A270" s="37">
        <f t="shared" si="20"/>
        <v>42273</v>
      </c>
      <c r="B270" s="1" t="e">
        <f>DSUM(penztarjelentest_ide_masolni!$A$1:$I$5000,"bruttossz",$A$1:A270)</f>
        <v>#VALUE!</v>
      </c>
      <c r="C270" s="1" t="e">
        <f t="shared" si="21"/>
        <v>#VALUE!</v>
      </c>
      <c r="D270" s="1" t="e">
        <f t="shared" si="22"/>
        <v>#VALUE!</v>
      </c>
      <c r="E270" s="39"/>
      <c r="F270" s="1" t="e">
        <f t="shared" si="23"/>
        <v>#VALUE!</v>
      </c>
      <c r="G270" s="36">
        <f t="shared" si="24"/>
        <v>0</v>
      </c>
    </row>
    <row r="271" spans="1:7">
      <c r="A271" s="37">
        <f t="shared" si="20"/>
        <v>42274</v>
      </c>
      <c r="B271" s="1" t="e">
        <f>DSUM(penztarjelentest_ide_masolni!$A$1:$I$5000,"bruttossz",$A$1:A271)</f>
        <v>#VALUE!</v>
      </c>
      <c r="C271" s="1" t="e">
        <f t="shared" si="21"/>
        <v>#VALUE!</v>
      </c>
      <c r="D271" s="1" t="e">
        <f t="shared" si="22"/>
        <v>#VALUE!</v>
      </c>
      <c r="E271" s="39"/>
      <c r="F271" s="1" t="e">
        <f t="shared" si="23"/>
        <v>#VALUE!</v>
      </c>
      <c r="G271" s="36">
        <f t="shared" si="24"/>
        <v>0</v>
      </c>
    </row>
    <row r="272" spans="1:7">
      <c r="A272" s="37">
        <f t="shared" si="20"/>
        <v>42275</v>
      </c>
      <c r="B272" s="1" t="e">
        <f>DSUM(penztarjelentest_ide_masolni!$A$1:$I$5000,"bruttossz",$A$1:A272)</f>
        <v>#VALUE!</v>
      </c>
      <c r="C272" s="1" t="e">
        <f t="shared" si="21"/>
        <v>#VALUE!</v>
      </c>
      <c r="D272" s="1" t="e">
        <f t="shared" si="22"/>
        <v>#VALUE!</v>
      </c>
      <c r="E272" s="39"/>
      <c r="F272" s="1" t="e">
        <f t="shared" si="23"/>
        <v>#VALUE!</v>
      </c>
      <c r="G272" s="36">
        <f t="shared" si="24"/>
        <v>0</v>
      </c>
    </row>
    <row r="273" spans="1:7">
      <c r="A273" s="37">
        <f t="shared" si="20"/>
        <v>42276</v>
      </c>
      <c r="B273" s="1" t="e">
        <f>DSUM(penztarjelentest_ide_masolni!$A$1:$I$5000,"bruttossz",$A$1:A273)</f>
        <v>#VALUE!</v>
      </c>
      <c r="C273" s="1" t="e">
        <f t="shared" si="21"/>
        <v>#VALUE!</v>
      </c>
      <c r="D273" s="1" t="e">
        <f t="shared" si="22"/>
        <v>#VALUE!</v>
      </c>
      <c r="E273" s="39"/>
      <c r="F273" s="1" t="e">
        <f t="shared" si="23"/>
        <v>#VALUE!</v>
      </c>
      <c r="G273" s="36">
        <f t="shared" si="24"/>
        <v>0</v>
      </c>
    </row>
    <row r="274" spans="1:7">
      <c r="A274" s="37">
        <f t="shared" si="20"/>
        <v>42277</v>
      </c>
      <c r="B274" s="1" t="e">
        <f>DSUM(penztarjelentest_ide_masolni!$A$1:$I$5000,"bruttossz",$A$1:A274)</f>
        <v>#VALUE!</v>
      </c>
      <c r="C274" s="1" t="e">
        <f t="shared" si="21"/>
        <v>#VALUE!</v>
      </c>
      <c r="D274" s="1" t="e">
        <f t="shared" si="22"/>
        <v>#VALUE!</v>
      </c>
      <c r="E274" s="39"/>
      <c r="F274" s="1" t="e">
        <f t="shared" si="23"/>
        <v>#VALUE!</v>
      </c>
      <c r="G274" s="36">
        <f t="shared" si="24"/>
        <v>0</v>
      </c>
    </row>
    <row r="275" spans="1:7">
      <c r="A275" s="37">
        <f t="shared" si="20"/>
        <v>42278</v>
      </c>
      <c r="B275" s="1" t="e">
        <f>DSUM(penztarjelentest_ide_masolni!$A$1:$I$5000,"bruttossz",$A$1:A275)</f>
        <v>#VALUE!</v>
      </c>
      <c r="C275" s="1" t="e">
        <f t="shared" si="21"/>
        <v>#VALUE!</v>
      </c>
      <c r="D275" s="1" t="e">
        <f t="shared" si="22"/>
        <v>#VALUE!</v>
      </c>
      <c r="E275" s="39"/>
      <c r="F275" s="1" t="e">
        <f t="shared" si="23"/>
        <v>#VALUE!</v>
      </c>
      <c r="G275" s="36">
        <f t="shared" si="24"/>
        <v>0</v>
      </c>
    </row>
    <row r="276" spans="1:7">
      <c r="A276" s="37">
        <f t="shared" si="20"/>
        <v>42279</v>
      </c>
      <c r="B276" s="1" t="e">
        <f>DSUM(penztarjelentest_ide_masolni!$A$1:$I$5000,"bruttossz",$A$1:A276)</f>
        <v>#VALUE!</v>
      </c>
      <c r="C276" s="1" t="e">
        <f t="shared" si="21"/>
        <v>#VALUE!</v>
      </c>
      <c r="D276" s="1" t="e">
        <f t="shared" si="22"/>
        <v>#VALUE!</v>
      </c>
      <c r="E276" s="39"/>
      <c r="F276" s="1" t="e">
        <f t="shared" si="23"/>
        <v>#VALUE!</v>
      </c>
      <c r="G276" s="36">
        <f t="shared" si="24"/>
        <v>0</v>
      </c>
    </row>
    <row r="277" spans="1:7">
      <c r="A277" s="37">
        <f t="shared" si="20"/>
        <v>42280</v>
      </c>
      <c r="B277" s="1" t="e">
        <f>DSUM(penztarjelentest_ide_masolni!$A$1:$I$5000,"bruttossz",$A$1:A277)</f>
        <v>#VALUE!</v>
      </c>
      <c r="C277" s="1" t="e">
        <f t="shared" si="21"/>
        <v>#VALUE!</v>
      </c>
      <c r="D277" s="1" t="e">
        <f t="shared" si="22"/>
        <v>#VALUE!</v>
      </c>
      <c r="E277" s="39"/>
      <c r="F277" s="1" t="e">
        <f t="shared" si="23"/>
        <v>#VALUE!</v>
      </c>
      <c r="G277" s="36">
        <f t="shared" si="24"/>
        <v>0</v>
      </c>
    </row>
    <row r="278" spans="1:7">
      <c r="A278" s="37">
        <f t="shared" si="20"/>
        <v>42281</v>
      </c>
      <c r="B278" s="1" t="e">
        <f>DSUM(penztarjelentest_ide_masolni!$A$1:$I$5000,"bruttossz",$A$1:A278)</f>
        <v>#VALUE!</v>
      </c>
      <c r="C278" s="1" t="e">
        <f t="shared" si="21"/>
        <v>#VALUE!</v>
      </c>
      <c r="D278" s="1" t="e">
        <f t="shared" si="22"/>
        <v>#VALUE!</v>
      </c>
      <c r="E278" s="39"/>
      <c r="F278" s="1" t="e">
        <f t="shared" si="23"/>
        <v>#VALUE!</v>
      </c>
      <c r="G278" s="36">
        <f t="shared" si="24"/>
        <v>0</v>
      </c>
    </row>
    <row r="279" spans="1:7">
      <c r="A279" s="37">
        <f t="shared" si="20"/>
        <v>42282</v>
      </c>
      <c r="B279" s="1" t="e">
        <f>DSUM(penztarjelentest_ide_masolni!$A$1:$I$5000,"bruttossz",$A$1:A279)</f>
        <v>#VALUE!</v>
      </c>
      <c r="C279" s="1" t="e">
        <f t="shared" si="21"/>
        <v>#VALUE!</v>
      </c>
      <c r="D279" s="1" t="e">
        <f t="shared" si="22"/>
        <v>#VALUE!</v>
      </c>
      <c r="E279" s="39"/>
      <c r="F279" s="1" t="e">
        <f t="shared" si="23"/>
        <v>#VALUE!</v>
      </c>
      <c r="G279" s="36">
        <f t="shared" si="24"/>
        <v>0</v>
      </c>
    </row>
    <row r="280" spans="1:7">
      <c r="A280" s="37">
        <f t="shared" si="20"/>
        <v>42283</v>
      </c>
      <c r="B280" s="1" t="e">
        <f>DSUM(penztarjelentest_ide_masolni!$A$1:$I$5000,"bruttossz",$A$1:A280)</f>
        <v>#VALUE!</v>
      </c>
      <c r="C280" s="1" t="e">
        <f t="shared" si="21"/>
        <v>#VALUE!</v>
      </c>
      <c r="D280" s="1" t="e">
        <f t="shared" si="22"/>
        <v>#VALUE!</v>
      </c>
      <c r="E280" s="39"/>
      <c r="F280" s="1" t="e">
        <f t="shared" si="23"/>
        <v>#VALUE!</v>
      </c>
      <c r="G280" s="36">
        <f t="shared" si="24"/>
        <v>0</v>
      </c>
    </row>
    <row r="281" spans="1:7">
      <c r="A281" s="37">
        <f t="shared" si="20"/>
        <v>42284</v>
      </c>
      <c r="B281" s="1" t="e">
        <f>DSUM(penztarjelentest_ide_masolni!$A$1:$I$5000,"bruttossz",$A$1:A281)</f>
        <v>#VALUE!</v>
      </c>
      <c r="C281" s="1" t="e">
        <f t="shared" si="21"/>
        <v>#VALUE!</v>
      </c>
      <c r="D281" s="1" t="e">
        <f t="shared" si="22"/>
        <v>#VALUE!</v>
      </c>
      <c r="E281" s="39"/>
      <c r="F281" s="1" t="e">
        <f t="shared" si="23"/>
        <v>#VALUE!</v>
      </c>
      <c r="G281" s="36">
        <f t="shared" si="24"/>
        <v>0</v>
      </c>
    </row>
    <row r="282" spans="1:7">
      <c r="A282" s="37">
        <f t="shared" si="20"/>
        <v>42285</v>
      </c>
      <c r="B282" s="1" t="e">
        <f>DSUM(penztarjelentest_ide_masolni!$A$1:$I$5000,"bruttossz",$A$1:A282)</f>
        <v>#VALUE!</v>
      </c>
      <c r="C282" s="1" t="e">
        <f t="shared" si="21"/>
        <v>#VALUE!</v>
      </c>
      <c r="D282" s="1" t="e">
        <f t="shared" si="22"/>
        <v>#VALUE!</v>
      </c>
      <c r="E282" s="39"/>
      <c r="F282" s="1" t="e">
        <f t="shared" si="23"/>
        <v>#VALUE!</v>
      </c>
      <c r="G282" s="36">
        <f t="shared" si="24"/>
        <v>0</v>
      </c>
    </row>
    <row r="283" spans="1:7">
      <c r="A283" s="37">
        <f t="shared" si="20"/>
        <v>42286</v>
      </c>
      <c r="B283" s="1" t="e">
        <f>DSUM(penztarjelentest_ide_masolni!$A$1:$I$5000,"bruttossz",$A$1:A283)</f>
        <v>#VALUE!</v>
      </c>
      <c r="C283" s="1" t="e">
        <f t="shared" si="21"/>
        <v>#VALUE!</v>
      </c>
      <c r="D283" s="1" t="e">
        <f t="shared" si="22"/>
        <v>#VALUE!</v>
      </c>
      <c r="E283" s="39"/>
      <c r="F283" s="1" t="e">
        <f t="shared" si="23"/>
        <v>#VALUE!</v>
      </c>
      <c r="G283" s="36">
        <f t="shared" si="24"/>
        <v>0</v>
      </c>
    </row>
    <row r="284" spans="1:7">
      <c r="A284" s="37">
        <f t="shared" si="20"/>
        <v>42287</v>
      </c>
      <c r="B284" s="1" t="e">
        <f>DSUM(penztarjelentest_ide_masolni!$A$1:$I$5000,"bruttossz",$A$1:A284)</f>
        <v>#VALUE!</v>
      </c>
      <c r="C284" s="1" t="e">
        <f t="shared" si="21"/>
        <v>#VALUE!</v>
      </c>
      <c r="D284" s="1" t="e">
        <f t="shared" si="22"/>
        <v>#VALUE!</v>
      </c>
      <c r="E284" s="39"/>
      <c r="F284" s="1" t="e">
        <f t="shared" si="23"/>
        <v>#VALUE!</v>
      </c>
      <c r="G284" s="36">
        <f t="shared" si="24"/>
        <v>0</v>
      </c>
    </row>
    <row r="285" spans="1:7">
      <c r="A285" s="37">
        <f t="shared" si="20"/>
        <v>42288</v>
      </c>
      <c r="B285" s="1" t="e">
        <f>DSUM(penztarjelentest_ide_masolni!$A$1:$I$5000,"bruttossz",$A$1:A285)</f>
        <v>#VALUE!</v>
      </c>
      <c r="C285" s="1" t="e">
        <f t="shared" si="21"/>
        <v>#VALUE!</v>
      </c>
      <c r="D285" s="1" t="e">
        <f t="shared" si="22"/>
        <v>#VALUE!</v>
      </c>
      <c r="E285" s="39"/>
      <c r="F285" s="1" t="e">
        <f t="shared" si="23"/>
        <v>#VALUE!</v>
      </c>
      <c r="G285" s="36">
        <f t="shared" si="24"/>
        <v>0</v>
      </c>
    </row>
    <row r="286" spans="1:7">
      <c r="A286" s="37">
        <f t="shared" si="20"/>
        <v>42289</v>
      </c>
      <c r="B286" s="1" t="e">
        <f>DSUM(penztarjelentest_ide_masolni!$A$1:$I$5000,"bruttossz",$A$1:A286)</f>
        <v>#VALUE!</v>
      </c>
      <c r="C286" s="1" t="e">
        <f t="shared" si="21"/>
        <v>#VALUE!</v>
      </c>
      <c r="D286" s="1" t="e">
        <f t="shared" si="22"/>
        <v>#VALUE!</v>
      </c>
      <c r="E286" s="39"/>
      <c r="F286" s="1" t="e">
        <f t="shared" si="23"/>
        <v>#VALUE!</v>
      </c>
      <c r="G286" s="36">
        <f t="shared" si="24"/>
        <v>0</v>
      </c>
    </row>
    <row r="287" spans="1:7">
      <c r="A287" s="37">
        <f t="shared" si="20"/>
        <v>42290</v>
      </c>
      <c r="B287" s="1" t="e">
        <f>DSUM(penztarjelentest_ide_masolni!$A$1:$I$5000,"bruttossz",$A$1:A287)</f>
        <v>#VALUE!</v>
      </c>
      <c r="C287" s="1" t="e">
        <f t="shared" si="21"/>
        <v>#VALUE!</v>
      </c>
      <c r="D287" s="1" t="e">
        <f t="shared" si="22"/>
        <v>#VALUE!</v>
      </c>
      <c r="E287" s="39"/>
      <c r="F287" s="1" t="e">
        <f t="shared" si="23"/>
        <v>#VALUE!</v>
      </c>
      <c r="G287" s="36">
        <f t="shared" si="24"/>
        <v>0</v>
      </c>
    </row>
    <row r="288" spans="1:7">
      <c r="A288" s="37">
        <f t="shared" si="20"/>
        <v>42291</v>
      </c>
      <c r="B288" s="1" t="e">
        <f>DSUM(penztarjelentest_ide_masolni!$A$1:$I$5000,"bruttossz",$A$1:A288)</f>
        <v>#VALUE!</v>
      </c>
      <c r="C288" s="1" t="e">
        <f t="shared" si="21"/>
        <v>#VALUE!</v>
      </c>
      <c r="D288" s="1" t="e">
        <f t="shared" si="22"/>
        <v>#VALUE!</v>
      </c>
      <c r="E288" s="39"/>
      <c r="F288" s="1" t="e">
        <f t="shared" si="23"/>
        <v>#VALUE!</v>
      </c>
      <c r="G288" s="36">
        <f t="shared" si="24"/>
        <v>0</v>
      </c>
    </row>
    <row r="289" spans="1:7">
      <c r="A289" s="37">
        <f t="shared" si="20"/>
        <v>42292</v>
      </c>
      <c r="B289" s="1" t="e">
        <f>DSUM(penztarjelentest_ide_masolni!$A$1:$I$5000,"bruttossz",$A$1:A289)</f>
        <v>#VALUE!</v>
      </c>
      <c r="C289" s="1" t="e">
        <f t="shared" si="21"/>
        <v>#VALUE!</v>
      </c>
      <c r="D289" s="1" t="e">
        <f t="shared" si="22"/>
        <v>#VALUE!</v>
      </c>
      <c r="E289" s="39"/>
      <c r="F289" s="1" t="e">
        <f t="shared" si="23"/>
        <v>#VALUE!</v>
      </c>
      <c r="G289" s="36">
        <f t="shared" si="24"/>
        <v>0</v>
      </c>
    </row>
    <row r="290" spans="1:7">
      <c r="A290" s="37">
        <f t="shared" si="20"/>
        <v>42293</v>
      </c>
      <c r="B290" s="1" t="e">
        <f>DSUM(penztarjelentest_ide_masolni!$A$1:$I$5000,"bruttossz",$A$1:A290)</f>
        <v>#VALUE!</v>
      </c>
      <c r="C290" s="1" t="e">
        <f t="shared" si="21"/>
        <v>#VALUE!</v>
      </c>
      <c r="D290" s="1" t="e">
        <f t="shared" si="22"/>
        <v>#VALUE!</v>
      </c>
      <c r="E290" s="39"/>
      <c r="F290" s="1" t="e">
        <f t="shared" si="23"/>
        <v>#VALUE!</v>
      </c>
      <c r="G290" s="36">
        <f t="shared" si="24"/>
        <v>0</v>
      </c>
    </row>
    <row r="291" spans="1:7">
      <c r="A291" s="37">
        <f t="shared" si="20"/>
        <v>42294</v>
      </c>
      <c r="B291" s="1" t="e">
        <f>DSUM(penztarjelentest_ide_masolni!$A$1:$I$5000,"bruttossz",$A$1:A291)</f>
        <v>#VALUE!</v>
      </c>
      <c r="C291" s="1" t="e">
        <f t="shared" si="21"/>
        <v>#VALUE!</v>
      </c>
      <c r="D291" s="1" t="e">
        <f t="shared" si="22"/>
        <v>#VALUE!</v>
      </c>
      <c r="E291" s="39"/>
      <c r="F291" s="1" t="e">
        <f t="shared" si="23"/>
        <v>#VALUE!</v>
      </c>
      <c r="G291" s="36">
        <f t="shared" si="24"/>
        <v>0</v>
      </c>
    </row>
    <row r="292" spans="1:7">
      <c r="A292" s="37">
        <f t="shared" si="20"/>
        <v>42295</v>
      </c>
      <c r="B292" s="1" t="e">
        <f>DSUM(penztarjelentest_ide_masolni!$A$1:$I$5000,"bruttossz",$A$1:A292)</f>
        <v>#VALUE!</v>
      </c>
      <c r="C292" s="1" t="e">
        <f t="shared" si="21"/>
        <v>#VALUE!</v>
      </c>
      <c r="D292" s="1" t="e">
        <f t="shared" si="22"/>
        <v>#VALUE!</v>
      </c>
      <c r="E292" s="39"/>
      <c r="F292" s="1" t="e">
        <f t="shared" si="23"/>
        <v>#VALUE!</v>
      </c>
      <c r="G292" s="36">
        <f t="shared" si="24"/>
        <v>0</v>
      </c>
    </row>
    <row r="293" spans="1:7">
      <c r="A293" s="37">
        <f t="shared" si="20"/>
        <v>42296</v>
      </c>
      <c r="B293" s="1" t="e">
        <f>DSUM(penztarjelentest_ide_masolni!$A$1:$I$5000,"bruttossz",$A$1:A293)</f>
        <v>#VALUE!</v>
      </c>
      <c r="C293" s="1" t="e">
        <f t="shared" si="21"/>
        <v>#VALUE!</v>
      </c>
      <c r="D293" s="1" t="e">
        <f t="shared" si="22"/>
        <v>#VALUE!</v>
      </c>
      <c r="E293" s="39"/>
      <c r="F293" s="1" t="e">
        <f t="shared" si="23"/>
        <v>#VALUE!</v>
      </c>
      <c r="G293" s="36">
        <f t="shared" si="24"/>
        <v>0</v>
      </c>
    </row>
    <row r="294" spans="1:7">
      <c r="A294" s="37">
        <f t="shared" si="20"/>
        <v>42297</v>
      </c>
      <c r="B294" s="1" t="e">
        <f>DSUM(penztarjelentest_ide_masolni!$A$1:$I$5000,"bruttossz",$A$1:A294)</f>
        <v>#VALUE!</v>
      </c>
      <c r="C294" s="1" t="e">
        <f t="shared" si="21"/>
        <v>#VALUE!</v>
      </c>
      <c r="D294" s="1" t="e">
        <f t="shared" si="22"/>
        <v>#VALUE!</v>
      </c>
      <c r="E294" s="39"/>
      <c r="F294" s="1" t="e">
        <f t="shared" si="23"/>
        <v>#VALUE!</v>
      </c>
      <c r="G294" s="36">
        <f t="shared" si="24"/>
        <v>0</v>
      </c>
    </row>
    <row r="295" spans="1:7">
      <c r="A295" s="37">
        <f t="shared" si="20"/>
        <v>42298</v>
      </c>
      <c r="B295" s="1" t="e">
        <f>DSUM(penztarjelentest_ide_masolni!$A$1:$I$5000,"bruttossz",$A$1:A295)</f>
        <v>#VALUE!</v>
      </c>
      <c r="C295" s="1" t="e">
        <f t="shared" si="21"/>
        <v>#VALUE!</v>
      </c>
      <c r="D295" s="1" t="e">
        <f t="shared" si="22"/>
        <v>#VALUE!</v>
      </c>
      <c r="E295" s="39"/>
      <c r="F295" s="1" t="e">
        <f t="shared" si="23"/>
        <v>#VALUE!</v>
      </c>
      <c r="G295" s="36">
        <f t="shared" si="24"/>
        <v>0</v>
      </c>
    </row>
    <row r="296" spans="1:7">
      <c r="A296" s="37">
        <f t="shared" si="20"/>
        <v>42299</v>
      </c>
      <c r="B296" s="1" t="e">
        <f>DSUM(penztarjelentest_ide_masolni!$A$1:$I$5000,"bruttossz",$A$1:A296)</f>
        <v>#VALUE!</v>
      </c>
      <c r="C296" s="1" t="e">
        <f t="shared" si="21"/>
        <v>#VALUE!</v>
      </c>
      <c r="D296" s="1" t="e">
        <f t="shared" si="22"/>
        <v>#VALUE!</v>
      </c>
      <c r="E296" s="39"/>
      <c r="F296" s="1" t="e">
        <f t="shared" si="23"/>
        <v>#VALUE!</v>
      </c>
      <c r="G296" s="36">
        <f t="shared" si="24"/>
        <v>0</v>
      </c>
    </row>
    <row r="297" spans="1:7">
      <c r="A297" s="37">
        <f t="shared" si="20"/>
        <v>42300</v>
      </c>
      <c r="B297" s="1" t="e">
        <f>DSUM(penztarjelentest_ide_masolni!$A$1:$I$5000,"bruttossz",$A$1:A297)</f>
        <v>#VALUE!</v>
      </c>
      <c r="C297" s="1" t="e">
        <f t="shared" si="21"/>
        <v>#VALUE!</v>
      </c>
      <c r="D297" s="1" t="e">
        <f t="shared" si="22"/>
        <v>#VALUE!</v>
      </c>
      <c r="E297" s="39"/>
      <c r="F297" s="1" t="e">
        <f t="shared" si="23"/>
        <v>#VALUE!</v>
      </c>
      <c r="G297" s="36">
        <f t="shared" si="24"/>
        <v>0</v>
      </c>
    </row>
    <row r="298" spans="1:7">
      <c r="A298" s="37">
        <f t="shared" si="20"/>
        <v>42301</v>
      </c>
      <c r="B298" s="1" t="e">
        <f>DSUM(penztarjelentest_ide_masolni!$A$1:$I$5000,"bruttossz",$A$1:A298)</f>
        <v>#VALUE!</v>
      </c>
      <c r="C298" s="1" t="e">
        <f t="shared" si="21"/>
        <v>#VALUE!</v>
      </c>
      <c r="D298" s="1" t="e">
        <f t="shared" si="22"/>
        <v>#VALUE!</v>
      </c>
      <c r="E298" s="39"/>
      <c r="F298" s="1" t="e">
        <f t="shared" si="23"/>
        <v>#VALUE!</v>
      </c>
      <c r="G298" s="36">
        <f t="shared" si="24"/>
        <v>0</v>
      </c>
    </row>
    <row r="299" spans="1:7">
      <c r="A299" s="37">
        <f t="shared" si="20"/>
        <v>42302</v>
      </c>
      <c r="B299" s="1" t="e">
        <f>DSUM(penztarjelentest_ide_masolni!$A$1:$I$5000,"bruttossz",$A$1:A299)</f>
        <v>#VALUE!</v>
      </c>
      <c r="C299" s="1" t="e">
        <f t="shared" si="21"/>
        <v>#VALUE!</v>
      </c>
      <c r="D299" s="1" t="e">
        <f t="shared" si="22"/>
        <v>#VALUE!</v>
      </c>
      <c r="E299" s="39"/>
      <c r="F299" s="1" t="e">
        <f t="shared" si="23"/>
        <v>#VALUE!</v>
      </c>
      <c r="G299" s="36">
        <f t="shared" si="24"/>
        <v>0</v>
      </c>
    </row>
    <row r="300" spans="1:7">
      <c r="A300" s="37">
        <f t="shared" si="20"/>
        <v>42303</v>
      </c>
      <c r="B300" s="1" t="e">
        <f>DSUM(penztarjelentest_ide_masolni!$A$1:$I$5000,"bruttossz",$A$1:A300)</f>
        <v>#VALUE!</v>
      </c>
      <c r="C300" s="1" t="e">
        <f t="shared" si="21"/>
        <v>#VALUE!</v>
      </c>
      <c r="D300" s="1" t="e">
        <f t="shared" si="22"/>
        <v>#VALUE!</v>
      </c>
      <c r="E300" s="39"/>
      <c r="F300" s="1" t="e">
        <f t="shared" si="23"/>
        <v>#VALUE!</v>
      </c>
      <c r="G300" s="36">
        <f t="shared" si="24"/>
        <v>0</v>
      </c>
    </row>
    <row r="301" spans="1:7">
      <c r="A301" s="37">
        <f t="shared" si="20"/>
        <v>42304</v>
      </c>
      <c r="B301" s="1" t="e">
        <f>DSUM(penztarjelentest_ide_masolni!$A$1:$I$5000,"bruttossz",$A$1:A301)</f>
        <v>#VALUE!</v>
      </c>
      <c r="C301" s="1" t="e">
        <f t="shared" si="21"/>
        <v>#VALUE!</v>
      </c>
      <c r="D301" s="1" t="e">
        <f t="shared" si="22"/>
        <v>#VALUE!</v>
      </c>
      <c r="E301" s="39"/>
      <c r="F301" s="1" t="e">
        <f t="shared" si="23"/>
        <v>#VALUE!</v>
      </c>
      <c r="G301" s="36">
        <f t="shared" si="24"/>
        <v>0</v>
      </c>
    </row>
    <row r="302" spans="1:7">
      <c r="A302" s="37">
        <f t="shared" si="20"/>
        <v>42305</v>
      </c>
      <c r="B302" s="1" t="e">
        <f>DSUM(penztarjelentest_ide_masolni!$A$1:$I$5000,"bruttossz",$A$1:A302)</f>
        <v>#VALUE!</v>
      </c>
      <c r="C302" s="1" t="e">
        <f t="shared" si="21"/>
        <v>#VALUE!</v>
      </c>
      <c r="D302" s="1" t="e">
        <f t="shared" si="22"/>
        <v>#VALUE!</v>
      </c>
      <c r="E302" s="39"/>
      <c r="F302" s="1" t="e">
        <f t="shared" si="23"/>
        <v>#VALUE!</v>
      </c>
      <c r="G302" s="36">
        <f t="shared" si="24"/>
        <v>0</v>
      </c>
    </row>
    <row r="303" spans="1:7">
      <c r="A303" s="37">
        <f t="shared" si="20"/>
        <v>42306</v>
      </c>
      <c r="B303" s="1" t="e">
        <f>DSUM(penztarjelentest_ide_masolni!$A$1:$I$5000,"bruttossz",$A$1:A303)</f>
        <v>#VALUE!</v>
      </c>
      <c r="C303" s="1" t="e">
        <f t="shared" si="21"/>
        <v>#VALUE!</v>
      </c>
      <c r="D303" s="1" t="e">
        <f t="shared" si="22"/>
        <v>#VALUE!</v>
      </c>
      <c r="E303" s="39"/>
      <c r="F303" s="1" t="e">
        <f t="shared" si="23"/>
        <v>#VALUE!</v>
      </c>
      <c r="G303" s="36">
        <f t="shared" si="24"/>
        <v>0</v>
      </c>
    </row>
    <row r="304" spans="1:7">
      <c r="A304" s="37">
        <f t="shared" si="20"/>
        <v>42307</v>
      </c>
      <c r="B304" s="1" t="e">
        <f>DSUM(penztarjelentest_ide_masolni!$A$1:$I$5000,"bruttossz",$A$1:A304)</f>
        <v>#VALUE!</v>
      </c>
      <c r="C304" s="1" t="e">
        <f t="shared" si="21"/>
        <v>#VALUE!</v>
      </c>
      <c r="D304" s="1" t="e">
        <f t="shared" si="22"/>
        <v>#VALUE!</v>
      </c>
      <c r="E304" s="39"/>
      <c r="F304" s="1" t="e">
        <f t="shared" si="23"/>
        <v>#VALUE!</v>
      </c>
      <c r="G304" s="36">
        <f t="shared" si="24"/>
        <v>0</v>
      </c>
    </row>
    <row r="305" spans="1:7">
      <c r="A305" s="37">
        <f t="shared" si="20"/>
        <v>42308</v>
      </c>
      <c r="B305" s="1" t="e">
        <f>DSUM(penztarjelentest_ide_masolni!$A$1:$I$5000,"bruttossz",$A$1:A305)</f>
        <v>#VALUE!</v>
      </c>
      <c r="C305" s="1" t="e">
        <f t="shared" si="21"/>
        <v>#VALUE!</v>
      </c>
      <c r="D305" s="1" t="e">
        <f t="shared" si="22"/>
        <v>#VALUE!</v>
      </c>
      <c r="E305" s="39"/>
      <c r="F305" s="1" t="e">
        <f t="shared" si="23"/>
        <v>#VALUE!</v>
      </c>
      <c r="G305" s="36">
        <f t="shared" si="24"/>
        <v>0</v>
      </c>
    </row>
    <row r="306" spans="1:7">
      <c r="A306" s="37">
        <f t="shared" si="20"/>
        <v>42309</v>
      </c>
      <c r="B306" s="1" t="e">
        <f>DSUM(penztarjelentest_ide_masolni!$A$1:$I$5000,"bruttossz",$A$1:A306)</f>
        <v>#VALUE!</v>
      </c>
      <c r="C306" s="1" t="e">
        <f t="shared" si="21"/>
        <v>#VALUE!</v>
      </c>
      <c r="D306" s="1" t="e">
        <f t="shared" si="22"/>
        <v>#VALUE!</v>
      </c>
      <c r="E306" s="39"/>
      <c r="F306" s="1" t="e">
        <f t="shared" si="23"/>
        <v>#VALUE!</v>
      </c>
      <c r="G306" s="36">
        <f t="shared" si="24"/>
        <v>0</v>
      </c>
    </row>
    <row r="307" spans="1:7">
      <c r="A307" s="37">
        <f t="shared" si="20"/>
        <v>42310</v>
      </c>
      <c r="B307" s="1" t="e">
        <f>DSUM(penztarjelentest_ide_masolni!$A$1:$I$5000,"bruttossz",$A$1:A307)</f>
        <v>#VALUE!</v>
      </c>
      <c r="C307" s="1" t="e">
        <f t="shared" si="21"/>
        <v>#VALUE!</v>
      </c>
      <c r="D307" s="1" t="e">
        <f t="shared" si="22"/>
        <v>#VALUE!</v>
      </c>
      <c r="E307" s="39"/>
      <c r="F307" s="1" t="e">
        <f t="shared" si="23"/>
        <v>#VALUE!</v>
      </c>
      <c r="G307" s="36">
        <f t="shared" si="24"/>
        <v>0</v>
      </c>
    </row>
    <row r="308" spans="1:7">
      <c r="A308" s="37">
        <f t="shared" si="20"/>
        <v>42311</v>
      </c>
      <c r="B308" s="1" t="e">
        <f>DSUM(penztarjelentest_ide_masolni!$A$1:$I$5000,"bruttossz",$A$1:A308)</f>
        <v>#VALUE!</v>
      </c>
      <c r="C308" s="1" t="e">
        <f t="shared" si="21"/>
        <v>#VALUE!</v>
      </c>
      <c r="D308" s="1" t="e">
        <f t="shared" si="22"/>
        <v>#VALUE!</v>
      </c>
      <c r="E308" s="39"/>
      <c r="F308" s="1" t="e">
        <f t="shared" si="23"/>
        <v>#VALUE!</v>
      </c>
      <c r="G308" s="36">
        <f t="shared" si="24"/>
        <v>0</v>
      </c>
    </row>
    <row r="309" spans="1:7">
      <c r="A309" s="37">
        <f t="shared" si="20"/>
        <v>42312</v>
      </c>
      <c r="B309" s="1" t="e">
        <f>DSUM(penztarjelentest_ide_masolni!$A$1:$I$5000,"bruttossz",$A$1:A309)</f>
        <v>#VALUE!</v>
      </c>
      <c r="C309" s="1" t="e">
        <f t="shared" si="21"/>
        <v>#VALUE!</v>
      </c>
      <c r="D309" s="1" t="e">
        <f t="shared" si="22"/>
        <v>#VALUE!</v>
      </c>
      <c r="E309" s="39"/>
      <c r="F309" s="1" t="e">
        <f t="shared" si="23"/>
        <v>#VALUE!</v>
      </c>
      <c r="G309" s="36">
        <f t="shared" si="24"/>
        <v>0</v>
      </c>
    </row>
    <row r="310" spans="1:7">
      <c r="A310" s="37">
        <f t="shared" si="20"/>
        <v>42313</v>
      </c>
      <c r="B310" s="1" t="e">
        <f>DSUM(penztarjelentest_ide_masolni!$A$1:$I$5000,"bruttossz",$A$1:A310)</f>
        <v>#VALUE!</v>
      </c>
      <c r="C310" s="1" t="e">
        <f t="shared" si="21"/>
        <v>#VALUE!</v>
      </c>
      <c r="D310" s="1" t="e">
        <f t="shared" si="22"/>
        <v>#VALUE!</v>
      </c>
      <c r="E310" s="39"/>
      <c r="F310" s="1" t="e">
        <f t="shared" si="23"/>
        <v>#VALUE!</v>
      </c>
      <c r="G310" s="36">
        <f t="shared" si="24"/>
        <v>0</v>
      </c>
    </row>
    <row r="311" spans="1:7">
      <c r="A311" s="37">
        <f t="shared" si="20"/>
        <v>42314</v>
      </c>
      <c r="B311" s="1" t="e">
        <f>DSUM(penztarjelentest_ide_masolni!$A$1:$I$5000,"bruttossz",$A$1:A311)</f>
        <v>#VALUE!</v>
      </c>
      <c r="C311" s="1" t="e">
        <f t="shared" si="21"/>
        <v>#VALUE!</v>
      </c>
      <c r="D311" s="1" t="e">
        <f t="shared" si="22"/>
        <v>#VALUE!</v>
      </c>
      <c r="E311" s="39"/>
      <c r="F311" s="1" t="e">
        <f t="shared" si="23"/>
        <v>#VALUE!</v>
      </c>
      <c r="G311" s="36">
        <f t="shared" si="24"/>
        <v>0</v>
      </c>
    </row>
    <row r="312" spans="1:7">
      <c r="A312" s="37">
        <f t="shared" si="20"/>
        <v>42315</v>
      </c>
      <c r="B312" s="1" t="e">
        <f>DSUM(penztarjelentest_ide_masolni!$A$1:$I$5000,"bruttossz",$A$1:A312)</f>
        <v>#VALUE!</v>
      </c>
      <c r="C312" s="1" t="e">
        <f t="shared" si="21"/>
        <v>#VALUE!</v>
      </c>
      <c r="D312" s="1" t="e">
        <f t="shared" si="22"/>
        <v>#VALUE!</v>
      </c>
      <c r="E312" s="39"/>
      <c r="F312" s="1" t="e">
        <f t="shared" si="23"/>
        <v>#VALUE!</v>
      </c>
      <c r="G312" s="36">
        <f t="shared" si="24"/>
        <v>0</v>
      </c>
    </row>
    <row r="313" spans="1:7">
      <c r="A313" s="37">
        <f t="shared" si="20"/>
        <v>42316</v>
      </c>
      <c r="B313" s="1" t="e">
        <f>DSUM(penztarjelentest_ide_masolni!$A$1:$I$5000,"bruttossz",$A$1:A313)</f>
        <v>#VALUE!</v>
      </c>
      <c r="C313" s="1" t="e">
        <f t="shared" si="21"/>
        <v>#VALUE!</v>
      </c>
      <c r="D313" s="1" t="e">
        <f t="shared" si="22"/>
        <v>#VALUE!</v>
      </c>
      <c r="E313" s="39"/>
      <c r="F313" s="1" t="e">
        <f t="shared" si="23"/>
        <v>#VALUE!</v>
      </c>
      <c r="G313" s="36">
        <f t="shared" si="24"/>
        <v>0</v>
      </c>
    </row>
    <row r="314" spans="1:7">
      <c r="A314" s="37">
        <f t="shared" si="20"/>
        <v>42317</v>
      </c>
      <c r="B314" s="1" t="e">
        <f>DSUM(penztarjelentest_ide_masolni!$A$1:$I$5000,"bruttossz",$A$1:A314)</f>
        <v>#VALUE!</v>
      </c>
      <c r="C314" s="1" t="e">
        <f t="shared" si="21"/>
        <v>#VALUE!</v>
      </c>
      <c r="D314" s="1" t="e">
        <f t="shared" si="22"/>
        <v>#VALUE!</v>
      </c>
      <c r="E314" s="39"/>
      <c r="F314" s="1" t="e">
        <f t="shared" si="23"/>
        <v>#VALUE!</v>
      </c>
      <c r="G314" s="36">
        <f t="shared" si="24"/>
        <v>0</v>
      </c>
    </row>
    <row r="315" spans="1:7">
      <c r="A315" s="37">
        <f t="shared" si="20"/>
        <v>42318</v>
      </c>
      <c r="B315" s="1" t="e">
        <f>DSUM(penztarjelentest_ide_masolni!$A$1:$I$5000,"bruttossz",$A$1:A315)</f>
        <v>#VALUE!</v>
      </c>
      <c r="C315" s="1" t="e">
        <f t="shared" si="21"/>
        <v>#VALUE!</v>
      </c>
      <c r="D315" s="1" t="e">
        <f t="shared" si="22"/>
        <v>#VALUE!</v>
      </c>
      <c r="E315" s="39"/>
      <c r="F315" s="1" t="e">
        <f t="shared" si="23"/>
        <v>#VALUE!</v>
      </c>
      <c r="G315" s="36">
        <f t="shared" si="24"/>
        <v>0</v>
      </c>
    </row>
    <row r="316" spans="1:7">
      <c r="A316" s="37">
        <f t="shared" si="20"/>
        <v>42319</v>
      </c>
      <c r="B316" s="1" t="e">
        <f>DSUM(penztarjelentest_ide_masolni!$A$1:$I$5000,"bruttossz",$A$1:A316)</f>
        <v>#VALUE!</v>
      </c>
      <c r="C316" s="1" t="e">
        <f t="shared" si="21"/>
        <v>#VALUE!</v>
      </c>
      <c r="D316" s="1" t="e">
        <f t="shared" si="22"/>
        <v>#VALUE!</v>
      </c>
      <c r="E316" s="39"/>
      <c r="F316" s="1" t="e">
        <f t="shared" si="23"/>
        <v>#VALUE!</v>
      </c>
      <c r="G316" s="36">
        <f t="shared" si="24"/>
        <v>0</v>
      </c>
    </row>
    <row r="317" spans="1:7">
      <c r="A317" s="37">
        <f t="shared" si="20"/>
        <v>42320</v>
      </c>
      <c r="B317" s="1" t="e">
        <f>DSUM(penztarjelentest_ide_masolni!$A$1:$I$5000,"bruttossz",$A$1:A317)</f>
        <v>#VALUE!</v>
      </c>
      <c r="C317" s="1" t="e">
        <f t="shared" si="21"/>
        <v>#VALUE!</v>
      </c>
      <c r="D317" s="1" t="e">
        <f t="shared" si="22"/>
        <v>#VALUE!</v>
      </c>
      <c r="E317" s="39"/>
      <c r="F317" s="1" t="e">
        <f t="shared" si="23"/>
        <v>#VALUE!</v>
      </c>
      <c r="G317" s="36">
        <f t="shared" si="24"/>
        <v>0</v>
      </c>
    </row>
    <row r="318" spans="1:7">
      <c r="A318" s="37">
        <f t="shared" si="20"/>
        <v>42321</v>
      </c>
      <c r="B318" s="1" t="e">
        <f>DSUM(penztarjelentest_ide_masolni!$A$1:$I$5000,"bruttossz",$A$1:A318)</f>
        <v>#VALUE!</v>
      </c>
      <c r="C318" s="1" t="e">
        <f t="shared" si="21"/>
        <v>#VALUE!</v>
      </c>
      <c r="D318" s="1" t="e">
        <f t="shared" si="22"/>
        <v>#VALUE!</v>
      </c>
      <c r="E318" s="39"/>
      <c r="F318" s="1" t="e">
        <f t="shared" si="23"/>
        <v>#VALUE!</v>
      </c>
      <c r="G318" s="36">
        <f t="shared" si="24"/>
        <v>0</v>
      </c>
    </row>
    <row r="319" spans="1:7">
      <c r="A319" s="37">
        <f t="shared" si="20"/>
        <v>42322</v>
      </c>
      <c r="B319" s="1" t="e">
        <f>DSUM(penztarjelentest_ide_masolni!$A$1:$I$5000,"bruttossz",$A$1:A319)</f>
        <v>#VALUE!</v>
      </c>
      <c r="C319" s="1" t="e">
        <f t="shared" si="21"/>
        <v>#VALUE!</v>
      </c>
      <c r="D319" s="1" t="e">
        <f t="shared" si="22"/>
        <v>#VALUE!</v>
      </c>
      <c r="E319" s="39"/>
      <c r="F319" s="1" t="e">
        <f t="shared" si="23"/>
        <v>#VALUE!</v>
      </c>
      <c r="G319" s="36">
        <f t="shared" si="24"/>
        <v>0</v>
      </c>
    </row>
    <row r="320" spans="1:7">
      <c r="A320" s="37">
        <f t="shared" si="20"/>
        <v>42323</v>
      </c>
      <c r="B320" s="1" t="e">
        <f>DSUM(penztarjelentest_ide_masolni!$A$1:$I$5000,"bruttossz",$A$1:A320)</f>
        <v>#VALUE!</v>
      </c>
      <c r="C320" s="1" t="e">
        <f t="shared" si="21"/>
        <v>#VALUE!</v>
      </c>
      <c r="D320" s="1" t="e">
        <f t="shared" si="22"/>
        <v>#VALUE!</v>
      </c>
      <c r="E320" s="39"/>
      <c r="F320" s="1" t="e">
        <f t="shared" si="23"/>
        <v>#VALUE!</v>
      </c>
      <c r="G320" s="36">
        <f t="shared" si="24"/>
        <v>0</v>
      </c>
    </row>
    <row r="321" spans="1:7">
      <c r="A321" s="37">
        <f t="shared" si="20"/>
        <v>42324</v>
      </c>
      <c r="B321" s="1" t="e">
        <f>DSUM(penztarjelentest_ide_masolni!$A$1:$I$5000,"bruttossz",$A$1:A321)</f>
        <v>#VALUE!</v>
      </c>
      <c r="C321" s="1" t="e">
        <f t="shared" si="21"/>
        <v>#VALUE!</v>
      </c>
      <c r="D321" s="1" t="e">
        <f t="shared" si="22"/>
        <v>#VALUE!</v>
      </c>
      <c r="E321" s="39"/>
      <c r="F321" s="1" t="e">
        <f t="shared" si="23"/>
        <v>#VALUE!</v>
      </c>
      <c r="G321" s="36">
        <f t="shared" si="24"/>
        <v>0</v>
      </c>
    </row>
    <row r="322" spans="1:7">
      <c r="A322" s="37">
        <f t="shared" si="20"/>
        <v>42325</v>
      </c>
      <c r="B322" s="1" t="e">
        <f>DSUM(penztarjelentest_ide_masolni!$A$1:$I$5000,"bruttossz",$A$1:A322)</f>
        <v>#VALUE!</v>
      </c>
      <c r="C322" s="1" t="e">
        <f t="shared" si="21"/>
        <v>#VALUE!</v>
      </c>
      <c r="D322" s="1" t="e">
        <f t="shared" si="22"/>
        <v>#VALUE!</v>
      </c>
      <c r="E322" s="39"/>
      <c r="F322" s="1" t="e">
        <f t="shared" si="23"/>
        <v>#VALUE!</v>
      </c>
      <c r="G322" s="36">
        <f t="shared" si="24"/>
        <v>0</v>
      </c>
    </row>
    <row r="323" spans="1:7">
      <c r="A323" s="37">
        <f t="shared" si="20"/>
        <v>42326</v>
      </c>
      <c r="B323" s="1" t="e">
        <f>DSUM(penztarjelentest_ide_masolni!$A$1:$I$5000,"bruttossz",$A$1:A323)</f>
        <v>#VALUE!</v>
      </c>
      <c r="C323" s="1" t="e">
        <f t="shared" si="21"/>
        <v>#VALUE!</v>
      </c>
      <c r="D323" s="1" t="e">
        <f t="shared" si="22"/>
        <v>#VALUE!</v>
      </c>
      <c r="E323" s="39"/>
      <c r="F323" s="1" t="e">
        <f t="shared" si="23"/>
        <v>#VALUE!</v>
      </c>
      <c r="G323" s="36">
        <f t="shared" si="24"/>
        <v>0</v>
      </c>
    </row>
    <row r="324" spans="1:7">
      <c r="A324" s="37">
        <f t="shared" ref="A324:A366" si="25">A323+1</f>
        <v>42327</v>
      </c>
      <c r="B324" s="1" t="e">
        <f>DSUM(penztarjelentest_ide_masolni!$A$1:$I$5000,"bruttossz",$A$1:A324)</f>
        <v>#VALUE!</v>
      </c>
      <c r="C324" s="1" t="e">
        <f t="shared" ref="C324:C366" si="26">B324-B323</f>
        <v>#VALUE!</v>
      </c>
      <c r="D324" s="1" t="e">
        <f t="shared" ref="D324:D366" si="27">+D323+C324</f>
        <v>#VALUE!</v>
      </c>
      <c r="E324" s="39"/>
      <c r="F324" s="1" t="e">
        <f t="shared" ref="F324:F366" si="28">F323+C324+E324</f>
        <v>#VALUE!</v>
      </c>
      <c r="G324" s="36">
        <f t="shared" ref="G324:G366" si="29">+G323+E324</f>
        <v>0</v>
      </c>
    </row>
    <row r="325" spans="1:7">
      <c r="A325" s="37">
        <f t="shared" si="25"/>
        <v>42328</v>
      </c>
      <c r="B325" s="1" t="e">
        <f>DSUM(penztarjelentest_ide_masolni!$A$1:$I$5000,"bruttossz",$A$1:A325)</f>
        <v>#VALUE!</v>
      </c>
      <c r="C325" s="1" t="e">
        <f t="shared" si="26"/>
        <v>#VALUE!</v>
      </c>
      <c r="D325" s="1" t="e">
        <f t="shared" si="27"/>
        <v>#VALUE!</v>
      </c>
      <c r="E325" s="39"/>
      <c r="F325" s="1" t="e">
        <f t="shared" si="28"/>
        <v>#VALUE!</v>
      </c>
      <c r="G325" s="36">
        <f t="shared" si="29"/>
        <v>0</v>
      </c>
    </row>
    <row r="326" spans="1:7">
      <c r="A326" s="37">
        <f t="shared" si="25"/>
        <v>42329</v>
      </c>
      <c r="B326" s="1" t="e">
        <f>DSUM(penztarjelentest_ide_masolni!$A$1:$I$5000,"bruttossz",$A$1:A326)</f>
        <v>#VALUE!</v>
      </c>
      <c r="C326" s="1" t="e">
        <f t="shared" si="26"/>
        <v>#VALUE!</v>
      </c>
      <c r="D326" s="1" t="e">
        <f t="shared" si="27"/>
        <v>#VALUE!</v>
      </c>
      <c r="E326" s="39"/>
      <c r="F326" s="1" t="e">
        <f t="shared" si="28"/>
        <v>#VALUE!</v>
      </c>
      <c r="G326" s="36">
        <f t="shared" si="29"/>
        <v>0</v>
      </c>
    </row>
    <row r="327" spans="1:7">
      <c r="A327" s="37">
        <f t="shared" si="25"/>
        <v>42330</v>
      </c>
      <c r="B327" s="1" t="e">
        <f>DSUM(penztarjelentest_ide_masolni!$A$1:$I$5000,"bruttossz",$A$1:A327)</f>
        <v>#VALUE!</v>
      </c>
      <c r="C327" s="1" t="e">
        <f t="shared" si="26"/>
        <v>#VALUE!</v>
      </c>
      <c r="D327" s="1" t="e">
        <f t="shared" si="27"/>
        <v>#VALUE!</v>
      </c>
      <c r="E327" s="39"/>
      <c r="F327" s="1" t="e">
        <f t="shared" si="28"/>
        <v>#VALUE!</v>
      </c>
      <c r="G327" s="36">
        <f t="shared" si="29"/>
        <v>0</v>
      </c>
    </row>
    <row r="328" spans="1:7">
      <c r="A328" s="37">
        <f t="shared" si="25"/>
        <v>42331</v>
      </c>
      <c r="B328" s="1" t="e">
        <f>DSUM(penztarjelentest_ide_masolni!$A$1:$I$5000,"bruttossz",$A$1:A328)</f>
        <v>#VALUE!</v>
      </c>
      <c r="C328" s="1" t="e">
        <f t="shared" si="26"/>
        <v>#VALUE!</v>
      </c>
      <c r="D328" s="1" t="e">
        <f t="shared" si="27"/>
        <v>#VALUE!</v>
      </c>
      <c r="E328" s="39"/>
      <c r="F328" s="1" t="e">
        <f t="shared" si="28"/>
        <v>#VALUE!</v>
      </c>
      <c r="G328" s="36">
        <f t="shared" si="29"/>
        <v>0</v>
      </c>
    </row>
    <row r="329" spans="1:7">
      <c r="A329" s="37">
        <f t="shared" si="25"/>
        <v>42332</v>
      </c>
      <c r="B329" s="1" t="e">
        <f>DSUM(penztarjelentest_ide_masolni!$A$1:$I$5000,"bruttossz",$A$1:A329)</f>
        <v>#VALUE!</v>
      </c>
      <c r="C329" s="1" t="e">
        <f t="shared" si="26"/>
        <v>#VALUE!</v>
      </c>
      <c r="D329" s="1" t="e">
        <f t="shared" si="27"/>
        <v>#VALUE!</v>
      </c>
      <c r="E329" s="39"/>
      <c r="F329" s="1" t="e">
        <f t="shared" si="28"/>
        <v>#VALUE!</v>
      </c>
      <c r="G329" s="36">
        <f t="shared" si="29"/>
        <v>0</v>
      </c>
    </row>
    <row r="330" spans="1:7">
      <c r="A330" s="37">
        <f t="shared" si="25"/>
        <v>42333</v>
      </c>
      <c r="B330" s="1" t="e">
        <f>DSUM(penztarjelentest_ide_masolni!$A$1:$I$5000,"bruttossz",$A$1:A330)</f>
        <v>#VALUE!</v>
      </c>
      <c r="C330" s="1" t="e">
        <f t="shared" si="26"/>
        <v>#VALUE!</v>
      </c>
      <c r="D330" s="1" t="e">
        <f t="shared" si="27"/>
        <v>#VALUE!</v>
      </c>
      <c r="E330" s="39"/>
      <c r="F330" s="1" t="e">
        <f t="shared" si="28"/>
        <v>#VALUE!</v>
      </c>
      <c r="G330" s="36">
        <f t="shared" si="29"/>
        <v>0</v>
      </c>
    </row>
    <row r="331" spans="1:7">
      <c r="A331" s="37">
        <f t="shared" si="25"/>
        <v>42334</v>
      </c>
      <c r="B331" s="1" t="e">
        <f>DSUM(penztarjelentest_ide_masolni!$A$1:$I$5000,"bruttossz",$A$1:A331)</f>
        <v>#VALUE!</v>
      </c>
      <c r="C331" s="1" t="e">
        <f t="shared" si="26"/>
        <v>#VALUE!</v>
      </c>
      <c r="D331" s="1" t="e">
        <f t="shared" si="27"/>
        <v>#VALUE!</v>
      </c>
      <c r="E331" s="39"/>
      <c r="F331" s="1" t="e">
        <f t="shared" si="28"/>
        <v>#VALUE!</v>
      </c>
      <c r="G331" s="36">
        <f t="shared" si="29"/>
        <v>0</v>
      </c>
    </row>
    <row r="332" spans="1:7">
      <c r="A332" s="37">
        <f t="shared" si="25"/>
        <v>42335</v>
      </c>
      <c r="B332" s="1" t="e">
        <f>DSUM(penztarjelentest_ide_masolni!$A$1:$I$5000,"bruttossz",$A$1:A332)</f>
        <v>#VALUE!</v>
      </c>
      <c r="C332" s="1" t="e">
        <f t="shared" si="26"/>
        <v>#VALUE!</v>
      </c>
      <c r="D332" s="1" t="e">
        <f t="shared" si="27"/>
        <v>#VALUE!</v>
      </c>
      <c r="E332" s="39"/>
      <c r="F332" s="1" t="e">
        <f t="shared" si="28"/>
        <v>#VALUE!</v>
      </c>
      <c r="G332" s="36">
        <f t="shared" si="29"/>
        <v>0</v>
      </c>
    </row>
    <row r="333" spans="1:7">
      <c r="A333" s="37">
        <f t="shared" si="25"/>
        <v>42336</v>
      </c>
      <c r="B333" s="1" t="e">
        <f>DSUM(penztarjelentest_ide_masolni!$A$1:$I$5000,"bruttossz",$A$1:A333)</f>
        <v>#VALUE!</v>
      </c>
      <c r="C333" s="1" t="e">
        <f t="shared" si="26"/>
        <v>#VALUE!</v>
      </c>
      <c r="D333" s="1" t="e">
        <f t="shared" si="27"/>
        <v>#VALUE!</v>
      </c>
      <c r="E333" s="39"/>
      <c r="F333" s="1" t="e">
        <f t="shared" si="28"/>
        <v>#VALUE!</v>
      </c>
      <c r="G333" s="36">
        <f t="shared" si="29"/>
        <v>0</v>
      </c>
    </row>
    <row r="334" spans="1:7">
      <c r="A334" s="37">
        <f t="shared" si="25"/>
        <v>42337</v>
      </c>
      <c r="B334" s="1" t="e">
        <f>DSUM(penztarjelentest_ide_masolni!$A$1:$I$5000,"bruttossz",$A$1:A334)</f>
        <v>#VALUE!</v>
      </c>
      <c r="C334" s="1" t="e">
        <f t="shared" si="26"/>
        <v>#VALUE!</v>
      </c>
      <c r="D334" s="1" t="e">
        <f t="shared" si="27"/>
        <v>#VALUE!</v>
      </c>
      <c r="E334" s="39"/>
      <c r="F334" s="1" t="e">
        <f t="shared" si="28"/>
        <v>#VALUE!</v>
      </c>
      <c r="G334" s="36">
        <f t="shared" si="29"/>
        <v>0</v>
      </c>
    </row>
    <row r="335" spans="1:7">
      <c r="A335" s="37">
        <f t="shared" si="25"/>
        <v>42338</v>
      </c>
      <c r="B335" s="1" t="e">
        <f>DSUM(penztarjelentest_ide_masolni!$A$1:$I$5000,"bruttossz",$A$1:A335)</f>
        <v>#VALUE!</v>
      </c>
      <c r="C335" s="1" t="e">
        <f t="shared" si="26"/>
        <v>#VALUE!</v>
      </c>
      <c r="D335" s="1" t="e">
        <f t="shared" si="27"/>
        <v>#VALUE!</v>
      </c>
      <c r="E335" s="39"/>
      <c r="F335" s="1" t="e">
        <f t="shared" si="28"/>
        <v>#VALUE!</v>
      </c>
      <c r="G335" s="36">
        <f t="shared" si="29"/>
        <v>0</v>
      </c>
    </row>
    <row r="336" spans="1:7">
      <c r="A336" s="37">
        <f t="shared" si="25"/>
        <v>42339</v>
      </c>
      <c r="B336" s="1" t="e">
        <f>DSUM(penztarjelentest_ide_masolni!$A$1:$I$5000,"bruttossz",$A$1:A336)</f>
        <v>#VALUE!</v>
      </c>
      <c r="C336" s="1" t="e">
        <f t="shared" si="26"/>
        <v>#VALUE!</v>
      </c>
      <c r="D336" s="1" t="e">
        <f t="shared" si="27"/>
        <v>#VALUE!</v>
      </c>
      <c r="E336" s="39"/>
      <c r="F336" s="1" t="e">
        <f t="shared" si="28"/>
        <v>#VALUE!</v>
      </c>
      <c r="G336" s="36">
        <f t="shared" si="29"/>
        <v>0</v>
      </c>
    </row>
    <row r="337" spans="1:7">
      <c r="A337" s="37">
        <f t="shared" si="25"/>
        <v>42340</v>
      </c>
      <c r="B337" s="1" t="e">
        <f>DSUM(penztarjelentest_ide_masolni!$A$1:$I$5000,"bruttossz",$A$1:A337)</f>
        <v>#VALUE!</v>
      </c>
      <c r="C337" s="1" t="e">
        <f t="shared" si="26"/>
        <v>#VALUE!</v>
      </c>
      <c r="D337" s="1" t="e">
        <f t="shared" si="27"/>
        <v>#VALUE!</v>
      </c>
      <c r="E337" s="39"/>
      <c r="F337" s="1" t="e">
        <f t="shared" si="28"/>
        <v>#VALUE!</v>
      </c>
      <c r="G337" s="36">
        <f t="shared" si="29"/>
        <v>0</v>
      </c>
    </row>
    <row r="338" spans="1:7">
      <c r="A338" s="37">
        <f t="shared" si="25"/>
        <v>42341</v>
      </c>
      <c r="B338" s="1" t="e">
        <f>DSUM(penztarjelentest_ide_masolni!$A$1:$I$5000,"bruttossz",$A$1:A338)</f>
        <v>#VALUE!</v>
      </c>
      <c r="C338" s="1" t="e">
        <f t="shared" si="26"/>
        <v>#VALUE!</v>
      </c>
      <c r="D338" s="1" t="e">
        <f t="shared" si="27"/>
        <v>#VALUE!</v>
      </c>
      <c r="E338" s="39"/>
      <c r="F338" s="1" t="e">
        <f t="shared" si="28"/>
        <v>#VALUE!</v>
      </c>
      <c r="G338" s="36">
        <f t="shared" si="29"/>
        <v>0</v>
      </c>
    </row>
    <row r="339" spans="1:7">
      <c r="A339" s="37">
        <f t="shared" si="25"/>
        <v>42342</v>
      </c>
      <c r="B339" s="1" t="e">
        <f>DSUM(penztarjelentest_ide_masolni!$A$1:$I$5000,"bruttossz",$A$1:A339)</f>
        <v>#VALUE!</v>
      </c>
      <c r="C339" s="1" t="e">
        <f t="shared" si="26"/>
        <v>#VALUE!</v>
      </c>
      <c r="D339" s="1" t="e">
        <f t="shared" si="27"/>
        <v>#VALUE!</v>
      </c>
      <c r="E339" s="39"/>
      <c r="F339" s="1" t="e">
        <f t="shared" si="28"/>
        <v>#VALUE!</v>
      </c>
      <c r="G339" s="36">
        <f t="shared" si="29"/>
        <v>0</v>
      </c>
    </row>
    <row r="340" spans="1:7">
      <c r="A340" s="37">
        <f t="shared" si="25"/>
        <v>42343</v>
      </c>
      <c r="B340" s="1" t="e">
        <f>DSUM(penztarjelentest_ide_masolni!$A$1:$I$5000,"bruttossz",$A$1:A340)</f>
        <v>#VALUE!</v>
      </c>
      <c r="C340" s="1" t="e">
        <f t="shared" si="26"/>
        <v>#VALUE!</v>
      </c>
      <c r="D340" s="1" t="e">
        <f t="shared" si="27"/>
        <v>#VALUE!</v>
      </c>
      <c r="E340" s="39"/>
      <c r="F340" s="1" t="e">
        <f t="shared" si="28"/>
        <v>#VALUE!</v>
      </c>
      <c r="G340" s="36">
        <f t="shared" si="29"/>
        <v>0</v>
      </c>
    </row>
    <row r="341" spans="1:7">
      <c r="A341" s="37">
        <f t="shared" si="25"/>
        <v>42344</v>
      </c>
      <c r="B341" s="1" t="e">
        <f>DSUM(penztarjelentest_ide_masolni!$A$1:$I$5000,"bruttossz",$A$1:A341)</f>
        <v>#VALUE!</v>
      </c>
      <c r="C341" s="1" t="e">
        <f t="shared" si="26"/>
        <v>#VALUE!</v>
      </c>
      <c r="D341" s="1" t="e">
        <f t="shared" si="27"/>
        <v>#VALUE!</v>
      </c>
      <c r="E341" s="39"/>
      <c r="F341" s="1" t="e">
        <f t="shared" si="28"/>
        <v>#VALUE!</v>
      </c>
      <c r="G341" s="36">
        <f t="shared" si="29"/>
        <v>0</v>
      </c>
    </row>
    <row r="342" spans="1:7">
      <c r="A342" s="37">
        <f t="shared" si="25"/>
        <v>42345</v>
      </c>
      <c r="B342" s="1" t="e">
        <f>DSUM(penztarjelentest_ide_masolni!$A$1:$I$5000,"bruttossz",$A$1:A342)</f>
        <v>#VALUE!</v>
      </c>
      <c r="C342" s="1" t="e">
        <f t="shared" si="26"/>
        <v>#VALUE!</v>
      </c>
      <c r="D342" s="1" t="e">
        <f t="shared" si="27"/>
        <v>#VALUE!</v>
      </c>
      <c r="E342" s="39"/>
      <c r="F342" s="1" t="e">
        <f t="shared" si="28"/>
        <v>#VALUE!</v>
      </c>
      <c r="G342" s="36">
        <f t="shared" si="29"/>
        <v>0</v>
      </c>
    </row>
    <row r="343" spans="1:7">
      <c r="A343" s="37">
        <f t="shared" si="25"/>
        <v>42346</v>
      </c>
      <c r="B343" s="1" t="e">
        <f>DSUM(penztarjelentest_ide_masolni!$A$1:$I$5000,"bruttossz",$A$1:A343)</f>
        <v>#VALUE!</v>
      </c>
      <c r="C343" s="1" t="e">
        <f t="shared" si="26"/>
        <v>#VALUE!</v>
      </c>
      <c r="D343" s="1" t="e">
        <f t="shared" si="27"/>
        <v>#VALUE!</v>
      </c>
      <c r="E343" s="39"/>
      <c r="F343" s="1" t="e">
        <f t="shared" si="28"/>
        <v>#VALUE!</v>
      </c>
      <c r="G343" s="36">
        <f t="shared" si="29"/>
        <v>0</v>
      </c>
    </row>
    <row r="344" spans="1:7">
      <c r="A344" s="37">
        <f t="shared" si="25"/>
        <v>42347</v>
      </c>
      <c r="B344" s="1" t="e">
        <f>DSUM(penztarjelentest_ide_masolni!$A$1:$I$5000,"bruttossz",$A$1:A344)</f>
        <v>#VALUE!</v>
      </c>
      <c r="C344" s="1" t="e">
        <f t="shared" si="26"/>
        <v>#VALUE!</v>
      </c>
      <c r="D344" s="1" t="e">
        <f t="shared" si="27"/>
        <v>#VALUE!</v>
      </c>
      <c r="E344" s="39"/>
      <c r="F344" s="1" t="e">
        <f t="shared" si="28"/>
        <v>#VALUE!</v>
      </c>
      <c r="G344" s="36">
        <f t="shared" si="29"/>
        <v>0</v>
      </c>
    </row>
    <row r="345" spans="1:7">
      <c r="A345" s="37">
        <f t="shared" si="25"/>
        <v>42348</v>
      </c>
      <c r="B345" s="1" t="e">
        <f>DSUM(penztarjelentest_ide_masolni!$A$1:$I$5000,"bruttossz",$A$1:A345)</f>
        <v>#VALUE!</v>
      </c>
      <c r="C345" s="1" t="e">
        <f t="shared" si="26"/>
        <v>#VALUE!</v>
      </c>
      <c r="D345" s="1" t="e">
        <f t="shared" si="27"/>
        <v>#VALUE!</v>
      </c>
      <c r="E345" s="39"/>
      <c r="F345" s="1" t="e">
        <f t="shared" si="28"/>
        <v>#VALUE!</v>
      </c>
      <c r="G345" s="36">
        <f t="shared" si="29"/>
        <v>0</v>
      </c>
    </row>
    <row r="346" spans="1:7">
      <c r="A346" s="37">
        <f t="shared" si="25"/>
        <v>42349</v>
      </c>
      <c r="B346" s="1" t="e">
        <f>DSUM(penztarjelentest_ide_masolni!$A$1:$I$5000,"bruttossz",$A$1:A346)</f>
        <v>#VALUE!</v>
      </c>
      <c r="C346" s="1" t="e">
        <f t="shared" si="26"/>
        <v>#VALUE!</v>
      </c>
      <c r="D346" s="1" t="e">
        <f t="shared" si="27"/>
        <v>#VALUE!</v>
      </c>
      <c r="E346" s="39"/>
      <c r="F346" s="1" t="e">
        <f t="shared" si="28"/>
        <v>#VALUE!</v>
      </c>
      <c r="G346" s="36">
        <f t="shared" si="29"/>
        <v>0</v>
      </c>
    </row>
    <row r="347" spans="1:7">
      <c r="A347" s="37">
        <f t="shared" si="25"/>
        <v>42350</v>
      </c>
      <c r="B347" s="1" t="e">
        <f>DSUM(penztarjelentest_ide_masolni!$A$1:$I$5000,"bruttossz",$A$1:A347)</f>
        <v>#VALUE!</v>
      </c>
      <c r="C347" s="1" t="e">
        <f t="shared" si="26"/>
        <v>#VALUE!</v>
      </c>
      <c r="D347" s="1" t="e">
        <f t="shared" si="27"/>
        <v>#VALUE!</v>
      </c>
      <c r="E347" s="39"/>
      <c r="F347" s="1" t="e">
        <f t="shared" si="28"/>
        <v>#VALUE!</v>
      </c>
      <c r="G347" s="36">
        <f t="shared" si="29"/>
        <v>0</v>
      </c>
    </row>
    <row r="348" spans="1:7">
      <c r="A348" s="37">
        <f t="shared" si="25"/>
        <v>42351</v>
      </c>
      <c r="B348" s="1" t="e">
        <f>DSUM(penztarjelentest_ide_masolni!$A$1:$I$5000,"bruttossz",$A$1:A348)</f>
        <v>#VALUE!</v>
      </c>
      <c r="C348" s="1" t="e">
        <f t="shared" si="26"/>
        <v>#VALUE!</v>
      </c>
      <c r="D348" s="1" t="e">
        <f t="shared" si="27"/>
        <v>#VALUE!</v>
      </c>
      <c r="E348" s="39"/>
      <c r="F348" s="1" t="e">
        <f t="shared" si="28"/>
        <v>#VALUE!</v>
      </c>
      <c r="G348" s="36">
        <f t="shared" si="29"/>
        <v>0</v>
      </c>
    </row>
    <row r="349" spans="1:7">
      <c r="A349" s="37">
        <f t="shared" si="25"/>
        <v>42352</v>
      </c>
      <c r="B349" s="1" t="e">
        <f>DSUM(penztarjelentest_ide_masolni!$A$1:$I$5000,"bruttossz",$A$1:A349)</f>
        <v>#VALUE!</v>
      </c>
      <c r="C349" s="1" t="e">
        <f t="shared" si="26"/>
        <v>#VALUE!</v>
      </c>
      <c r="D349" s="1" t="e">
        <f t="shared" si="27"/>
        <v>#VALUE!</v>
      </c>
      <c r="E349" s="39"/>
      <c r="F349" s="1" t="e">
        <f t="shared" si="28"/>
        <v>#VALUE!</v>
      </c>
      <c r="G349" s="36">
        <f t="shared" si="29"/>
        <v>0</v>
      </c>
    </row>
    <row r="350" spans="1:7">
      <c r="A350" s="37">
        <f t="shared" si="25"/>
        <v>42353</v>
      </c>
      <c r="B350" s="1" t="e">
        <f>DSUM(penztarjelentest_ide_masolni!$A$1:$I$5000,"bruttossz",$A$1:A350)</f>
        <v>#VALUE!</v>
      </c>
      <c r="C350" s="1" t="e">
        <f t="shared" si="26"/>
        <v>#VALUE!</v>
      </c>
      <c r="D350" s="1" t="e">
        <f t="shared" si="27"/>
        <v>#VALUE!</v>
      </c>
      <c r="E350" s="39"/>
      <c r="F350" s="1" t="e">
        <f t="shared" si="28"/>
        <v>#VALUE!</v>
      </c>
      <c r="G350" s="36">
        <f t="shared" si="29"/>
        <v>0</v>
      </c>
    </row>
    <row r="351" spans="1:7">
      <c r="A351" s="37">
        <f t="shared" si="25"/>
        <v>42354</v>
      </c>
      <c r="B351" s="1" t="e">
        <f>DSUM(penztarjelentest_ide_masolni!$A$1:$I$5000,"bruttossz",$A$1:A351)</f>
        <v>#VALUE!</v>
      </c>
      <c r="C351" s="1" t="e">
        <f t="shared" si="26"/>
        <v>#VALUE!</v>
      </c>
      <c r="D351" s="1" t="e">
        <f t="shared" si="27"/>
        <v>#VALUE!</v>
      </c>
      <c r="E351" s="39"/>
      <c r="F351" s="1" t="e">
        <f t="shared" si="28"/>
        <v>#VALUE!</v>
      </c>
      <c r="G351" s="36">
        <f t="shared" si="29"/>
        <v>0</v>
      </c>
    </row>
    <row r="352" spans="1:7">
      <c r="A352" s="37">
        <f t="shared" si="25"/>
        <v>42355</v>
      </c>
      <c r="B352" s="1" t="e">
        <f>DSUM(penztarjelentest_ide_masolni!$A$1:$I$5000,"bruttossz",$A$1:A352)</f>
        <v>#VALUE!</v>
      </c>
      <c r="C352" s="1" t="e">
        <f t="shared" si="26"/>
        <v>#VALUE!</v>
      </c>
      <c r="D352" s="1" t="e">
        <f t="shared" si="27"/>
        <v>#VALUE!</v>
      </c>
      <c r="E352" s="39"/>
      <c r="F352" s="1" t="e">
        <f t="shared" si="28"/>
        <v>#VALUE!</v>
      </c>
      <c r="G352" s="36">
        <f t="shared" si="29"/>
        <v>0</v>
      </c>
    </row>
    <row r="353" spans="1:7">
      <c r="A353" s="37">
        <f t="shared" si="25"/>
        <v>42356</v>
      </c>
      <c r="B353" s="1" t="e">
        <f>DSUM(penztarjelentest_ide_masolni!$A$1:$I$5000,"bruttossz",$A$1:A353)</f>
        <v>#VALUE!</v>
      </c>
      <c r="C353" s="1" t="e">
        <f t="shared" si="26"/>
        <v>#VALUE!</v>
      </c>
      <c r="D353" s="1" t="e">
        <f t="shared" si="27"/>
        <v>#VALUE!</v>
      </c>
      <c r="E353" s="39"/>
      <c r="F353" s="1" t="e">
        <f t="shared" si="28"/>
        <v>#VALUE!</v>
      </c>
      <c r="G353" s="36">
        <f t="shared" si="29"/>
        <v>0</v>
      </c>
    </row>
    <row r="354" spans="1:7">
      <c r="A354" s="37">
        <f t="shared" si="25"/>
        <v>42357</v>
      </c>
      <c r="B354" s="1" t="e">
        <f>DSUM(penztarjelentest_ide_masolni!$A$1:$I$5000,"bruttossz",$A$1:A354)</f>
        <v>#VALUE!</v>
      </c>
      <c r="C354" s="1" t="e">
        <f t="shared" si="26"/>
        <v>#VALUE!</v>
      </c>
      <c r="D354" s="1" t="e">
        <f t="shared" si="27"/>
        <v>#VALUE!</v>
      </c>
      <c r="E354" s="39"/>
      <c r="F354" s="1" t="e">
        <f t="shared" si="28"/>
        <v>#VALUE!</v>
      </c>
      <c r="G354" s="36">
        <f t="shared" si="29"/>
        <v>0</v>
      </c>
    </row>
    <row r="355" spans="1:7">
      <c r="A355" s="37">
        <f t="shared" si="25"/>
        <v>42358</v>
      </c>
      <c r="B355" s="1" t="e">
        <f>DSUM(penztarjelentest_ide_masolni!$A$1:$I$5000,"bruttossz",$A$1:A355)</f>
        <v>#VALUE!</v>
      </c>
      <c r="C355" s="1" t="e">
        <f t="shared" si="26"/>
        <v>#VALUE!</v>
      </c>
      <c r="D355" s="1" t="e">
        <f t="shared" si="27"/>
        <v>#VALUE!</v>
      </c>
      <c r="E355" s="39"/>
      <c r="F355" s="1" t="e">
        <f t="shared" si="28"/>
        <v>#VALUE!</v>
      </c>
      <c r="G355" s="36">
        <f t="shared" si="29"/>
        <v>0</v>
      </c>
    </row>
    <row r="356" spans="1:7">
      <c r="A356" s="37">
        <f t="shared" si="25"/>
        <v>42359</v>
      </c>
      <c r="B356" s="1" t="e">
        <f>DSUM(penztarjelentest_ide_masolni!$A$1:$I$5000,"bruttossz",$A$1:A356)</f>
        <v>#VALUE!</v>
      </c>
      <c r="C356" s="1" t="e">
        <f t="shared" si="26"/>
        <v>#VALUE!</v>
      </c>
      <c r="D356" s="1" t="e">
        <f t="shared" si="27"/>
        <v>#VALUE!</v>
      </c>
      <c r="E356" s="39"/>
      <c r="F356" s="1" t="e">
        <f t="shared" si="28"/>
        <v>#VALUE!</v>
      </c>
      <c r="G356" s="36">
        <f t="shared" si="29"/>
        <v>0</v>
      </c>
    </row>
    <row r="357" spans="1:7">
      <c r="A357" s="37">
        <f t="shared" si="25"/>
        <v>42360</v>
      </c>
      <c r="B357" s="1" t="e">
        <f>DSUM(penztarjelentest_ide_masolni!$A$1:$I$5000,"bruttossz",$A$1:A357)</f>
        <v>#VALUE!</v>
      </c>
      <c r="C357" s="1" t="e">
        <f t="shared" si="26"/>
        <v>#VALUE!</v>
      </c>
      <c r="D357" s="1" t="e">
        <f t="shared" si="27"/>
        <v>#VALUE!</v>
      </c>
      <c r="E357" s="39"/>
      <c r="F357" s="1" t="e">
        <f t="shared" si="28"/>
        <v>#VALUE!</v>
      </c>
      <c r="G357" s="36">
        <f t="shared" si="29"/>
        <v>0</v>
      </c>
    </row>
    <row r="358" spans="1:7">
      <c r="A358" s="37">
        <f t="shared" si="25"/>
        <v>42361</v>
      </c>
      <c r="B358" s="1" t="e">
        <f>DSUM(penztarjelentest_ide_masolni!$A$1:$I$5000,"bruttossz",$A$1:A358)</f>
        <v>#VALUE!</v>
      </c>
      <c r="C358" s="1" t="e">
        <f t="shared" si="26"/>
        <v>#VALUE!</v>
      </c>
      <c r="D358" s="1" t="e">
        <f t="shared" si="27"/>
        <v>#VALUE!</v>
      </c>
      <c r="E358" s="39"/>
      <c r="F358" s="1" t="e">
        <f t="shared" si="28"/>
        <v>#VALUE!</v>
      </c>
      <c r="G358" s="36">
        <f t="shared" si="29"/>
        <v>0</v>
      </c>
    </row>
    <row r="359" spans="1:7">
      <c r="A359" s="37">
        <f t="shared" si="25"/>
        <v>42362</v>
      </c>
      <c r="B359" s="1" t="e">
        <f>DSUM(penztarjelentest_ide_masolni!$A$1:$I$5000,"bruttossz",$A$1:A359)</f>
        <v>#VALUE!</v>
      </c>
      <c r="C359" s="1" t="e">
        <f t="shared" si="26"/>
        <v>#VALUE!</v>
      </c>
      <c r="D359" s="1" t="e">
        <f t="shared" si="27"/>
        <v>#VALUE!</v>
      </c>
      <c r="E359" s="39"/>
      <c r="F359" s="1" t="e">
        <f t="shared" si="28"/>
        <v>#VALUE!</v>
      </c>
      <c r="G359" s="36">
        <f t="shared" si="29"/>
        <v>0</v>
      </c>
    </row>
    <row r="360" spans="1:7">
      <c r="A360" s="37">
        <f t="shared" si="25"/>
        <v>42363</v>
      </c>
      <c r="B360" s="1" t="e">
        <f>DSUM(penztarjelentest_ide_masolni!$A$1:$I$5000,"bruttossz",$A$1:A360)</f>
        <v>#VALUE!</v>
      </c>
      <c r="C360" s="1" t="e">
        <f t="shared" si="26"/>
        <v>#VALUE!</v>
      </c>
      <c r="D360" s="1" t="e">
        <f t="shared" si="27"/>
        <v>#VALUE!</v>
      </c>
      <c r="E360" s="39"/>
      <c r="F360" s="1" t="e">
        <f t="shared" si="28"/>
        <v>#VALUE!</v>
      </c>
      <c r="G360" s="36">
        <f t="shared" si="29"/>
        <v>0</v>
      </c>
    </row>
    <row r="361" spans="1:7">
      <c r="A361" s="37">
        <f t="shared" si="25"/>
        <v>42364</v>
      </c>
      <c r="B361" s="1" t="e">
        <f>DSUM(penztarjelentest_ide_masolni!$A$1:$I$5000,"bruttossz",$A$1:A361)</f>
        <v>#VALUE!</v>
      </c>
      <c r="C361" s="1" t="e">
        <f t="shared" si="26"/>
        <v>#VALUE!</v>
      </c>
      <c r="D361" s="1" t="e">
        <f t="shared" si="27"/>
        <v>#VALUE!</v>
      </c>
      <c r="E361" s="39"/>
      <c r="F361" s="1" t="e">
        <f t="shared" si="28"/>
        <v>#VALUE!</v>
      </c>
      <c r="G361" s="36">
        <f t="shared" si="29"/>
        <v>0</v>
      </c>
    </row>
    <row r="362" spans="1:7">
      <c r="A362" s="37">
        <f t="shared" si="25"/>
        <v>42365</v>
      </c>
      <c r="B362" s="1" t="e">
        <f>DSUM(penztarjelentest_ide_masolni!$A$1:$I$5000,"bruttossz",$A$1:A362)</f>
        <v>#VALUE!</v>
      </c>
      <c r="C362" s="1" t="e">
        <f t="shared" si="26"/>
        <v>#VALUE!</v>
      </c>
      <c r="D362" s="1" t="e">
        <f t="shared" si="27"/>
        <v>#VALUE!</v>
      </c>
      <c r="E362" s="39"/>
      <c r="F362" s="1" t="e">
        <f t="shared" si="28"/>
        <v>#VALUE!</v>
      </c>
      <c r="G362" s="36">
        <f t="shared" si="29"/>
        <v>0</v>
      </c>
    </row>
    <row r="363" spans="1:7">
      <c r="A363" s="37">
        <f t="shared" si="25"/>
        <v>42366</v>
      </c>
      <c r="B363" s="1" t="e">
        <f>DSUM(penztarjelentest_ide_masolni!$A$1:$I$5000,"bruttossz",$A$1:A363)</f>
        <v>#VALUE!</v>
      </c>
      <c r="C363" s="1" t="e">
        <f t="shared" si="26"/>
        <v>#VALUE!</v>
      </c>
      <c r="D363" s="1" t="e">
        <f t="shared" si="27"/>
        <v>#VALUE!</v>
      </c>
      <c r="E363" s="39"/>
      <c r="F363" s="1" t="e">
        <f t="shared" si="28"/>
        <v>#VALUE!</v>
      </c>
      <c r="G363" s="36">
        <f t="shared" si="29"/>
        <v>0</v>
      </c>
    </row>
    <row r="364" spans="1:7">
      <c r="A364" s="37">
        <f t="shared" si="25"/>
        <v>42367</v>
      </c>
      <c r="B364" s="1" t="e">
        <f>DSUM(penztarjelentest_ide_masolni!$A$1:$I$5000,"bruttossz",$A$1:A364)</f>
        <v>#VALUE!</v>
      </c>
      <c r="C364" s="1" t="e">
        <f t="shared" si="26"/>
        <v>#VALUE!</v>
      </c>
      <c r="D364" s="1" t="e">
        <f t="shared" si="27"/>
        <v>#VALUE!</v>
      </c>
      <c r="E364" s="39"/>
      <c r="F364" s="1" t="e">
        <f t="shared" si="28"/>
        <v>#VALUE!</v>
      </c>
      <c r="G364" s="36">
        <f t="shared" si="29"/>
        <v>0</v>
      </c>
    </row>
    <row r="365" spans="1:7">
      <c r="A365" s="37">
        <f t="shared" si="25"/>
        <v>42368</v>
      </c>
      <c r="B365" s="1" t="e">
        <f>DSUM(penztarjelentest_ide_masolni!$A$1:$I$5000,"bruttossz",$A$1:A365)</f>
        <v>#VALUE!</v>
      </c>
      <c r="C365" s="1" t="e">
        <f t="shared" si="26"/>
        <v>#VALUE!</v>
      </c>
      <c r="D365" s="1" t="e">
        <f t="shared" si="27"/>
        <v>#VALUE!</v>
      </c>
      <c r="E365" s="39"/>
      <c r="F365" s="1" t="e">
        <f t="shared" si="28"/>
        <v>#VALUE!</v>
      </c>
      <c r="G365" s="36">
        <f t="shared" si="29"/>
        <v>0</v>
      </c>
    </row>
    <row r="366" spans="1:7">
      <c r="A366" s="37">
        <f t="shared" si="25"/>
        <v>42369</v>
      </c>
      <c r="B366" s="1" t="e">
        <f>DSUM(penztarjelentest_ide_masolni!$A$1:$I$5000,"bruttossz",$A$1:A366)</f>
        <v>#VALUE!</v>
      </c>
      <c r="C366" s="1" t="e">
        <f t="shared" si="26"/>
        <v>#VALUE!</v>
      </c>
      <c r="D366" s="1" t="e">
        <f t="shared" si="27"/>
        <v>#VALUE!</v>
      </c>
      <c r="E366" s="39"/>
      <c r="F366" s="1" t="e">
        <f t="shared" si="28"/>
        <v>#VALUE!</v>
      </c>
      <c r="G366" s="36">
        <f t="shared" si="29"/>
        <v>0</v>
      </c>
    </row>
    <row r="367" spans="1:7">
      <c r="A367" s="37"/>
      <c r="F367" s="67" t="s">
        <v>16741</v>
      </c>
      <c r="G367" s="36">
        <f>AVERAGE(G2:G366)</f>
        <v>0</v>
      </c>
    </row>
    <row r="368" spans="1:7">
      <c r="A368" s="37"/>
      <c r="F368" s="36" t="s">
        <v>16742</v>
      </c>
      <c r="G368" s="36">
        <f>(G367-K1)/2</f>
        <v>0</v>
      </c>
    </row>
    <row r="369" spans="1:1">
      <c r="A369" s="37"/>
    </row>
  </sheetData>
  <conditionalFormatting sqref="H1:I1">
    <cfRule type="cellIs" dxfId="5" priority="2" operator="lessThan">
      <formula>0</formula>
    </cfRule>
  </conditionalFormatting>
  <conditionalFormatting sqref="G1:G1048576">
    <cfRule type="cellIs" dxfId="4" priority="1" operator="lessThan">
      <formula>0</formula>
    </cfRule>
  </conditionalFormatting>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sheetPr codeName="Munka2"/>
  <dimension ref="A1:O4384"/>
  <sheetViews>
    <sheetView topLeftCell="A101" workbookViewId="0">
      <selection activeCell="B107" sqref="B107"/>
    </sheetView>
  </sheetViews>
  <sheetFormatPr defaultColWidth="25.7109375" defaultRowHeight="12.75"/>
  <cols>
    <col min="1" max="3" width="7.28515625" style="42" customWidth="1"/>
    <col min="4" max="4" width="25.7109375" style="41"/>
    <col min="5" max="8" width="25.7109375" style="42"/>
    <col min="9" max="9" width="25.7109375" style="48"/>
    <col min="10" max="16384" width="25.7109375" style="42"/>
  </cols>
  <sheetData>
    <row r="1" spans="1:15" s="40" customFormat="1" ht="19.5">
      <c r="A1" s="40" t="s">
        <v>7655</v>
      </c>
      <c r="D1" s="41" t="s">
        <v>5239</v>
      </c>
      <c r="E1" s="40" t="s">
        <v>7653</v>
      </c>
      <c r="F1" s="40" t="s">
        <v>5240</v>
      </c>
      <c r="G1" s="40" t="s">
        <v>7654</v>
      </c>
      <c r="H1" s="40" t="s">
        <v>16738</v>
      </c>
      <c r="J1" s="40">
        <f ca="1">RAND()</f>
        <v>0.6270633048542511</v>
      </c>
      <c r="K1" s="40">
        <f>COUNTA(A:A)-1</f>
        <v>250</v>
      </c>
      <c r="L1" s="40">
        <f ca="1">ROUNDUP(J1*K1,0)</f>
        <v>157</v>
      </c>
      <c r="M1" s="40" t="str">
        <f ca="1">+VLOOKUP(L1,A:H,8,FALSE)</f>
        <v>artery /ˈɑːtəri/  one of the tubes that carries blood from your heart to the rest of your body artéria</v>
      </c>
      <c r="N1" s="40">
        <f ca="1">ROUNDUP((SUM(B:B)-1)*J1,0)</f>
        <v>62</v>
      </c>
      <c r="O1" s="40" t="str">
        <f ca="1">VLOOKUP(N1,C:H,6,FALSE)</f>
        <v>attenuate /əˈtɛnjʊɪt/  make thin. weaken enervate         csillapít</v>
      </c>
    </row>
    <row r="2" spans="1:15" ht="38.25">
      <c r="A2" s="42">
        <v>1</v>
      </c>
      <c r="C2" s="42">
        <f>+B2</f>
        <v>0</v>
      </c>
      <c r="D2" s="41" t="s">
        <v>3011</v>
      </c>
      <c r="E2" s="43" t="s">
        <v>12575</v>
      </c>
      <c r="F2" s="41" t="s">
        <v>4453</v>
      </c>
      <c r="G2" s="42" t="s">
        <v>5322</v>
      </c>
      <c r="H2" s="42" t="str">
        <f>CONCATENATE(D2," ",E2," ",F2," ",G2)</f>
        <v>(eat) humble pie (/iːt/) /ˈhʌmbl/ /paɪ/  to eat humble pie is to admit that you were wrong about something (kénytelen meghátrálni</v>
      </c>
    </row>
    <row r="3" spans="1:15" ht="38.25">
      <c r="A3" s="42">
        <v>2</v>
      </c>
      <c r="C3" s="42">
        <f>+C2+B3</f>
        <v>0</v>
      </c>
      <c r="D3" s="41" t="s">
        <v>5241</v>
      </c>
      <c r="E3" s="44" t="s">
        <v>12576</v>
      </c>
      <c r="F3" s="41" t="s">
        <v>4201</v>
      </c>
      <c r="G3" s="42" t="s">
        <v>5323</v>
      </c>
      <c r="H3" s="42" t="str">
        <f t="shared" ref="H3:H66" si="0">CONCATENATE(D3," ",E3," ",F3," ",G3)</f>
        <v>grasp an opportunity /grɑːsp/ /ən/ /ˌɒpəˈtjuːnɪti/  to eagerly and quickly use an opportunity to do something megragadni a lehetőséget</v>
      </c>
    </row>
    <row r="4" spans="1:15" ht="89.25">
      <c r="A4" s="42">
        <v>3</v>
      </c>
      <c r="C4" s="42">
        <f>+B4+C3</f>
        <v>0</v>
      </c>
      <c r="D4" s="41" t="s">
        <v>5242</v>
      </c>
      <c r="E4" s="44" t="s">
        <v>12577</v>
      </c>
      <c r="F4" s="41" t="s">
        <v>4857</v>
      </c>
      <c r="G4" s="42" t="s">
        <v>5324</v>
      </c>
      <c r="H4" s="42" t="str">
        <f t="shared" si="0"/>
        <v>match /mæʧ/  if one thing matches another, or if two things match, they look attractive together because they are a similar colour, pattern etc  mérkőzés</v>
      </c>
    </row>
    <row r="5" spans="1:15" ht="63.75">
      <c r="A5" s="42">
        <v>4</v>
      </c>
      <c r="C5" s="42">
        <f t="shared" ref="C5:C68" si="1">+B5+C4</f>
        <v>0</v>
      </c>
      <c r="D5" s="41" t="s">
        <v>5243</v>
      </c>
      <c r="E5" s="44" t="s">
        <v>12578</v>
      </c>
      <c r="F5" s="41" t="s">
        <v>4203</v>
      </c>
      <c r="G5" s="42" t="s">
        <v>5325</v>
      </c>
      <c r="H5" s="42" t="str">
        <f t="shared" si="0"/>
        <v>seize every opportunity /siːz/ /ˈɛvri/ /ˌɒpəˈtjuːnɪti/  if you seize an opportunity, you quickly and eagerly do something when you have the chance to ragadjon meg minden lehetőséget</v>
      </c>
    </row>
    <row r="6" spans="1:15" ht="51">
      <c r="A6" s="42">
        <v>5</v>
      </c>
      <c r="C6" s="42">
        <f t="shared" si="1"/>
        <v>0</v>
      </c>
      <c r="D6" s="41" t="s">
        <v>5244</v>
      </c>
      <c r="E6" s="44" t="s">
        <v>12579</v>
      </c>
      <c r="F6" s="41" t="s">
        <v>4860</v>
      </c>
      <c r="G6" s="42" t="s">
        <v>5326</v>
      </c>
      <c r="H6" s="42" t="str">
        <f t="shared" si="0"/>
        <v>suit /sjuːt/  to be acceptable, suitable, or convenient for a particular person or in a particular situation öltöny</v>
      </c>
    </row>
    <row r="7" spans="1:15" ht="51">
      <c r="A7" s="42">
        <v>6</v>
      </c>
      <c r="C7" s="42">
        <f t="shared" si="1"/>
        <v>0</v>
      </c>
      <c r="D7" s="41" t="s">
        <v>5245</v>
      </c>
      <c r="E7" s="44" t="s">
        <v>12580</v>
      </c>
      <c r="F7" s="41" t="s">
        <v>4202</v>
      </c>
      <c r="G7" s="42" t="s">
        <v>5327</v>
      </c>
      <c r="H7" s="42" t="str">
        <f t="shared" si="0"/>
        <v>grasp the fact /grɑːsp/ /ðə/ /fækt/  to completely understand a fact or an idea, especially a complicated one megragadni azt a tényt,</v>
      </c>
    </row>
    <row r="8" spans="1:15" ht="25.5">
      <c r="A8" s="42">
        <v>7</v>
      </c>
      <c r="C8" s="42">
        <f t="shared" si="1"/>
        <v>0</v>
      </c>
      <c r="D8" s="41" t="s">
        <v>5242</v>
      </c>
      <c r="E8" s="44" t="s">
        <v>12577</v>
      </c>
      <c r="F8" s="41" t="s">
        <v>4858</v>
      </c>
      <c r="G8" s="42" t="s">
        <v>5324</v>
      </c>
      <c r="H8" s="42" t="str">
        <f t="shared" si="0"/>
        <v>match /mæʧ/  to be equal to something in value, size, or quality mérkőzés</v>
      </c>
    </row>
    <row r="9" spans="1:15" ht="51">
      <c r="A9" s="42">
        <v>8</v>
      </c>
      <c r="C9" s="42">
        <f t="shared" si="1"/>
        <v>0</v>
      </c>
      <c r="D9" s="41" t="s">
        <v>5246</v>
      </c>
      <c r="E9" s="44" t="s">
        <v>12581</v>
      </c>
      <c r="F9" s="41" t="s">
        <v>4204</v>
      </c>
      <c r="G9" s="42" t="s">
        <v>5328</v>
      </c>
      <c r="H9" s="42" t="str">
        <f t="shared" si="0"/>
        <v>seize power /siːz/ /ˈpaʊə/  to take control of a place suddenly and quickly, using military force hatalomátvételre</v>
      </c>
    </row>
    <row r="10" spans="1:15" ht="38.25">
      <c r="A10" s="42">
        <v>9</v>
      </c>
      <c r="C10" s="42">
        <f t="shared" si="1"/>
        <v>0</v>
      </c>
      <c r="D10" s="41" t="s">
        <v>5244</v>
      </c>
      <c r="E10" s="44" t="s">
        <v>12579</v>
      </c>
      <c r="F10" s="41" t="s">
        <v>4861</v>
      </c>
      <c r="G10" s="42" t="s">
        <v>5326</v>
      </c>
      <c r="H10" s="42" t="str">
        <f t="shared" si="0"/>
        <v>suit /sjuːt/  clothes, colours etc that suit you make you look attractive öltöny</v>
      </c>
    </row>
    <row r="11" spans="1:15" ht="25.5">
      <c r="A11" s="42">
        <v>10</v>
      </c>
      <c r="B11" s="42">
        <v>1</v>
      </c>
      <c r="C11" s="42">
        <f t="shared" si="1"/>
        <v>1</v>
      </c>
      <c r="D11" s="41" t="s">
        <v>2943</v>
      </c>
      <c r="E11" s="44" t="s">
        <v>12582</v>
      </c>
      <c r="F11" s="41" t="s">
        <v>4381</v>
      </c>
      <c r="G11" s="42" t="s">
        <v>5329</v>
      </c>
      <c r="H11" s="42" t="str">
        <f t="shared" si="0"/>
        <v>a host of /ə/ /həʊst/ /ɒv/  a large number of people or things egy sereg</v>
      </c>
    </row>
    <row r="12" spans="1:15" ht="15">
      <c r="A12" s="42">
        <v>11</v>
      </c>
      <c r="C12" s="42">
        <f t="shared" si="1"/>
        <v>1</v>
      </c>
      <c r="D12" s="41" t="s">
        <v>616</v>
      </c>
      <c r="E12" s="44" t="s">
        <v>12583</v>
      </c>
      <c r="F12" s="45" t="s">
        <v>1106</v>
      </c>
      <c r="G12" s="42" t="s">
        <v>5330</v>
      </c>
      <c r="H12" s="42" t="str">
        <f t="shared" si="0"/>
        <v>abacus /ˈæbəkəs/  frame with balls for calculating        golyós számológép</v>
      </c>
    </row>
    <row r="13" spans="1:15" ht="51">
      <c r="A13" s="42">
        <v>12</v>
      </c>
      <c r="C13" s="42">
        <f t="shared" si="1"/>
        <v>1</v>
      </c>
      <c r="D13" s="41" t="s">
        <v>2842</v>
      </c>
      <c r="E13" s="44" t="s">
        <v>12584</v>
      </c>
      <c r="F13" s="41" t="s">
        <v>4273</v>
      </c>
      <c r="G13" s="42" t="s">
        <v>5331</v>
      </c>
      <c r="H13" s="42" t="str">
        <f t="shared" si="0"/>
        <v>abandon /əˈbændən/  to stop doing something because there are too many problems and it is impossible to continue elhagyni</v>
      </c>
    </row>
    <row r="14" spans="1:15" ht="15">
      <c r="A14" s="42">
        <v>13</v>
      </c>
      <c r="C14" s="42">
        <f t="shared" si="1"/>
        <v>1</v>
      </c>
      <c r="D14" s="41" t="s">
        <v>617</v>
      </c>
      <c r="E14" s="44" t="s">
        <v>12585</v>
      </c>
      <c r="F14" s="45" t="s">
        <v>1107</v>
      </c>
      <c r="G14" s="42" t="s">
        <v>5332</v>
      </c>
      <c r="H14" s="42" t="str">
        <f t="shared" si="0"/>
        <v>abate /əˈbeɪt/  to lessen to subside         érvénytelenít</v>
      </c>
    </row>
    <row r="15" spans="1:15" ht="25.5">
      <c r="A15" s="42">
        <v>14</v>
      </c>
      <c r="C15" s="42">
        <f t="shared" si="1"/>
        <v>1</v>
      </c>
      <c r="D15" s="41" t="s">
        <v>2501</v>
      </c>
      <c r="E15" s="44" t="s">
        <v>12586</v>
      </c>
      <c r="F15" s="41" t="s">
        <v>3918</v>
      </c>
      <c r="G15" s="42" t="s">
        <v>5333</v>
      </c>
      <c r="H15" s="42" t="str">
        <f t="shared" si="0"/>
        <v>abbreviation /əˌbriːvɪˈeɪʃ(ə)n/  a short form of a word or expression rövidítés</v>
      </c>
    </row>
    <row r="16" spans="1:15" ht="15">
      <c r="A16" s="42">
        <v>15</v>
      </c>
      <c r="C16" s="42">
        <f t="shared" si="1"/>
        <v>1</v>
      </c>
      <c r="D16" s="41" t="s">
        <v>618</v>
      </c>
      <c r="E16" s="44" t="s">
        <v>12587</v>
      </c>
      <c r="F16" s="45" t="s">
        <v>1108</v>
      </c>
      <c r="G16" s="42" t="s">
        <v>5334</v>
      </c>
      <c r="H16" s="42" t="str">
        <f t="shared" si="0"/>
        <v>abdication /ˌæbdɪˈkeɪʃ(ə)n/  giving up control authority         lemondás</v>
      </c>
    </row>
    <row r="17" spans="1:8" ht="15">
      <c r="A17" s="42">
        <v>16</v>
      </c>
      <c r="C17" s="42">
        <f t="shared" si="1"/>
        <v>1</v>
      </c>
      <c r="D17" s="41" t="s">
        <v>619</v>
      </c>
      <c r="E17" s="44" t="s">
        <v>12588</v>
      </c>
      <c r="F17" s="45" t="s">
        <v>1109</v>
      </c>
      <c r="G17" s="42" t="s">
        <v>5335</v>
      </c>
      <c r="H17" s="42" t="str">
        <f t="shared" si="0"/>
        <v>aberration /ˌæbəˈreɪʃ(ə)n/  straying away from what is normal       eltérés</v>
      </c>
    </row>
    <row r="18" spans="1:8" ht="15">
      <c r="A18" s="42">
        <v>17</v>
      </c>
      <c r="B18" s="42">
        <v>1</v>
      </c>
      <c r="C18" s="42">
        <f t="shared" si="1"/>
        <v>2</v>
      </c>
      <c r="D18" s="41" t="s">
        <v>1533</v>
      </c>
      <c r="E18" s="44" t="s">
        <v>12589</v>
      </c>
      <c r="F18" s="45" t="s">
        <v>1534</v>
      </c>
      <c r="G18" s="42" t="s">
        <v>5336</v>
      </c>
      <c r="H18" s="42" t="str">
        <f t="shared" si="0"/>
        <v>abet /əˈbɛt/  help/encourage smb (in doing wrong)      felbujt</v>
      </c>
    </row>
    <row r="19" spans="1:8" ht="15">
      <c r="A19" s="42">
        <v>18</v>
      </c>
      <c r="B19" s="42">
        <v>1</v>
      </c>
      <c r="C19" s="42">
        <f t="shared" si="1"/>
        <v>3</v>
      </c>
      <c r="D19" s="41" t="s">
        <v>620</v>
      </c>
      <c r="E19" s="44" t="s">
        <v>12590</v>
      </c>
      <c r="F19" s="45" t="s">
        <v>1110</v>
      </c>
      <c r="G19" s="42" t="s">
        <v>5337</v>
      </c>
      <c r="H19" s="42" t="str">
        <f t="shared" si="0"/>
        <v>abeyance /əˈbeɪəns/  suspended action           felfüggesztve</v>
      </c>
    </row>
    <row r="20" spans="1:8" ht="15">
      <c r="A20" s="42">
        <v>19</v>
      </c>
      <c r="C20" s="42">
        <f t="shared" si="1"/>
        <v>3</v>
      </c>
      <c r="D20" s="41" t="s">
        <v>621</v>
      </c>
      <c r="E20" s="44" t="s">
        <v>12591</v>
      </c>
      <c r="F20" s="45" t="s">
        <v>1111</v>
      </c>
      <c r="G20" s="42" t="s">
        <v>5338</v>
      </c>
      <c r="H20" s="42" t="str">
        <f t="shared" si="0"/>
        <v>abhor /əbˈhɔː/  to hate to detest         gyűlöl</v>
      </c>
    </row>
    <row r="21" spans="1:8" ht="15">
      <c r="A21" s="42">
        <v>20</v>
      </c>
      <c r="C21" s="42">
        <f t="shared" si="1"/>
        <v>3</v>
      </c>
      <c r="D21" s="41" t="s">
        <v>622</v>
      </c>
      <c r="E21" s="44" t="s">
        <v>12592</v>
      </c>
      <c r="F21" s="45" t="s">
        <v>1112</v>
      </c>
      <c r="G21" s="42" t="s">
        <v>5339</v>
      </c>
      <c r="H21" s="42" t="str">
        <f t="shared" si="0"/>
        <v>abide /əˈbaɪd/  be faithful to endure         maradjatok</v>
      </c>
    </row>
    <row r="22" spans="1:8" ht="15">
      <c r="A22" s="42">
        <v>21</v>
      </c>
      <c r="B22" s="42">
        <v>1</v>
      </c>
      <c r="C22" s="42">
        <f t="shared" si="1"/>
        <v>4</v>
      </c>
      <c r="D22" s="41" t="s">
        <v>623</v>
      </c>
      <c r="E22" s="44" t="s">
        <v>12593</v>
      </c>
      <c r="F22" s="45" t="s">
        <v>1113</v>
      </c>
      <c r="G22" s="42" t="s">
        <v>5340</v>
      </c>
      <c r="H22" s="42" t="str">
        <f t="shared" si="0"/>
        <v>abjure /əbˈʤʊə/  promise or swear to give up       esküvel tagad</v>
      </c>
    </row>
    <row r="23" spans="1:8" ht="25.5">
      <c r="A23" s="42">
        <v>22</v>
      </c>
      <c r="C23" s="42">
        <f t="shared" si="1"/>
        <v>4</v>
      </c>
      <c r="D23" s="41" t="s">
        <v>2447</v>
      </c>
      <c r="E23" s="44" t="s">
        <v>12594</v>
      </c>
      <c r="F23" s="41" t="s">
        <v>3864</v>
      </c>
      <c r="G23" s="42" t="s">
        <v>5341</v>
      </c>
      <c r="H23" s="42" t="str">
        <f t="shared" si="0"/>
        <v>abound /əˈbaʊnd/  to exist in very large numbers bővelkedik</v>
      </c>
    </row>
    <row r="24" spans="1:8" ht="15">
      <c r="A24" s="42">
        <v>23</v>
      </c>
      <c r="C24" s="42">
        <f t="shared" si="1"/>
        <v>4</v>
      </c>
      <c r="D24" s="41" t="s">
        <v>624</v>
      </c>
      <c r="E24" s="44" t="s">
        <v>12595</v>
      </c>
      <c r="F24" s="45" t="s">
        <v>1114</v>
      </c>
      <c r="G24" s="42" t="s">
        <v>5342</v>
      </c>
      <c r="H24" s="42" t="str">
        <f t="shared" si="0"/>
        <v>abraded /əˈbreɪdɪd/  rubbed off worn away by friction       horzsolt</v>
      </c>
    </row>
    <row r="25" spans="1:8" ht="15">
      <c r="A25" s="42">
        <v>24</v>
      </c>
      <c r="C25" s="42">
        <f t="shared" si="1"/>
        <v>4</v>
      </c>
      <c r="D25" s="41" t="s">
        <v>2346</v>
      </c>
      <c r="E25" s="44" t="s">
        <v>12596</v>
      </c>
      <c r="F25" s="41" t="s">
        <v>3746</v>
      </c>
      <c r="G25" s="42" t="s">
        <v>5343</v>
      </c>
      <c r="H25" s="42" t="str">
        <f t="shared" si="0"/>
        <v>abroad /əˈbrɔːd/  in or to a foreign country külföldön</v>
      </c>
    </row>
    <row r="26" spans="1:8" ht="15">
      <c r="A26" s="42">
        <v>25</v>
      </c>
      <c r="B26" s="42">
        <v>1</v>
      </c>
      <c r="C26" s="42">
        <f t="shared" si="1"/>
        <v>5</v>
      </c>
      <c r="D26" s="41" t="s">
        <v>625</v>
      </c>
      <c r="E26" s="44" t="s">
        <v>12597</v>
      </c>
      <c r="F26" s="45" t="s">
        <v>1115</v>
      </c>
      <c r="G26" s="42" t="s">
        <v>5344</v>
      </c>
      <c r="H26" s="42" t="str">
        <f t="shared" si="0"/>
        <v>abrogate /ˈæbrəʊgeɪt/  repeal or annul by authority        hatályon kívül helyezi,</v>
      </c>
    </row>
    <row r="27" spans="1:8" ht="15">
      <c r="A27" s="42">
        <v>26</v>
      </c>
      <c r="C27" s="42">
        <f t="shared" si="1"/>
        <v>5</v>
      </c>
      <c r="D27" s="41" t="s">
        <v>626</v>
      </c>
      <c r="E27" s="44" t="s">
        <v>12598</v>
      </c>
      <c r="F27" s="45" t="s">
        <v>1116</v>
      </c>
      <c r="G27" s="42" t="s">
        <v>5345</v>
      </c>
      <c r="H27" s="42" t="str">
        <f t="shared" si="0"/>
        <v>abscond /əbˈskɒnd/  to go away suddenly (to avoid arrest)      megszökik</v>
      </c>
    </row>
    <row r="28" spans="1:8" ht="38.25">
      <c r="A28" s="42">
        <v>27</v>
      </c>
      <c r="C28" s="42">
        <f t="shared" si="1"/>
        <v>5</v>
      </c>
      <c r="D28" s="41" t="s">
        <v>2459</v>
      </c>
      <c r="E28" s="44" t="s">
        <v>12599</v>
      </c>
      <c r="F28" s="41" t="s">
        <v>3876</v>
      </c>
      <c r="G28" s="42" t="s">
        <v>5346</v>
      </c>
      <c r="H28" s="42" t="str">
        <f t="shared" si="0"/>
        <v>absence /ˈæbsəns/  the lack of something or the fact that it does not exist  távollét</v>
      </c>
    </row>
    <row r="29" spans="1:8" ht="51">
      <c r="A29" s="42">
        <v>28</v>
      </c>
      <c r="C29" s="42">
        <f t="shared" si="1"/>
        <v>5</v>
      </c>
      <c r="D29" s="41" t="s">
        <v>3261</v>
      </c>
      <c r="E29" s="44" t="s">
        <v>12600</v>
      </c>
      <c r="F29" s="41" t="s">
        <v>4717</v>
      </c>
      <c r="G29" s="42" t="s">
        <v>5347</v>
      </c>
      <c r="H29" s="42" t="str">
        <f t="shared" si="0"/>
        <v>absent-minded /ˈæbsəntˈmaɪndɪd/  likely to forget things, especially because you are thinking about something else szórakozott</v>
      </c>
    </row>
    <row r="30" spans="1:8" ht="25.5">
      <c r="A30" s="42">
        <v>29</v>
      </c>
      <c r="C30" s="42">
        <f t="shared" si="1"/>
        <v>5</v>
      </c>
      <c r="D30" s="41" t="s">
        <v>2976</v>
      </c>
      <c r="E30" s="44" t="s">
        <v>12601</v>
      </c>
      <c r="F30" s="41" t="s">
        <v>4417</v>
      </c>
      <c r="G30" s="42" t="s">
        <v>5348</v>
      </c>
      <c r="H30" s="42" t="str">
        <f t="shared" si="0"/>
        <v>absorption /əbˈsɔːpʃ(ə)n/  when you are very interested in something abszorpció</v>
      </c>
    </row>
    <row r="31" spans="1:8" ht="51">
      <c r="A31" s="42">
        <v>30</v>
      </c>
      <c r="C31" s="42">
        <f t="shared" si="1"/>
        <v>5</v>
      </c>
      <c r="D31" s="41" t="s">
        <v>2561</v>
      </c>
      <c r="E31" s="46" t="s">
        <v>5247</v>
      </c>
      <c r="F31" s="41" t="s">
        <v>3978</v>
      </c>
      <c r="G31" s="42" t="s">
        <v>5349</v>
      </c>
      <c r="H31" s="42" t="str">
        <f t="shared" si="0"/>
        <v>abstract /ˈæbstrækt/  existing only as an idea or quality rather than as something real that you can see or touch  absztrakt</v>
      </c>
    </row>
    <row r="32" spans="1:8" ht="15">
      <c r="A32" s="42">
        <v>31</v>
      </c>
      <c r="B32" s="42">
        <v>1</v>
      </c>
      <c r="C32" s="42">
        <f t="shared" si="1"/>
        <v>6</v>
      </c>
      <c r="D32" s="41" t="s">
        <v>627</v>
      </c>
      <c r="E32" s="44" t="s">
        <v>12602</v>
      </c>
      <c r="F32" s="45" t="s">
        <v>1117</v>
      </c>
      <c r="G32" s="42" t="s">
        <v>5350</v>
      </c>
      <c r="H32" s="42" t="str">
        <f t="shared" si="0"/>
        <v>abstruse /æbˈstruːs/  difficult to comprehend obscure         homályos</v>
      </c>
    </row>
    <row r="33" spans="1:8" ht="15">
      <c r="A33" s="42">
        <v>32</v>
      </c>
      <c r="B33" s="42">
        <v>1</v>
      </c>
      <c r="C33" s="42">
        <f t="shared" si="1"/>
        <v>7</v>
      </c>
      <c r="D33" s="41" t="s">
        <v>628</v>
      </c>
      <c r="E33" s="44" t="s">
        <v>12603</v>
      </c>
      <c r="F33" s="45" t="s">
        <v>1118</v>
      </c>
      <c r="G33" s="42" t="s">
        <v>5351</v>
      </c>
      <c r="H33" s="42" t="str">
        <f t="shared" si="0"/>
        <v>abut /əˈbʌt/  border on           határos vmivel</v>
      </c>
    </row>
    <row r="34" spans="1:8" ht="15">
      <c r="A34" s="42">
        <v>33</v>
      </c>
      <c r="C34" s="42">
        <f t="shared" si="1"/>
        <v>7</v>
      </c>
      <c r="D34" s="41" t="s">
        <v>629</v>
      </c>
      <c r="E34" s="44" t="s">
        <v>12604</v>
      </c>
      <c r="F34" s="45" t="s">
        <v>1119</v>
      </c>
      <c r="G34" s="42" t="s">
        <v>5352</v>
      </c>
      <c r="H34" s="42" t="str">
        <f t="shared" si="0"/>
        <v>abysmal /əˈbɪzməl/  bottomless extreme           feneketlen</v>
      </c>
    </row>
    <row r="35" spans="1:8" ht="15">
      <c r="A35" s="42">
        <v>34</v>
      </c>
      <c r="B35" s="42">
        <v>1</v>
      </c>
      <c r="C35" s="42">
        <f t="shared" si="1"/>
        <v>8</v>
      </c>
      <c r="D35" s="41" t="s">
        <v>630</v>
      </c>
      <c r="E35" s="44" t="s">
        <v>12605</v>
      </c>
      <c r="F35" s="45" t="s">
        <v>1120</v>
      </c>
      <c r="G35" s="42" t="s">
        <v>5353</v>
      </c>
      <c r="H35" s="42" t="str">
        <f t="shared" si="0"/>
        <v>acarpous /əˈkɑːpəs/  effete no longer fertile worn out       gyümölcstelen</v>
      </c>
    </row>
    <row r="36" spans="1:8" ht="63.75">
      <c r="A36" s="42">
        <v>35</v>
      </c>
      <c r="C36" s="42">
        <f t="shared" si="1"/>
        <v>8</v>
      </c>
      <c r="D36" s="41" t="s">
        <v>3019</v>
      </c>
      <c r="E36" s="44" t="s">
        <v>12606</v>
      </c>
      <c r="F36" s="41" t="s">
        <v>4461</v>
      </c>
      <c r="G36" s="42" t="s">
        <v>5354</v>
      </c>
      <c r="H36" s="42" t="str">
        <f t="shared" si="0"/>
        <v>access /ˈæksɛs/  how easy or difficult it is for people to enter a public building, to reach a place, or talk to someone hozzáférés</v>
      </c>
    </row>
    <row r="37" spans="1:8" ht="51">
      <c r="A37" s="42">
        <v>36</v>
      </c>
      <c r="C37" s="42">
        <f t="shared" si="1"/>
        <v>8</v>
      </c>
      <c r="D37" s="41" t="s">
        <v>3446</v>
      </c>
      <c r="E37" s="44" t="s">
        <v>12607</v>
      </c>
      <c r="F37" s="41" t="s">
        <v>4923</v>
      </c>
      <c r="G37" s="42" t="s">
        <v>5355</v>
      </c>
      <c r="H37" s="42" t="str">
        <f t="shared" si="0"/>
        <v>accessories /əkˈsɛsəriz/  something such as a bag, belt, or jewellery that you wear or carry because it is attractive kiegészítők</v>
      </c>
    </row>
    <row r="38" spans="1:8" ht="25.5">
      <c r="A38" s="42">
        <v>37</v>
      </c>
      <c r="C38" s="42">
        <f t="shared" si="1"/>
        <v>8</v>
      </c>
      <c r="D38" s="41" t="s">
        <v>3471</v>
      </c>
      <c r="E38" s="44" t="s">
        <v>12608</v>
      </c>
      <c r="F38" s="41" t="s">
        <v>4952</v>
      </c>
      <c r="G38" s="42" t="s">
        <v>5356</v>
      </c>
      <c r="H38" s="42" t="str">
        <f t="shared" si="0"/>
        <v>accidental /ˌæksɪˈdɛntl/  happening without being planned or intended véletlen</v>
      </c>
    </row>
    <row r="39" spans="1:8" ht="15">
      <c r="A39" s="42">
        <v>38</v>
      </c>
      <c r="C39" s="42">
        <f t="shared" si="1"/>
        <v>8</v>
      </c>
      <c r="D39" s="41" t="s">
        <v>632</v>
      </c>
      <c r="E39" s="44" t="s">
        <v>12609</v>
      </c>
      <c r="F39" s="45" t="s">
        <v>1121</v>
      </c>
      <c r="G39" s="42" t="s">
        <v>5357</v>
      </c>
      <c r="H39" s="42" t="str">
        <f t="shared" si="0"/>
        <v>acclaimed /əˈkleɪmd/  welcomed with shouts and approval        elismert</v>
      </c>
    </row>
    <row r="40" spans="1:8" ht="15">
      <c r="A40" s="42">
        <v>39</v>
      </c>
      <c r="B40" s="42">
        <v>1</v>
      </c>
      <c r="C40" s="42">
        <f t="shared" si="1"/>
        <v>9</v>
      </c>
      <c r="D40" s="41" t="s">
        <v>633</v>
      </c>
      <c r="E40" s="44" t="s">
        <v>12610</v>
      </c>
      <c r="F40" s="45" t="s">
        <v>1122</v>
      </c>
      <c r="G40" s="42" t="s">
        <v>5358</v>
      </c>
      <c r="H40" s="42" t="str">
        <f t="shared" si="0"/>
        <v>accolade /ækəʊleɪd/  praise approval           elismerés</v>
      </c>
    </row>
    <row r="41" spans="1:8" ht="38.25">
      <c r="A41" s="42">
        <v>40</v>
      </c>
      <c r="C41" s="42">
        <f t="shared" si="1"/>
        <v>9</v>
      </c>
      <c r="D41" s="41" t="s">
        <v>3380</v>
      </c>
      <c r="E41" s="44" t="s">
        <v>12611</v>
      </c>
      <c r="F41" s="41" t="s">
        <v>4849</v>
      </c>
      <c r="G41" s="42" t="s">
        <v>5359</v>
      </c>
      <c r="H41" s="42" t="str">
        <f t="shared" si="0"/>
        <v>account for /əˈkaʊnt/ /fɔː/  to form a particular amount or part of something számla</v>
      </c>
    </row>
    <row r="42" spans="1:8" ht="15">
      <c r="A42" s="42">
        <v>41</v>
      </c>
      <c r="B42" s="42">
        <v>1</v>
      </c>
      <c r="C42" s="42">
        <f t="shared" si="1"/>
        <v>10</v>
      </c>
      <c r="D42" s="41" t="s">
        <v>634</v>
      </c>
      <c r="E42" s="44" t="s">
        <v>12612</v>
      </c>
      <c r="F42" s="45" t="s">
        <v>1123</v>
      </c>
      <c r="G42" s="42" t="s">
        <v>5360</v>
      </c>
      <c r="H42" s="42" t="str">
        <f t="shared" si="0"/>
        <v>accretion /æˈkriːʃ(ə)n/  the growing of separate things into one      növekedés</v>
      </c>
    </row>
    <row r="43" spans="1:8" ht="51">
      <c r="A43" s="42">
        <v>42</v>
      </c>
      <c r="C43" s="42">
        <f t="shared" si="1"/>
        <v>10</v>
      </c>
      <c r="D43" s="41" t="s">
        <v>2829</v>
      </c>
      <c r="E43" s="44" t="s">
        <v>12613</v>
      </c>
      <c r="F43" s="41" t="s">
        <v>4259</v>
      </c>
      <c r="G43" s="42" t="s">
        <v>5361</v>
      </c>
      <c r="H43" s="42" t="str">
        <f t="shared" si="0"/>
        <v>accumulate /əˈkjuːmjʊleɪt/  to gradually increase in numbers or amount until there is a large quantity in one place felhalmozódnak</v>
      </c>
    </row>
    <row r="44" spans="1:8" ht="25.5">
      <c r="A44" s="42">
        <v>43</v>
      </c>
      <c r="C44" s="42">
        <f t="shared" si="1"/>
        <v>10</v>
      </c>
      <c r="D44" s="41" t="s">
        <v>2</v>
      </c>
      <c r="E44" s="44" t="s">
        <v>12614</v>
      </c>
      <c r="F44" s="41" t="s">
        <v>4920</v>
      </c>
      <c r="G44" s="42" t="s">
        <v>5362</v>
      </c>
      <c r="H44" s="42" t="str">
        <f t="shared" si="0"/>
        <v>accuracy /ˈækjʊrəsi/  the quality of being correct or true  pontosság</v>
      </c>
    </row>
    <row r="45" spans="1:8" ht="25.5">
      <c r="A45" s="42">
        <v>44</v>
      </c>
      <c r="C45" s="42">
        <f t="shared" si="1"/>
        <v>10</v>
      </c>
      <c r="D45" s="41" t="s">
        <v>3</v>
      </c>
      <c r="E45" s="44" t="s">
        <v>12615</v>
      </c>
      <c r="F45" s="41" t="s">
        <v>4400</v>
      </c>
      <c r="G45" s="42" t="s">
        <v>5363</v>
      </c>
      <c r="H45" s="42" t="str">
        <f t="shared" si="0"/>
        <v>accurate /ˈækjʊrɪt/  correct and true in every detail pontos</v>
      </c>
    </row>
    <row r="46" spans="1:8" ht="51">
      <c r="A46" s="42">
        <v>45</v>
      </c>
      <c r="C46" s="42">
        <f t="shared" si="1"/>
        <v>10</v>
      </c>
      <c r="D46" s="41" t="s">
        <v>3189</v>
      </c>
      <c r="E46" s="44" t="s">
        <v>12616</v>
      </c>
      <c r="F46" s="41" t="s">
        <v>4641</v>
      </c>
      <c r="G46" s="42" t="s">
        <v>5364</v>
      </c>
      <c r="H46" s="42" t="str">
        <f t="shared" si="0"/>
        <v>accuse /əˈkjuːz/  to say that you believe someone is guilty of a crime or of doing something bad vádol</v>
      </c>
    </row>
    <row r="47" spans="1:8" ht="15">
      <c r="A47" s="42">
        <v>46</v>
      </c>
      <c r="C47" s="42">
        <f t="shared" si="1"/>
        <v>10</v>
      </c>
      <c r="D47" s="41" t="s">
        <v>3294</v>
      </c>
      <c r="E47" s="44" t="s">
        <v>12617</v>
      </c>
      <c r="F47" s="41" t="s">
        <v>4754</v>
      </c>
      <c r="G47" s="42" t="s">
        <v>5365</v>
      </c>
      <c r="H47" s="42" t="str">
        <f t="shared" si="0"/>
        <v>achievable /əˈʧiːvəbl/  able to be achieved elérhető</v>
      </c>
    </row>
    <row r="48" spans="1:8" ht="51">
      <c r="A48" s="42">
        <v>47</v>
      </c>
      <c r="C48" s="42">
        <f t="shared" si="1"/>
        <v>10</v>
      </c>
      <c r="D48" s="41" t="s">
        <v>2752</v>
      </c>
      <c r="E48" s="44" t="s">
        <v>12618</v>
      </c>
      <c r="F48" s="41" t="s">
        <v>4177</v>
      </c>
      <c r="G48" s="42" t="s">
        <v>5366</v>
      </c>
      <c r="H48" s="42" t="str">
        <f t="shared" si="0"/>
        <v>achiever /əˈʧiːvə/  someone who is successful because they are determined and work hard tanul</v>
      </c>
    </row>
    <row r="49" spans="1:8" ht="25.5">
      <c r="A49" s="42">
        <v>48</v>
      </c>
      <c r="C49" s="42">
        <f t="shared" si="1"/>
        <v>10</v>
      </c>
      <c r="D49" s="41" t="s">
        <v>2397</v>
      </c>
      <c r="E49" s="44" t="s">
        <v>12619</v>
      </c>
      <c r="F49" s="41" t="s">
        <v>3800</v>
      </c>
      <c r="G49" s="42" t="s">
        <v>5367</v>
      </c>
      <c r="H49" s="42" t="str">
        <f t="shared" si="0"/>
        <v>acoustic /əˈkuːstɪk/  relating to sound and the way people hear things akusztikus</v>
      </c>
    </row>
    <row r="50" spans="1:8" ht="25.5">
      <c r="A50" s="42">
        <v>49</v>
      </c>
      <c r="C50" s="42">
        <f t="shared" si="1"/>
        <v>10</v>
      </c>
      <c r="D50" s="41" t="s">
        <v>2554</v>
      </c>
      <c r="E50" s="44" t="s">
        <v>12620</v>
      </c>
      <c r="F50" s="41" t="s">
        <v>3971</v>
      </c>
      <c r="G50" s="42" t="s">
        <v>5368</v>
      </c>
      <c r="H50" s="42" t="str">
        <f t="shared" si="0"/>
        <v>acquaintance  /əˈkweɪntəns/   someone you know, but who is not a close friend ismerős</v>
      </c>
    </row>
    <row r="51" spans="1:8" ht="25.5">
      <c r="A51" s="42">
        <v>50</v>
      </c>
      <c r="C51" s="42">
        <f t="shared" si="1"/>
        <v>10</v>
      </c>
      <c r="D51" s="41" t="s">
        <v>2814</v>
      </c>
      <c r="E51" s="44" t="s">
        <v>12621</v>
      </c>
      <c r="F51" s="41" t="s">
        <v>4244</v>
      </c>
      <c r="G51" s="42" t="s">
        <v>5369</v>
      </c>
      <c r="H51" s="42" t="str">
        <f t="shared" si="0"/>
        <v>acquire /əˈkwaɪə/  to obtain something by buying it or being given it szerez</v>
      </c>
    </row>
    <row r="52" spans="1:8" ht="38.25">
      <c r="A52" s="42">
        <v>51</v>
      </c>
      <c r="C52" s="42">
        <f t="shared" si="1"/>
        <v>10</v>
      </c>
      <c r="D52" s="41" t="s">
        <v>3656</v>
      </c>
      <c r="E52" s="44" t="s">
        <v>12622</v>
      </c>
      <c r="F52" s="41" t="s">
        <v>5145</v>
      </c>
      <c r="G52" s="42" t="s">
        <v>5370</v>
      </c>
      <c r="H52" s="42" t="str">
        <f t="shared" si="0"/>
        <v>acquisition /ˌækwɪˈzɪʃ(ə)n/  the process by which you gain knowledge or learn a skill beszerzés</v>
      </c>
    </row>
    <row r="53" spans="1:8" ht="15">
      <c r="A53" s="42">
        <v>52</v>
      </c>
      <c r="B53" s="42">
        <v>1</v>
      </c>
      <c r="C53" s="42">
        <f t="shared" si="1"/>
        <v>11</v>
      </c>
      <c r="D53" s="41" t="s">
        <v>635</v>
      </c>
      <c r="E53" s="44" t="s">
        <v>12623</v>
      </c>
      <c r="F53" s="45" t="s">
        <v>1124</v>
      </c>
      <c r="G53" s="42" t="s">
        <v>5371</v>
      </c>
      <c r="H53" s="42" t="str">
        <f t="shared" si="0"/>
        <v>adamant /ˈædəmənt/  kind of stone inflexible         hajthatatlan</v>
      </c>
    </row>
    <row r="54" spans="1:8" ht="38.25">
      <c r="A54" s="42">
        <v>53</v>
      </c>
      <c r="C54" s="42">
        <f t="shared" si="1"/>
        <v>11</v>
      </c>
      <c r="D54" s="41" t="s">
        <v>2489</v>
      </c>
      <c r="E54" s="44" t="s">
        <v>12624</v>
      </c>
      <c r="F54" s="41" t="s">
        <v>3906</v>
      </c>
      <c r="G54" s="42" t="s">
        <v>5372</v>
      </c>
      <c r="H54" s="42" t="str">
        <f t="shared" si="0"/>
        <v>addicted /əˈdɪktɪd/  liking something so much that you do not want to stop doing it or having  it rabja</v>
      </c>
    </row>
    <row r="55" spans="1:8" ht="15">
      <c r="A55" s="42">
        <v>54</v>
      </c>
      <c r="C55" s="42">
        <f t="shared" si="1"/>
        <v>11</v>
      </c>
      <c r="D55" s="41" t="s">
        <v>3625</v>
      </c>
      <c r="E55" s="44" t="s">
        <v>12625</v>
      </c>
      <c r="F55" s="41" t="s">
        <v>5114</v>
      </c>
      <c r="G55" s="42" t="s">
        <v>5373</v>
      </c>
      <c r="H55" s="42" t="str">
        <f t="shared" si="0"/>
        <v>additionally /əˈdɪʃənli/  in addition emellett</v>
      </c>
    </row>
    <row r="56" spans="1:8" ht="38.25">
      <c r="A56" s="42">
        <v>55</v>
      </c>
      <c r="C56" s="42">
        <f t="shared" si="1"/>
        <v>11</v>
      </c>
      <c r="D56" s="41" t="s">
        <v>2597</v>
      </c>
      <c r="E56" s="44" t="s">
        <v>12626</v>
      </c>
      <c r="F56" s="41" t="s">
        <v>4014</v>
      </c>
      <c r="G56" s="42" t="s">
        <v>5374</v>
      </c>
      <c r="H56" s="42" t="str">
        <f t="shared" si="0"/>
        <v>address /əˈdrɛs/  if you address a problem, you start trying to solve it cím</v>
      </c>
    </row>
    <row r="57" spans="1:8" ht="38.25">
      <c r="A57" s="42">
        <v>56</v>
      </c>
      <c r="C57" s="42">
        <f t="shared" si="1"/>
        <v>11</v>
      </c>
      <c r="D57" s="41" t="s">
        <v>2810</v>
      </c>
      <c r="E57" s="44" t="s">
        <v>12627</v>
      </c>
      <c r="F57" s="41" t="s">
        <v>4240</v>
      </c>
      <c r="G57" s="42" t="s">
        <v>5375</v>
      </c>
      <c r="H57" s="42" t="str">
        <f t="shared" si="0"/>
        <v>adjust /əˈʤʌst/  to gradually become familiar with a new situation beállítani</v>
      </c>
    </row>
    <row r="58" spans="1:8" ht="38.25">
      <c r="A58" s="42">
        <v>57</v>
      </c>
      <c r="C58" s="42">
        <f t="shared" si="1"/>
        <v>11</v>
      </c>
      <c r="D58" s="41" t="s">
        <v>3452</v>
      </c>
      <c r="E58" s="44" t="s">
        <v>12628</v>
      </c>
      <c r="F58" s="41" t="s">
        <v>4930</v>
      </c>
      <c r="G58" s="42" t="s">
        <v>5376</v>
      </c>
      <c r="H58" s="42" t="str">
        <f t="shared" si="0"/>
        <v>administer /ədˈmɪnɪstə/  to provide or organize something officially as part of your job adminisztrálni</v>
      </c>
    </row>
    <row r="59" spans="1:8" ht="51">
      <c r="A59" s="42">
        <v>58</v>
      </c>
      <c r="C59" s="42">
        <f t="shared" si="1"/>
        <v>11</v>
      </c>
      <c r="D59" s="41" t="s">
        <v>3190</v>
      </c>
      <c r="E59" s="44" t="s">
        <v>12629</v>
      </c>
      <c r="F59" s="41" t="s">
        <v>4642</v>
      </c>
      <c r="G59" s="42" t="s">
        <v>5377</v>
      </c>
      <c r="H59" s="42" t="str">
        <f t="shared" si="0"/>
        <v>admit /ədˈmɪt/  to say that you have done something wrong, especially something criminal  bevallani</v>
      </c>
    </row>
    <row r="60" spans="1:8" ht="15">
      <c r="A60" s="42">
        <v>59</v>
      </c>
      <c r="B60" s="42">
        <v>1</v>
      </c>
      <c r="C60" s="42">
        <f t="shared" si="1"/>
        <v>12</v>
      </c>
      <c r="D60" s="41" t="s">
        <v>636</v>
      </c>
      <c r="E60" s="44" t="s">
        <v>12630</v>
      </c>
      <c r="F60" s="45" t="s">
        <v>1125</v>
      </c>
      <c r="G60" s="42" t="s">
        <v>5378</v>
      </c>
      <c r="H60" s="42" t="str">
        <f t="shared" si="0"/>
        <v>admonitory /ədˈmɒnɪtəri/  containing warning           figyelmeztető</v>
      </c>
    </row>
    <row r="61" spans="1:8" ht="51">
      <c r="A61" s="42">
        <v>60</v>
      </c>
      <c r="C61" s="42">
        <f t="shared" si="1"/>
        <v>12</v>
      </c>
      <c r="D61" s="41" t="s">
        <v>2615</v>
      </c>
      <c r="E61" s="44" t="s">
        <v>12631</v>
      </c>
      <c r="F61" s="41" t="s">
        <v>4033</v>
      </c>
      <c r="G61" s="42" t="s">
        <v>5379</v>
      </c>
      <c r="H61" s="42" t="str">
        <f t="shared" si="0"/>
        <v>adolescent /ˌædəʊˈlɛsnt/  a young person, usually between the ages of 12 and 18, who is developing into an adult serdülő</v>
      </c>
    </row>
    <row r="62" spans="1:8" ht="15">
      <c r="A62" s="42">
        <v>61</v>
      </c>
      <c r="B62" s="42">
        <v>1</v>
      </c>
      <c r="C62" s="42">
        <f t="shared" si="1"/>
        <v>13</v>
      </c>
      <c r="D62" s="41" t="s">
        <v>637</v>
      </c>
      <c r="E62" s="44" t="s">
        <v>12632</v>
      </c>
      <c r="F62" s="45" t="s">
        <v>1126</v>
      </c>
      <c r="G62" s="42" t="s">
        <v>5380</v>
      </c>
      <c r="H62" s="42" t="str">
        <f t="shared" si="0"/>
        <v>adorn /əˈdɔːn/  add beauty decorate          szépít</v>
      </c>
    </row>
    <row r="63" spans="1:8" ht="38.25">
      <c r="A63" s="42">
        <v>62</v>
      </c>
      <c r="C63" s="42">
        <f t="shared" si="1"/>
        <v>13</v>
      </c>
      <c r="D63" s="41" t="s">
        <v>2620</v>
      </c>
      <c r="E63" s="44" t="s">
        <v>12633</v>
      </c>
      <c r="F63" s="41" t="s">
        <v>4038</v>
      </c>
      <c r="G63" s="42" t="s">
        <v>5381</v>
      </c>
      <c r="H63" s="42" t="str">
        <f t="shared" si="0"/>
        <v>adult /ˈædʌlt/  typical of an adult’s behaviour or of the things adults do felnőtt</v>
      </c>
    </row>
    <row r="64" spans="1:8" ht="15">
      <c r="A64" s="42">
        <v>63</v>
      </c>
      <c r="C64" s="42">
        <f t="shared" si="1"/>
        <v>13</v>
      </c>
      <c r="D64" s="41" t="s">
        <v>638</v>
      </c>
      <c r="E64" s="44" t="s">
        <v>12634</v>
      </c>
      <c r="F64" s="45" t="s">
        <v>1127</v>
      </c>
      <c r="G64" s="42" t="s">
        <v>5382</v>
      </c>
      <c r="H64" s="42" t="str">
        <f t="shared" si="0"/>
        <v>adulteration /əˌdʌltəˈreɪʃ(ə)n/  making unpure poorer in quality        hamisítás</v>
      </c>
    </row>
    <row r="65" spans="1:8" ht="25.5">
      <c r="A65" s="42">
        <v>64</v>
      </c>
      <c r="C65" s="42">
        <f t="shared" si="1"/>
        <v>13</v>
      </c>
      <c r="D65" s="41" t="s">
        <v>2344</v>
      </c>
      <c r="E65" s="44" t="s">
        <v>12635</v>
      </c>
      <c r="F65" s="41" t="s">
        <v>3744</v>
      </c>
      <c r="G65" s="42" t="s">
        <v>5383</v>
      </c>
      <c r="H65" s="42" t="str">
        <f t="shared" si="0"/>
        <v>advantage /ədˈvɑːntɪʤ/  a good or useful feature that something has előny</v>
      </c>
    </row>
    <row r="66" spans="1:8" ht="51">
      <c r="A66" s="42">
        <v>65</v>
      </c>
      <c r="B66" s="42">
        <v>1</v>
      </c>
      <c r="C66" s="42">
        <f t="shared" si="1"/>
        <v>14</v>
      </c>
      <c r="D66" s="41" t="s">
        <v>2850</v>
      </c>
      <c r="E66" s="44" t="s">
        <v>12636</v>
      </c>
      <c r="F66" s="41" t="s">
        <v>4281</v>
      </c>
      <c r="G66" s="42" t="s">
        <v>5384</v>
      </c>
      <c r="H66" s="42" t="str">
        <f t="shared" si="0"/>
        <v>adversity /ədˈvɜːsɪti/  a situation in which you have a lot of problems that seem to be caused by bad luck balsors</v>
      </c>
    </row>
    <row r="67" spans="1:8" ht="63.75">
      <c r="A67" s="42">
        <v>66</v>
      </c>
      <c r="C67" s="42">
        <f t="shared" si="1"/>
        <v>14</v>
      </c>
      <c r="D67" s="41" t="s">
        <v>3042</v>
      </c>
      <c r="E67" s="44" t="s">
        <v>12637</v>
      </c>
      <c r="F67" s="41" t="s">
        <v>4487</v>
      </c>
      <c r="G67" s="42" t="s">
        <v>5385</v>
      </c>
      <c r="H67" s="42" t="str">
        <f t="shared" ref="H67:H130" si="2">CONCATENATE(D67," ",E67," ",F67," ",G67)</f>
        <v>advertising campaign /ˈædvətaɪzɪŋ/ /kæmˈpeɪn/  a series of actions intended to achieve a particular result relating to politics or business, or a social improvement reklámkampány</v>
      </c>
    </row>
    <row r="68" spans="1:8" ht="63.75">
      <c r="A68" s="42">
        <v>67</v>
      </c>
      <c r="C68" s="42">
        <f t="shared" si="1"/>
        <v>14</v>
      </c>
      <c r="D68" s="41" t="s">
        <v>3185</v>
      </c>
      <c r="E68" s="44" t="s">
        <v>12638</v>
      </c>
      <c r="F68" s="41" t="s">
        <v>4637</v>
      </c>
      <c r="G68" s="42" t="s">
        <v>5386</v>
      </c>
      <c r="H68" s="42" t="str">
        <f t="shared" si="2"/>
        <v>advise /ədˈvaɪz/  to tell someone what you think they should do, especially when you know more than they do about something tanácsot ad</v>
      </c>
    </row>
    <row r="69" spans="1:8" ht="38.25">
      <c r="A69" s="42">
        <v>68</v>
      </c>
      <c r="C69" s="42">
        <f t="shared" ref="C69:C132" si="3">+B69+C68</f>
        <v>14</v>
      </c>
      <c r="D69" s="41" t="s">
        <v>3351</v>
      </c>
      <c r="E69" s="46" t="s">
        <v>5248</v>
      </c>
      <c r="F69" s="41" t="s">
        <v>4819</v>
      </c>
      <c r="G69" s="42" t="s">
        <v>5387</v>
      </c>
      <c r="H69" s="42" t="str">
        <f t="shared" si="2"/>
        <v>advocate /ˈædvəkɪt/  someone who publicly supports someone or something  ügyvéd</v>
      </c>
    </row>
    <row r="70" spans="1:8" ht="15">
      <c r="A70" s="42">
        <v>69</v>
      </c>
      <c r="B70" s="42">
        <v>1</v>
      </c>
      <c r="C70" s="42">
        <f t="shared" si="3"/>
        <v>15</v>
      </c>
      <c r="D70" s="41" t="s">
        <v>1535</v>
      </c>
      <c r="E70" s="44" t="s">
        <v>12639</v>
      </c>
      <c r="F70" s="45" t="s">
        <v>1536</v>
      </c>
      <c r="G70" s="42" t="s">
        <v>5388</v>
      </c>
      <c r="H70" s="42" t="str">
        <f t="shared" si="2"/>
        <v>affable /ˈæfəbl/  polite and friendly        barátságos</v>
      </c>
    </row>
    <row r="71" spans="1:8" ht="25.5">
      <c r="A71" s="42">
        <v>70</v>
      </c>
      <c r="C71" s="42">
        <f t="shared" si="3"/>
        <v>15</v>
      </c>
      <c r="D71" s="41" t="s">
        <v>3727</v>
      </c>
      <c r="E71" s="44" t="s">
        <v>12640</v>
      </c>
      <c r="F71" s="41" t="s">
        <v>5222</v>
      </c>
      <c r="G71" s="42" t="s">
        <v>5389</v>
      </c>
      <c r="H71" s="42" t="str">
        <f t="shared" si="2"/>
        <v>affection /əˈfɛkʃ(ə)n/  feeling of liking or love and caring szeretet</v>
      </c>
    </row>
    <row r="72" spans="1:8" ht="15">
      <c r="A72" s="42">
        <v>71</v>
      </c>
      <c r="C72" s="42">
        <f t="shared" si="3"/>
        <v>15</v>
      </c>
      <c r="D72" s="41" t="s">
        <v>639</v>
      </c>
      <c r="E72" s="44" t="s">
        <v>12641</v>
      </c>
      <c r="F72" s="45" t="s">
        <v>1128</v>
      </c>
      <c r="G72" s="42" t="s">
        <v>5390</v>
      </c>
      <c r="H72" s="42" t="str">
        <f t="shared" si="2"/>
        <v>affinity /əˈfɪnɪti/  close connection relationship          affinitás</v>
      </c>
    </row>
    <row r="73" spans="1:8" ht="25.5">
      <c r="A73" s="42">
        <v>72</v>
      </c>
      <c r="C73" s="42">
        <f t="shared" si="3"/>
        <v>15</v>
      </c>
      <c r="D73" s="41" t="s">
        <v>3361</v>
      </c>
      <c r="E73" s="44" t="s">
        <v>12642</v>
      </c>
      <c r="F73" s="41" t="s">
        <v>4830</v>
      </c>
      <c r="G73" s="42" t="s">
        <v>5391</v>
      </c>
      <c r="H73" s="42" t="str">
        <f t="shared" si="2"/>
        <v>affordable /əˈfɔːdəbl/  having enough money to buy or pay for something megfizethető</v>
      </c>
    </row>
    <row r="74" spans="1:8" ht="15">
      <c r="A74" s="42">
        <v>73</v>
      </c>
      <c r="B74" s="42">
        <v>1</v>
      </c>
      <c r="C74" s="42">
        <f t="shared" si="3"/>
        <v>16</v>
      </c>
      <c r="D74" s="41" t="s">
        <v>640</v>
      </c>
      <c r="E74" s="44" t="s">
        <v>12643</v>
      </c>
      <c r="F74" s="45" t="s">
        <v>1129</v>
      </c>
      <c r="G74" s="42" t="s">
        <v>5392</v>
      </c>
      <c r="H74" s="42" t="str">
        <f t="shared" si="2"/>
        <v>aggravate /ˈægrəveɪt/  make worse irritate          súlyosbítaná</v>
      </c>
    </row>
    <row r="75" spans="1:8" ht="51">
      <c r="A75" s="42">
        <v>74</v>
      </c>
      <c r="C75" s="42">
        <f t="shared" si="3"/>
        <v>16</v>
      </c>
      <c r="D75" s="41" t="s">
        <v>3106</v>
      </c>
      <c r="E75" s="44" t="s">
        <v>12644</v>
      </c>
      <c r="F75" s="41" t="s">
        <v>4556</v>
      </c>
      <c r="G75" s="42" t="s">
        <v>5393</v>
      </c>
      <c r="H75" s="42" t="str">
        <f t="shared" si="2"/>
        <v>aggressive /əˈgrɛsɪv/  behaving in an angry threatening way, as if you want to fight or attack someone agresszív</v>
      </c>
    </row>
    <row r="76" spans="1:8" ht="15">
      <c r="A76" s="42">
        <v>75</v>
      </c>
      <c r="C76" s="42">
        <f t="shared" si="3"/>
        <v>16</v>
      </c>
      <c r="D76" s="41" t="s">
        <v>641</v>
      </c>
      <c r="E76" s="44" t="s">
        <v>12645</v>
      </c>
      <c r="F76" s="45" t="s">
        <v>1130</v>
      </c>
      <c r="G76" s="42" t="s">
        <v>5394</v>
      </c>
      <c r="H76" s="42" t="str">
        <f t="shared" si="2"/>
        <v>agile /ˈæʤaɪl/  active quick-moving           agilis</v>
      </c>
    </row>
    <row r="77" spans="1:8" ht="15">
      <c r="A77" s="42">
        <v>76</v>
      </c>
      <c r="C77" s="42">
        <f t="shared" si="3"/>
        <v>16</v>
      </c>
      <c r="D77" s="41" t="s">
        <v>2619</v>
      </c>
      <c r="E77" s="44" t="s">
        <v>12646</v>
      </c>
      <c r="F77" s="41" t="s">
        <v>4037</v>
      </c>
      <c r="G77" s="42" t="s">
        <v>5395</v>
      </c>
      <c r="H77" s="42" t="str">
        <f t="shared" si="2"/>
        <v>aging /ˈeɪʤɪŋ/  becoming old öregedés</v>
      </c>
    </row>
    <row r="78" spans="1:8" ht="38.25">
      <c r="A78" s="42">
        <v>77</v>
      </c>
      <c r="C78" s="42">
        <f t="shared" si="3"/>
        <v>16</v>
      </c>
      <c r="D78" s="41" t="s">
        <v>3084</v>
      </c>
      <c r="E78" s="44" t="s">
        <v>12647</v>
      </c>
      <c r="F78" s="41" t="s">
        <v>4532</v>
      </c>
      <c r="G78" s="42" t="s">
        <v>5396</v>
      </c>
      <c r="H78" s="42" t="str">
        <f t="shared" si="2"/>
        <v>agitated /ˈæʤɪteɪtɪd/  so nervous or upset that you are unable to keep still or think calmly izgatott</v>
      </c>
    </row>
    <row r="79" spans="1:8" ht="15">
      <c r="A79" s="42">
        <v>78</v>
      </c>
      <c r="B79" s="42">
        <v>1</v>
      </c>
      <c r="C79" s="42">
        <f t="shared" si="3"/>
        <v>17</v>
      </c>
      <c r="D79" s="41" t="s">
        <v>1537</v>
      </c>
      <c r="E79" s="44" t="s">
        <v>12648</v>
      </c>
      <c r="F79" s="45" t="s">
        <v>1538</v>
      </c>
      <c r="G79" s="42" t="s">
        <v>5396</v>
      </c>
      <c r="H79" s="42" t="str">
        <f t="shared" si="2"/>
        <v>agog /əˈgɒg/  eager/excited          izgatott</v>
      </c>
    </row>
    <row r="80" spans="1:8" ht="15">
      <c r="A80" s="42">
        <v>79</v>
      </c>
      <c r="C80" s="42">
        <f t="shared" si="3"/>
        <v>17</v>
      </c>
      <c r="D80" s="41" t="s">
        <v>2913</v>
      </c>
      <c r="E80" s="44" t="s">
        <v>12649</v>
      </c>
      <c r="F80" s="41" t="s">
        <v>4348</v>
      </c>
      <c r="G80" s="42" t="s">
        <v>5397</v>
      </c>
      <c r="H80" s="42" t="str">
        <f t="shared" si="2"/>
        <v>agony /ˈægəni/  very severe pain gyötrelem</v>
      </c>
    </row>
    <row r="81" spans="1:8" ht="15">
      <c r="A81" s="42">
        <v>80</v>
      </c>
      <c r="B81" s="42">
        <v>1</v>
      </c>
      <c r="C81" s="42">
        <f t="shared" si="3"/>
        <v>18</v>
      </c>
      <c r="D81" s="41" t="s">
        <v>642</v>
      </c>
      <c r="E81" s="44" t="s">
        <v>12650</v>
      </c>
      <c r="F81" s="45" t="s">
        <v>1131</v>
      </c>
      <c r="G81" s="42" t="s">
        <v>5398</v>
      </c>
      <c r="H81" s="42" t="str">
        <f t="shared" si="2"/>
        <v>ail /eɪl/  trouble be ill          gyengélkedik</v>
      </c>
    </row>
    <row r="82" spans="1:8" ht="38.25">
      <c r="A82" s="42">
        <v>81</v>
      </c>
      <c r="C82" s="42">
        <f t="shared" si="3"/>
        <v>18</v>
      </c>
      <c r="D82" s="41" t="s">
        <v>2742</v>
      </c>
      <c r="E82" s="44" t="s">
        <v>12651</v>
      </c>
      <c r="F82" s="41" t="s">
        <v>4167</v>
      </c>
      <c r="G82" s="42" t="s">
        <v>5399</v>
      </c>
      <c r="H82" s="42" t="str">
        <f t="shared" si="2"/>
        <v>aim /eɪm/  something you hope to achieve by doing something cél</v>
      </c>
    </row>
    <row r="83" spans="1:8" ht="63.75">
      <c r="A83" s="42">
        <v>82</v>
      </c>
      <c r="B83" s="42">
        <v>1</v>
      </c>
      <c r="C83" s="42">
        <f t="shared" si="3"/>
        <v>19</v>
      </c>
      <c r="D83" s="41" t="s">
        <v>2811</v>
      </c>
      <c r="E83" s="44" t="s">
        <v>12652</v>
      </c>
      <c r="F83" s="41" t="s">
        <v>4241</v>
      </c>
      <c r="G83" s="42" t="s">
        <v>5400</v>
      </c>
      <c r="H83" s="42" t="str">
        <f t="shared" si="2"/>
        <v>aisle  /aɪl/   a long passage between rows of seats in a church, plane, theatre etc, or between rows of shelves in a shop folyosó</v>
      </c>
    </row>
    <row r="84" spans="1:8" ht="15">
      <c r="A84" s="42">
        <v>83</v>
      </c>
      <c r="B84" s="42">
        <v>1</v>
      </c>
      <c r="C84" s="42">
        <f t="shared" si="3"/>
        <v>20</v>
      </c>
      <c r="D84" s="41" t="s">
        <v>643</v>
      </c>
      <c r="E84" s="44" t="s">
        <v>12653</v>
      </c>
      <c r="F84" s="45" t="s">
        <v>1132</v>
      </c>
      <c r="G84" s="42" t="s">
        <v>5401</v>
      </c>
      <c r="H84" s="42" t="str">
        <f t="shared" si="2"/>
        <v>alacrity /əˈlækrɪti/  eager and cheerful readiness         vidámság</v>
      </c>
    </row>
    <row r="85" spans="1:8" ht="51">
      <c r="A85" s="42">
        <v>84</v>
      </c>
      <c r="C85" s="42">
        <f t="shared" si="3"/>
        <v>20</v>
      </c>
      <c r="D85" s="41" t="s">
        <v>2828</v>
      </c>
      <c r="E85" s="44" t="s">
        <v>12654</v>
      </c>
      <c r="F85" s="41" t="s">
        <v>4258</v>
      </c>
      <c r="G85" s="42" t="s">
        <v>5402</v>
      </c>
      <c r="H85" s="42" t="str">
        <f t="shared" si="2"/>
        <v>albeit /ɔːlˈbiːɪt/  used to add information that reduces the force or importance of what you have just said habár</v>
      </c>
    </row>
    <row r="86" spans="1:8" ht="15">
      <c r="A86" s="42">
        <v>85</v>
      </c>
      <c r="C86" s="42">
        <f t="shared" si="3"/>
        <v>20</v>
      </c>
      <c r="D86" s="41" t="s">
        <v>1539</v>
      </c>
      <c r="E86" s="44" t="s">
        <v>12655</v>
      </c>
      <c r="F86" s="45" t="s">
        <v>1540</v>
      </c>
      <c r="G86" s="42" t="s">
        <v>5403</v>
      </c>
      <c r="H86" s="42" t="str">
        <f t="shared" si="2"/>
        <v>alcove /ˈælkəʊv/  recess/partially enclosed place        alkóv</v>
      </c>
    </row>
    <row r="87" spans="1:8" ht="76.5">
      <c r="A87" s="42">
        <v>86</v>
      </c>
      <c r="C87" s="42">
        <f t="shared" si="3"/>
        <v>20</v>
      </c>
      <c r="D87" s="41" t="s">
        <v>3424</v>
      </c>
      <c r="E87" s="44" t="s">
        <v>12656</v>
      </c>
      <c r="F87" s="41" t="s">
        <v>4898</v>
      </c>
      <c r="G87" s="42" t="s">
        <v>5404</v>
      </c>
      <c r="H87" s="42" t="str">
        <f t="shared" si="2"/>
        <v>algorithm /ˈælgərɪðm/  a set of instructions that are followed in a fixed order and used for solving a mathematical problem, making a computer program etc algoritmus</v>
      </c>
    </row>
    <row r="88" spans="1:8" ht="38.25">
      <c r="A88" s="42">
        <v>87</v>
      </c>
      <c r="C88" s="42">
        <f t="shared" si="3"/>
        <v>20</v>
      </c>
      <c r="D88" s="41" t="s">
        <v>2634</v>
      </c>
      <c r="E88" s="44" t="s">
        <v>12657</v>
      </c>
      <c r="F88" s="41" t="s">
        <v>4052</v>
      </c>
      <c r="G88" s="42" t="s">
        <v>5405</v>
      </c>
      <c r="H88" s="42" t="str">
        <f t="shared" si="2"/>
        <v>alienation /ˌeɪljəˈneɪʃ(ə)n/  the feeling of not being part of society or a group elidegenítés</v>
      </c>
    </row>
    <row r="89" spans="1:8" ht="15">
      <c r="A89" s="42">
        <v>88</v>
      </c>
      <c r="B89" s="42">
        <v>1</v>
      </c>
      <c r="C89" s="42">
        <f t="shared" si="3"/>
        <v>21</v>
      </c>
      <c r="D89" s="41" t="s">
        <v>644</v>
      </c>
      <c r="E89" s="44" t="s">
        <v>12658</v>
      </c>
      <c r="F89" s="45" t="s">
        <v>1133</v>
      </c>
      <c r="G89" s="42" t="s">
        <v>5406</v>
      </c>
      <c r="H89" s="42" t="str">
        <f t="shared" si="2"/>
        <v>allegiance /əˈliːʤəns/  duty support loyalty          hűség</v>
      </c>
    </row>
    <row r="90" spans="1:8" ht="15">
      <c r="A90" s="42">
        <v>89</v>
      </c>
      <c r="C90" s="42">
        <f t="shared" si="3"/>
        <v>21</v>
      </c>
      <c r="D90" s="41" t="s">
        <v>2410</v>
      </c>
      <c r="E90" s="44" t="s">
        <v>12659</v>
      </c>
      <c r="F90" s="41" t="s">
        <v>3821</v>
      </c>
      <c r="G90" s="42" t="s">
        <v>5407</v>
      </c>
      <c r="H90" s="42" t="str">
        <f t="shared" si="2"/>
        <v>allergic /əˈlɜːʤɪk/  having an allergy allergiás</v>
      </c>
    </row>
    <row r="91" spans="1:8" ht="89.25">
      <c r="A91" s="42">
        <v>90</v>
      </c>
      <c r="C91" s="42">
        <f t="shared" si="3"/>
        <v>21</v>
      </c>
      <c r="D91" s="41" t="s">
        <v>3050</v>
      </c>
      <c r="E91" s="44" t="s">
        <v>12660</v>
      </c>
      <c r="F91" s="41" t="s">
        <v>4496</v>
      </c>
      <c r="G91" s="42" t="s">
        <v>5408</v>
      </c>
      <c r="H91" s="42" t="str">
        <f t="shared" si="2"/>
        <v>allergy /ˈæləʤi/  a medical condition in which you become ill or in which your skin becomes red and painful because you have eaten or touched a particular substance allergia</v>
      </c>
    </row>
    <row r="92" spans="1:8" ht="15">
      <c r="A92" s="42">
        <v>91</v>
      </c>
      <c r="B92" s="42">
        <v>1</v>
      </c>
      <c r="C92" s="42">
        <f t="shared" si="3"/>
        <v>22</v>
      </c>
      <c r="D92" s="41" t="s">
        <v>645</v>
      </c>
      <c r="E92" s="44" t="s">
        <v>12661</v>
      </c>
      <c r="F92" s="45" t="s">
        <v>1134</v>
      </c>
      <c r="G92" s="42" t="s">
        <v>5409</v>
      </c>
      <c r="H92" s="42" t="str">
        <f t="shared" si="2"/>
        <v>alleviate /əˈliːvɪeɪt/  make (pain) easier to bear        enyhítésére</v>
      </c>
    </row>
    <row r="93" spans="1:8">
      <c r="A93" s="42">
        <v>92</v>
      </c>
      <c r="C93" s="42">
        <f t="shared" si="3"/>
        <v>22</v>
      </c>
      <c r="D93" s="41" t="s">
        <v>646</v>
      </c>
      <c r="E93" s="46" t="s">
        <v>5249</v>
      </c>
      <c r="F93" s="45" t="s">
        <v>1135</v>
      </c>
      <c r="G93" s="42" t="s">
        <v>5410</v>
      </c>
      <c r="H93" s="42" t="str">
        <f t="shared" si="2"/>
        <v>alloy /ˈælɔɪ/  to debase by mixing with something inferior      ötvözet</v>
      </c>
    </row>
    <row r="94" spans="1:8" ht="15">
      <c r="A94" s="42">
        <v>93</v>
      </c>
      <c r="B94" s="42">
        <v>1</v>
      </c>
      <c r="C94" s="42">
        <f t="shared" si="3"/>
        <v>23</v>
      </c>
      <c r="D94" s="41" t="s">
        <v>647</v>
      </c>
      <c r="E94" s="44" t="s">
        <v>12662</v>
      </c>
      <c r="F94" s="45" t="s">
        <v>1136</v>
      </c>
      <c r="G94" s="42" t="s">
        <v>5411</v>
      </c>
      <c r="H94" s="42" t="str">
        <f t="shared" si="2"/>
        <v>aloof /əˈluːf/  reserved indifferent           tartózkodó</v>
      </c>
    </row>
    <row r="95" spans="1:8" ht="51">
      <c r="A95" s="42">
        <v>94</v>
      </c>
      <c r="C95" s="42">
        <f t="shared" si="3"/>
        <v>23</v>
      </c>
      <c r="D95" s="41" t="s">
        <v>2717</v>
      </c>
      <c r="E95" s="44" t="s">
        <v>12663</v>
      </c>
      <c r="F95" s="41" t="s">
        <v>4140</v>
      </c>
      <c r="G95" s="42" t="s">
        <v>5412</v>
      </c>
      <c r="H95" s="42" t="str">
        <f t="shared" si="2"/>
        <v>alternative /ɔːlˈtɜːnətɪv/  an alternative idea, plan etc is different from the one you have and can be used instead alternatív</v>
      </c>
    </row>
    <row r="96" spans="1:8" ht="51">
      <c r="A96" s="42">
        <v>95</v>
      </c>
      <c r="C96" s="42">
        <f t="shared" si="3"/>
        <v>23</v>
      </c>
      <c r="D96" s="41" t="s">
        <v>3627</v>
      </c>
      <c r="E96" s="44" t="s">
        <v>12664</v>
      </c>
      <c r="F96" s="41" t="s">
        <v>5116</v>
      </c>
      <c r="G96" s="42" t="s">
        <v>5413</v>
      </c>
      <c r="H96" s="42" t="str">
        <f t="shared" si="2"/>
        <v>alternatively /ɔːlˈtɜːnətɪvli/  using an alternative idea, plan etc that is different from the one you have and can be used instead vagylagosan</v>
      </c>
    </row>
    <row r="97" spans="1:8" ht="15">
      <c r="A97" s="42">
        <v>96</v>
      </c>
      <c r="B97" s="42">
        <v>1</v>
      </c>
      <c r="C97" s="42">
        <f t="shared" si="3"/>
        <v>24</v>
      </c>
      <c r="D97" s="41" t="s">
        <v>648</v>
      </c>
      <c r="E97" s="44" t="s">
        <v>12665</v>
      </c>
      <c r="F97" s="45" t="s">
        <v>1137</v>
      </c>
      <c r="G97" s="42" t="s">
        <v>5414</v>
      </c>
      <c r="H97" s="42" t="str">
        <f t="shared" si="2"/>
        <v>amalgamate /əˈmælgəmeɪt/  mix combine unite societies         foncsorozott</v>
      </c>
    </row>
    <row r="98" spans="1:8" ht="15">
      <c r="A98" s="42">
        <v>97</v>
      </c>
      <c r="B98" s="42">
        <v>1</v>
      </c>
      <c r="C98" s="42">
        <f t="shared" si="3"/>
        <v>25</v>
      </c>
      <c r="D98" s="41" t="s">
        <v>649</v>
      </c>
      <c r="E98" s="44" t="s">
        <v>12666</v>
      </c>
      <c r="F98" s="45" t="s">
        <v>1138</v>
      </c>
      <c r="G98" s="42" t="s">
        <v>5415</v>
      </c>
      <c r="H98" s="42" t="str">
        <f t="shared" si="2"/>
        <v>ambidextrous /ˌæmbɪˈdɛkstrəs/  able to use the left hand or the right equally well  kétkezes</v>
      </c>
    </row>
    <row r="99" spans="1:8" ht="15">
      <c r="A99" s="42">
        <v>98</v>
      </c>
      <c r="C99" s="42">
        <f t="shared" si="3"/>
        <v>25</v>
      </c>
      <c r="D99" s="41" t="s">
        <v>650</v>
      </c>
      <c r="E99" s="44" t="s">
        <v>12667</v>
      </c>
      <c r="F99" s="45" t="s">
        <v>1139</v>
      </c>
      <c r="G99" s="42" t="s">
        <v>5416</v>
      </c>
      <c r="H99" s="42" t="str">
        <f t="shared" si="2"/>
        <v>ambiguous /æmˈbɪgjʊəs/  doubtful uncertain           kétértelmű</v>
      </c>
    </row>
    <row r="100" spans="1:8" ht="51">
      <c r="A100" s="42">
        <v>99</v>
      </c>
      <c r="C100" s="42">
        <f t="shared" si="3"/>
        <v>25</v>
      </c>
      <c r="D100" s="41" t="s">
        <v>2785</v>
      </c>
      <c r="E100" s="44" t="s">
        <v>12668</v>
      </c>
      <c r="F100" s="41" t="s">
        <v>4214</v>
      </c>
      <c r="G100" s="42" t="s">
        <v>5417</v>
      </c>
      <c r="H100" s="42" t="str">
        <f t="shared" si="2"/>
        <v>ambitious /æmˈbɪʃəs/  an ambitious plan, idea etc shows a desire to do something good but difficult becsvágyó</v>
      </c>
    </row>
    <row r="101" spans="1:8" ht="15">
      <c r="A101" s="42">
        <v>100</v>
      </c>
      <c r="C101" s="42">
        <f t="shared" si="3"/>
        <v>25</v>
      </c>
      <c r="D101" s="41" t="s">
        <v>651</v>
      </c>
      <c r="E101" s="44" t="s">
        <v>12669</v>
      </c>
      <c r="F101" s="45" t="s">
        <v>1140</v>
      </c>
      <c r="G101" s="42" t="s">
        <v>5418</v>
      </c>
      <c r="H101" s="42" t="str">
        <f t="shared" si="2"/>
        <v>ambivalent /æmˈbɪvələnt/  having both of two contrary meanings       ambivalens</v>
      </c>
    </row>
    <row r="102" spans="1:8" ht="15">
      <c r="A102" s="42">
        <v>101</v>
      </c>
      <c r="B102" s="42">
        <v>1</v>
      </c>
      <c r="C102" s="42">
        <f t="shared" si="3"/>
        <v>26</v>
      </c>
      <c r="D102" s="41" t="s">
        <v>652</v>
      </c>
      <c r="E102" s="44" t="s">
        <v>12670</v>
      </c>
      <c r="F102" s="45" t="s">
        <v>1141</v>
      </c>
      <c r="G102" s="42" t="s">
        <v>5419</v>
      </c>
      <c r="H102" s="42" t="str">
        <f t="shared" si="2"/>
        <v>ameliorate /əˈmiːljəreɪt/  improve make better          fejleszt</v>
      </c>
    </row>
    <row r="103" spans="1:8" ht="38.25">
      <c r="A103" s="42">
        <v>102</v>
      </c>
      <c r="C103" s="42">
        <f t="shared" si="3"/>
        <v>26</v>
      </c>
      <c r="D103" s="41" t="s">
        <v>3034</v>
      </c>
      <c r="E103" s="44" t="s">
        <v>12671</v>
      </c>
      <c r="F103" s="41" t="s">
        <v>4476</v>
      </c>
      <c r="G103" s="42" t="s">
        <v>5420</v>
      </c>
      <c r="H103" s="42" t="str">
        <f t="shared" si="2"/>
        <v>amnesia /æmˈniːzjə/  the medical condition of not being able to remember anything amnézia</v>
      </c>
    </row>
    <row r="104" spans="1:8" ht="15">
      <c r="A104" s="42">
        <v>103</v>
      </c>
      <c r="C104" s="42">
        <f t="shared" si="3"/>
        <v>26</v>
      </c>
      <c r="D104" s="41" t="s">
        <v>653</v>
      </c>
      <c r="E104" s="44" t="s">
        <v>12672</v>
      </c>
      <c r="F104" s="45" t="s">
        <v>1142</v>
      </c>
      <c r="G104" s="42" t="s">
        <v>5421</v>
      </c>
      <c r="H104" s="42" t="str">
        <f t="shared" si="2"/>
        <v>amortize /əˈmɔːtaɪz/  end (a debt) by setting aside money      amortizál</v>
      </c>
    </row>
    <row r="105" spans="1:8" ht="38.25">
      <c r="A105" s="42">
        <v>104</v>
      </c>
      <c r="C105" s="42">
        <f t="shared" si="3"/>
        <v>26</v>
      </c>
      <c r="D105" s="41" t="s">
        <v>2688</v>
      </c>
      <c r="E105" s="44" t="s">
        <v>12673</v>
      </c>
      <c r="F105" s="41" t="s">
        <v>4109</v>
      </c>
      <c r="G105" s="42" t="s">
        <v>5422</v>
      </c>
      <c r="H105" s="42" t="str">
        <f t="shared" si="2"/>
        <v>amount /əˈmaʊnt/  a quantity of something such as time, money, or a substance mennyiség</v>
      </c>
    </row>
    <row r="106" spans="1:8" ht="38.25">
      <c r="A106" s="42">
        <v>105</v>
      </c>
      <c r="C106" s="42">
        <f t="shared" si="3"/>
        <v>26</v>
      </c>
      <c r="D106" s="41" t="s">
        <v>3503</v>
      </c>
      <c r="E106" s="44" t="s">
        <v>12674</v>
      </c>
      <c r="F106" s="41" t="s">
        <v>4986</v>
      </c>
      <c r="G106" s="42" t="s">
        <v>5423</v>
      </c>
      <c r="H106" s="42" t="str">
        <f t="shared" si="2"/>
        <v>amplification /ˌæmplɪfɪˈkeɪʃ(ə)n/  the quality of making sound louder, especially musical sound erősítés</v>
      </c>
    </row>
    <row r="107" spans="1:8" ht="38.25">
      <c r="A107" s="42">
        <v>106</v>
      </c>
      <c r="C107" s="42">
        <f t="shared" si="3"/>
        <v>26</v>
      </c>
      <c r="D107" s="41" t="s">
        <v>2637</v>
      </c>
      <c r="E107" s="44" t="s">
        <v>12675</v>
      </c>
      <c r="F107" s="41" t="s">
        <v>4057</v>
      </c>
      <c r="G107" s="42" t="s">
        <v>5424</v>
      </c>
      <c r="H107" s="42" t="str">
        <f t="shared" si="2"/>
        <v>amusement /əˈmjuːzmənt/  the feeling you have when you think something is funny szórakoztatás</v>
      </c>
    </row>
    <row r="108" spans="1:8" ht="38.25">
      <c r="A108" s="42">
        <v>107</v>
      </c>
      <c r="C108" s="42">
        <f t="shared" si="3"/>
        <v>26</v>
      </c>
      <c r="D108" s="41" t="s">
        <v>2430</v>
      </c>
      <c r="E108" s="44" t="s">
        <v>12676</v>
      </c>
      <c r="F108" s="41" t="s">
        <v>3847</v>
      </c>
      <c r="G108" s="42" t="s">
        <v>5425</v>
      </c>
      <c r="H108" s="42" t="str">
        <f t="shared" si="2"/>
        <v>anatomy /əˈnætəmi/  the scientific study of the structure of human or animal bodies anatómia</v>
      </c>
    </row>
    <row r="109" spans="1:8" ht="25.5">
      <c r="A109" s="42">
        <v>108</v>
      </c>
      <c r="C109" s="42">
        <f t="shared" si="3"/>
        <v>26</v>
      </c>
      <c r="D109" s="41" t="s">
        <v>2887</v>
      </c>
      <c r="E109" s="44" t="s">
        <v>12677</v>
      </c>
      <c r="F109" s="41" t="s">
        <v>4320</v>
      </c>
      <c r="G109" s="42" t="s">
        <v>5426</v>
      </c>
      <c r="H109" s="42" t="str">
        <f t="shared" si="2"/>
        <v>ancestor /ˈænsɪstə/  a member of your family who lived a long time ago ős</v>
      </c>
    </row>
    <row r="110" spans="1:8" ht="25.5">
      <c r="A110" s="42">
        <v>109</v>
      </c>
      <c r="C110" s="42">
        <f t="shared" si="3"/>
        <v>26</v>
      </c>
      <c r="D110" s="41" t="s">
        <v>2971</v>
      </c>
      <c r="E110" s="44" t="s">
        <v>12678</v>
      </c>
      <c r="F110" s="41" t="s">
        <v>4413</v>
      </c>
      <c r="G110" s="42" t="s">
        <v>5427</v>
      </c>
      <c r="H110" s="42" t="str">
        <f t="shared" si="2"/>
        <v>ancestral /ænˈsɛstrəl/  relating to or inherited from an ancestor ősi</v>
      </c>
    </row>
    <row r="111" spans="1:8" ht="38.25">
      <c r="A111" s="42">
        <v>110</v>
      </c>
      <c r="C111" s="42">
        <f t="shared" si="3"/>
        <v>26</v>
      </c>
      <c r="D111" s="41" t="s">
        <v>3017</v>
      </c>
      <c r="E111" s="44" t="s">
        <v>12679</v>
      </c>
      <c r="F111" s="41" t="s">
        <v>4459</v>
      </c>
      <c r="G111" s="42" t="s">
        <v>5428</v>
      </c>
      <c r="H111" s="42" t="str">
        <f t="shared" si="2"/>
        <v>ancestry /ˈænsɪstri/  the members of your family who lived a long time ago származás</v>
      </c>
    </row>
    <row r="112" spans="1:8" ht="25.5">
      <c r="A112" s="42">
        <v>111</v>
      </c>
      <c r="C112" s="42">
        <f t="shared" si="3"/>
        <v>26</v>
      </c>
      <c r="D112" s="41" t="s">
        <v>3563</v>
      </c>
      <c r="E112" s="44" t="s">
        <v>12680</v>
      </c>
      <c r="F112" s="41" t="s">
        <v>5050</v>
      </c>
      <c r="G112" s="42" t="s">
        <v>5429</v>
      </c>
      <c r="H112" s="42" t="str">
        <f t="shared" si="2"/>
        <v>anecdote /ˈænɪkdəʊt/  a short story based on your personal experience anekdota</v>
      </c>
    </row>
    <row r="113" spans="1:8" ht="15">
      <c r="A113" s="42">
        <v>112</v>
      </c>
      <c r="B113" s="42">
        <v>1</v>
      </c>
      <c r="C113" s="42">
        <f t="shared" si="3"/>
        <v>27</v>
      </c>
      <c r="D113" s="41" t="s">
        <v>1541</v>
      </c>
      <c r="E113" s="44" t="s">
        <v>12681</v>
      </c>
      <c r="F113" s="45" t="s">
        <v>1542</v>
      </c>
      <c r="G113" s="42" t="s">
        <v>5430</v>
      </c>
      <c r="H113" s="42" t="str">
        <f t="shared" si="2"/>
        <v>anguish /ˈæŋgwɪʃ/  severe suffering         kín</v>
      </c>
    </row>
    <row r="114" spans="1:8" ht="15">
      <c r="A114" s="42">
        <v>113</v>
      </c>
      <c r="B114" s="42">
        <v>1</v>
      </c>
      <c r="C114" s="42">
        <f t="shared" si="3"/>
        <v>28</v>
      </c>
      <c r="D114" s="41" t="s">
        <v>654</v>
      </c>
      <c r="E114" s="44" t="s">
        <v>12682</v>
      </c>
      <c r="F114" s="45" t="s">
        <v>1143</v>
      </c>
      <c r="G114" s="42" t="s">
        <v>5431</v>
      </c>
      <c r="H114" s="42" t="str">
        <f t="shared" si="2"/>
        <v>animosity /ˌænɪˈmɒsɪti/  strong dislike           ellenségeskedés</v>
      </c>
    </row>
    <row r="115" spans="1:8" ht="51">
      <c r="A115" s="42">
        <v>114</v>
      </c>
      <c r="C115" s="42">
        <f t="shared" si="3"/>
        <v>28</v>
      </c>
      <c r="D115" s="41" t="s">
        <v>3191</v>
      </c>
      <c r="E115" s="44" t="s">
        <v>12683</v>
      </c>
      <c r="F115" s="41" t="s">
        <v>4643</v>
      </c>
      <c r="G115" s="42" t="s">
        <v>5432</v>
      </c>
      <c r="H115" s="42" t="str">
        <f t="shared" si="2"/>
        <v>announce /əˈnaʊns/  to officially tell people about something, especially about a plan or a decision bejelent</v>
      </c>
    </row>
    <row r="116" spans="1:8" ht="51">
      <c r="A116" s="42">
        <v>115</v>
      </c>
      <c r="C116" s="42">
        <f t="shared" si="3"/>
        <v>28</v>
      </c>
      <c r="D116" s="41" t="s">
        <v>3421</v>
      </c>
      <c r="E116" s="44" t="s">
        <v>12684</v>
      </c>
      <c r="F116" s="41" t="s">
        <v>4895</v>
      </c>
      <c r="G116" s="42" t="s">
        <v>5433</v>
      </c>
      <c r="H116" s="42" t="str">
        <f t="shared" si="2"/>
        <v>anthropologist /ˌænθrəˈpɒləʤɪst/  someone who scientifically studies people, their societies, cultures etc antropológus</v>
      </c>
    </row>
    <row r="117" spans="1:8" ht="25.5">
      <c r="A117" s="42">
        <v>116</v>
      </c>
      <c r="B117" s="42">
        <v>1</v>
      </c>
      <c r="C117" s="42">
        <f t="shared" si="3"/>
        <v>29</v>
      </c>
      <c r="D117" s="41" t="s">
        <v>2691</v>
      </c>
      <c r="E117" s="44" t="s">
        <v>12685</v>
      </c>
      <c r="F117" s="41" t="s">
        <v>4113</v>
      </c>
      <c r="G117" s="42" t="s">
        <v>5434</v>
      </c>
      <c r="H117" s="42" t="str">
        <f t="shared" si="2"/>
        <v>anticipation /ænˌtɪsɪˈpeɪʃ(ə)n/  when you are expecting something to happen előérzet</v>
      </c>
    </row>
    <row r="118" spans="1:8" ht="15">
      <c r="A118" s="42">
        <v>117</v>
      </c>
      <c r="C118" s="42">
        <f t="shared" si="3"/>
        <v>29</v>
      </c>
      <c r="D118" s="41" t="s">
        <v>655</v>
      </c>
      <c r="E118" s="44" t="s">
        <v>12686</v>
      </c>
      <c r="F118" s="45" t="s">
        <v>1144</v>
      </c>
      <c r="G118" s="42" t="s">
        <v>5435</v>
      </c>
      <c r="H118" s="42" t="str">
        <f t="shared" si="2"/>
        <v>antidote /ˈæntɪdəʊt/  medicine used against a poison or a disease     ellenméreg</v>
      </c>
    </row>
    <row r="119" spans="1:8" ht="38.25">
      <c r="A119" s="42">
        <v>118</v>
      </c>
      <c r="C119" s="42">
        <f t="shared" si="3"/>
        <v>29</v>
      </c>
      <c r="D119" s="41" t="s">
        <v>3710</v>
      </c>
      <c r="E119" s="44" t="s">
        <v>12687</v>
      </c>
      <c r="F119" s="41" t="s">
        <v>5202</v>
      </c>
      <c r="G119" s="42" t="s">
        <v>5436</v>
      </c>
      <c r="H119" s="42" t="str">
        <f t="shared" si="2"/>
        <v>antipathy /ænˈtɪpəθi/  a feeling of strong dislike towards someone or something ellenszenv</v>
      </c>
    </row>
    <row r="120" spans="1:8" ht="63.75">
      <c r="A120" s="42">
        <v>119</v>
      </c>
      <c r="C120" s="42">
        <f t="shared" si="3"/>
        <v>29</v>
      </c>
      <c r="D120" s="41" t="s">
        <v>3524</v>
      </c>
      <c r="E120" s="44" t="s">
        <v>12688</v>
      </c>
      <c r="F120" s="41" t="s">
        <v>5010</v>
      </c>
      <c r="G120" s="42" t="s">
        <v>5437</v>
      </c>
      <c r="H120" s="42" t="str">
        <f t="shared" si="2"/>
        <v>anti-social /ˈænti/-/ˈsəʊʃəl/  anti-social behaviour is violent or harmful to other people, or shows that you do not care about other people társadalomellenes</v>
      </c>
    </row>
    <row r="121" spans="1:8" ht="15">
      <c r="A121" s="42">
        <v>120</v>
      </c>
      <c r="B121" s="42">
        <v>1</v>
      </c>
      <c r="C121" s="42">
        <f t="shared" si="3"/>
        <v>30</v>
      </c>
      <c r="D121" s="41" t="s">
        <v>656</v>
      </c>
      <c r="E121" s="44" t="s">
        <v>12689</v>
      </c>
      <c r="F121" s="45" t="s">
        <v>1145</v>
      </c>
      <c r="G121" s="42" t="s">
        <v>5438</v>
      </c>
      <c r="H121" s="42" t="str">
        <f t="shared" si="2"/>
        <v>antithetical /ˌæntɪˈθɛtɪkəl/  direct opposing           ellentétes</v>
      </c>
    </row>
    <row r="122" spans="1:8" ht="15">
      <c r="A122" s="42">
        <v>121</v>
      </c>
      <c r="C122" s="42">
        <f t="shared" si="3"/>
        <v>30</v>
      </c>
      <c r="D122" s="41" t="s">
        <v>2487</v>
      </c>
      <c r="E122" s="44" t="s">
        <v>12690</v>
      </c>
      <c r="F122" s="41" t="s">
        <v>3904</v>
      </c>
      <c r="G122" s="42" t="s">
        <v>5439</v>
      </c>
      <c r="H122" s="42" t="str">
        <f t="shared" si="2"/>
        <v>anxious  /ˈæŋkʃəs/   worried about something aggódó</v>
      </c>
    </row>
    <row r="123" spans="1:8" ht="15">
      <c r="A123" s="42">
        <v>122</v>
      </c>
      <c r="C123" s="42">
        <f t="shared" si="3"/>
        <v>30</v>
      </c>
      <c r="D123" s="41" t="s">
        <v>3623</v>
      </c>
      <c r="E123" s="44" t="s">
        <v>12691</v>
      </c>
      <c r="F123" s="41" t="s">
        <v>5112</v>
      </c>
      <c r="G123" s="42" t="s">
        <v>5440</v>
      </c>
      <c r="H123" s="42" t="str">
        <f t="shared" si="2"/>
        <v>apart from /əˈpɑːt/ /frɒm/  except for attól eltekintve</v>
      </c>
    </row>
    <row r="124" spans="1:8" ht="15">
      <c r="A124" s="42">
        <v>123</v>
      </c>
      <c r="B124" s="42">
        <v>1</v>
      </c>
      <c r="C124" s="42">
        <f t="shared" si="3"/>
        <v>31</v>
      </c>
      <c r="D124" s="41" t="s">
        <v>657</v>
      </c>
      <c r="E124" s="44" t="s">
        <v>12692</v>
      </c>
      <c r="F124" s="45" t="s">
        <v>1146</v>
      </c>
      <c r="G124" s="42" t="s">
        <v>5441</v>
      </c>
      <c r="H124" s="42" t="str">
        <f t="shared" si="2"/>
        <v>apartheid /əˈpɑːtheɪt/  brutal racial discrimination          faji megkülönböztetés</v>
      </c>
    </row>
    <row r="125" spans="1:8" ht="15">
      <c r="A125" s="42">
        <v>124</v>
      </c>
      <c r="B125" s="42">
        <v>1</v>
      </c>
      <c r="C125" s="42">
        <f t="shared" si="3"/>
        <v>32</v>
      </c>
      <c r="D125" s="41" t="s">
        <v>658</v>
      </c>
      <c r="E125" s="44" t="s">
        <v>12693</v>
      </c>
      <c r="F125" s="45" t="s">
        <v>1147</v>
      </c>
      <c r="G125" s="42" t="s">
        <v>5442</v>
      </c>
      <c r="H125" s="42" t="str">
        <f t="shared" si="2"/>
        <v>aplomb /əˈplɒm/  self-confidence            higgadtság</v>
      </c>
    </row>
    <row r="126" spans="1:8" ht="15">
      <c r="A126" s="42">
        <v>125</v>
      </c>
      <c r="B126" s="42">
        <v>1</v>
      </c>
      <c r="C126" s="42">
        <f t="shared" si="3"/>
        <v>33</v>
      </c>
      <c r="D126" s="41" t="s">
        <v>659</v>
      </c>
      <c r="E126" s="44" t="s">
        <v>12694</v>
      </c>
      <c r="F126" s="45" t="s">
        <v>1148</v>
      </c>
      <c r="G126" s="42" t="s">
        <v>5443</v>
      </c>
      <c r="H126" s="42" t="str">
        <f t="shared" si="2"/>
        <v>apostate /əˈpɒstɪt/  one who abandons long-held religious or political convictions     hitehagyott</v>
      </c>
    </row>
    <row r="127" spans="1:8" ht="15">
      <c r="A127" s="42">
        <v>126</v>
      </c>
      <c r="B127" s="42">
        <v>1</v>
      </c>
      <c r="C127" s="42">
        <f t="shared" si="3"/>
        <v>34</v>
      </c>
      <c r="D127" s="41" t="s">
        <v>660</v>
      </c>
      <c r="E127" s="44" t="s">
        <v>12695</v>
      </c>
      <c r="F127" s="45" t="s">
        <v>1149</v>
      </c>
      <c r="G127" s="42" t="s">
        <v>5444</v>
      </c>
      <c r="H127" s="42" t="str">
        <f t="shared" si="2"/>
        <v>apotheosis /əˌpɒθɪˈəʊsɪs/  deification glorification to godliness         megdicsőülés</v>
      </c>
    </row>
    <row r="128" spans="1:8" ht="38.25">
      <c r="A128" s="42">
        <v>127</v>
      </c>
      <c r="B128" s="42">
        <v>1</v>
      </c>
      <c r="C128" s="42">
        <f t="shared" si="3"/>
        <v>35</v>
      </c>
      <c r="D128" s="41" t="s">
        <v>2456</v>
      </c>
      <c r="E128" s="44" t="s">
        <v>12696</v>
      </c>
      <c r="F128" s="41" t="s">
        <v>3873</v>
      </c>
      <c r="G128" s="42" t="s">
        <v>5445</v>
      </c>
      <c r="H128" s="42" t="str">
        <f t="shared" si="2"/>
        <v>appalled /əˈpɔːld/  very shocked and upset by something very bad or unpleasant felháborodva</v>
      </c>
    </row>
    <row r="129" spans="1:8" ht="51">
      <c r="A129" s="42">
        <v>128</v>
      </c>
      <c r="C129" s="42">
        <f t="shared" si="3"/>
        <v>35</v>
      </c>
      <c r="D129" s="41" t="s">
        <v>3406</v>
      </c>
      <c r="E129" s="44" t="s">
        <v>12697</v>
      </c>
      <c r="F129" s="41" t="s">
        <v>4880</v>
      </c>
      <c r="G129" s="42" t="s">
        <v>5446</v>
      </c>
      <c r="H129" s="42" t="str">
        <f t="shared" si="2"/>
        <v>apparent /əˈpærənt/  seeming to have a particular feeling or attitude, although this may not be true látszólagos</v>
      </c>
    </row>
    <row r="130" spans="1:8" ht="51">
      <c r="A130" s="42">
        <v>129</v>
      </c>
      <c r="C130" s="42">
        <f t="shared" si="3"/>
        <v>35</v>
      </c>
      <c r="D130" s="41" t="s">
        <v>2626</v>
      </c>
      <c r="E130" s="44" t="s">
        <v>12698</v>
      </c>
      <c r="F130" s="41" t="s">
        <v>4044</v>
      </c>
      <c r="G130" s="42" t="s">
        <v>5447</v>
      </c>
      <c r="H130" s="42" t="str">
        <f t="shared" si="2"/>
        <v>appeal to /əˈpiːl/ /tʊ/  if someone or something appeals to you, they seem attractive and interesting fellebbezni</v>
      </c>
    </row>
    <row r="131" spans="1:8" ht="15">
      <c r="A131" s="42">
        <v>130</v>
      </c>
      <c r="C131" s="42">
        <f t="shared" si="3"/>
        <v>35</v>
      </c>
      <c r="D131" s="41" t="s">
        <v>3145</v>
      </c>
      <c r="E131" s="44" t="s">
        <v>12699</v>
      </c>
      <c r="F131" s="41" t="s">
        <v>4596</v>
      </c>
      <c r="G131" s="42" t="s">
        <v>5448</v>
      </c>
      <c r="H131" s="42" t="str">
        <f t="shared" ref="H131:H194" si="4">CONCATENATE(D131," ",E131," ",F131," ",G131)</f>
        <v>appealing /əˈpiːlɪŋ/  attractive or interesting  tetszetős</v>
      </c>
    </row>
    <row r="132" spans="1:8" ht="15">
      <c r="A132" s="42">
        <v>131</v>
      </c>
      <c r="B132" s="42">
        <v>1</v>
      </c>
      <c r="C132" s="42">
        <f t="shared" si="3"/>
        <v>36</v>
      </c>
      <c r="D132" s="41" t="s">
        <v>661</v>
      </c>
      <c r="E132" s="44" t="s">
        <v>12700</v>
      </c>
      <c r="F132" s="45" t="s">
        <v>1150</v>
      </c>
      <c r="G132" s="42" t="s">
        <v>5449</v>
      </c>
      <c r="H132" s="42" t="str">
        <f t="shared" si="4"/>
        <v>appease /əˈpiːz/  make quiet or calm         kielégít</v>
      </c>
    </row>
    <row r="133" spans="1:8" ht="51">
      <c r="A133" s="42">
        <v>132</v>
      </c>
      <c r="B133" s="42">
        <v>1</v>
      </c>
      <c r="C133" s="42">
        <f t="shared" ref="C133:C196" si="5">+B133+C132</f>
        <v>37</v>
      </c>
      <c r="D133" s="41" t="s">
        <v>661</v>
      </c>
      <c r="E133" s="44" t="s">
        <v>12700</v>
      </c>
      <c r="F133" s="41" t="s">
        <v>4545</v>
      </c>
      <c r="G133" s="42" t="s">
        <v>5449</v>
      </c>
      <c r="H133" s="42" t="str">
        <f t="shared" si="4"/>
        <v>appease /əˈpiːz/  to make someone less angry or stop them from attacking you by giving them what they want kielégít</v>
      </c>
    </row>
    <row r="134" spans="1:8" ht="76.5">
      <c r="A134" s="42">
        <v>133</v>
      </c>
      <c r="B134" s="42">
        <v>1</v>
      </c>
      <c r="C134" s="42">
        <f t="shared" si="5"/>
        <v>38</v>
      </c>
      <c r="D134" s="41" t="s">
        <v>3693</v>
      </c>
      <c r="E134" s="44" t="s">
        <v>12701</v>
      </c>
      <c r="F134" s="41" t="s">
        <v>5184</v>
      </c>
      <c r="G134" s="42" t="s">
        <v>5450</v>
      </c>
      <c r="H134" s="42" t="str">
        <f t="shared" si="4"/>
        <v>appliance /əˈplaɪəns/  a piece of equipment, especially electrical equipment, such as a cooker or washing machine, used in people’s homes készülék</v>
      </c>
    </row>
    <row r="135" spans="1:8" ht="51">
      <c r="A135" s="42">
        <v>134</v>
      </c>
      <c r="C135" s="42">
        <f t="shared" si="5"/>
        <v>38</v>
      </c>
      <c r="D135" s="41" t="s">
        <v>3329</v>
      </c>
      <c r="E135" s="44" t="s">
        <v>12702</v>
      </c>
      <c r="F135" s="41" t="s">
        <v>4794</v>
      </c>
      <c r="G135" s="42" t="s">
        <v>5451</v>
      </c>
      <c r="H135" s="42" t="str">
        <f t="shared" si="4"/>
        <v>apply to  /əˈplaɪ/ /tʊ/   to use something such as a method, idea, or law in a particular situation, activity, or process vonatkoznak</v>
      </c>
    </row>
    <row r="136" spans="1:8" ht="38.25">
      <c r="A136" s="42">
        <v>135</v>
      </c>
      <c r="C136" s="42">
        <f t="shared" si="5"/>
        <v>38</v>
      </c>
      <c r="D136" s="41" t="s">
        <v>2686</v>
      </c>
      <c r="E136" s="44" t="s">
        <v>12703</v>
      </c>
      <c r="F136" s="41" t="s">
        <v>4107</v>
      </c>
      <c r="G136" s="42" t="s">
        <v>5452</v>
      </c>
      <c r="H136" s="42" t="str">
        <f t="shared" si="4"/>
        <v>appreciate  /əˈpriːʃɪeɪt/   to understand how good or useful someone or something is méltányol</v>
      </c>
    </row>
    <row r="137" spans="1:8" ht="15">
      <c r="A137" s="42">
        <v>136</v>
      </c>
      <c r="B137" s="42">
        <v>1</v>
      </c>
      <c r="C137" s="42">
        <f t="shared" si="5"/>
        <v>39</v>
      </c>
      <c r="D137" s="41" t="s">
        <v>662</v>
      </c>
      <c r="E137" s="44" t="s">
        <v>12704</v>
      </c>
      <c r="F137" s="45" t="s">
        <v>1151</v>
      </c>
      <c r="G137" s="42" t="s">
        <v>5453</v>
      </c>
      <c r="H137" s="42" t="str">
        <f t="shared" si="4"/>
        <v>apprehensive /ˌæprɪˈhɛnsɪv/  grasping understanding fear unhappy feeling about future      nyugtalan</v>
      </c>
    </row>
    <row r="138" spans="1:8" ht="15">
      <c r="A138" s="42">
        <v>137</v>
      </c>
      <c r="B138" s="42">
        <v>1</v>
      </c>
      <c r="C138" s="42">
        <f t="shared" si="5"/>
        <v>40</v>
      </c>
      <c r="D138" s="41" t="s">
        <v>663</v>
      </c>
      <c r="E138" s="44" t="s">
        <v>12705</v>
      </c>
      <c r="F138" s="45" t="s">
        <v>1152</v>
      </c>
      <c r="G138" s="42" t="s">
        <v>5454</v>
      </c>
      <c r="H138" s="42" t="str">
        <f t="shared" si="4"/>
        <v>apprise /əˈpraɪz/  give notice to inform         értesít</v>
      </c>
    </row>
    <row r="139" spans="1:8" ht="15">
      <c r="A139" s="42">
        <v>138</v>
      </c>
      <c r="B139" s="42">
        <v>1</v>
      </c>
      <c r="C139" s="42">
        <f t="shared" si="5"/>
        <v>41</v>
      </c>
      <c r="D139" s="41" t="s">
        <v>664</v>
      </c>
      <c r="E139" s="44" t="s">
        <v>12706</v>
      </c>
      <c r="F139" s="45" t="s">
        <v>1153</v>
      </c>
      <c r="G139" s="42" t="s">
        <v>5455</v>
      </c>
      <c r="H139" s="42" t="str">
        <f t="shared" si="4"/>
        <v>approbation /ˌæprəʊˈbeɪʃ(ə)n/  approval            jóváhagyás</v>
      </c>
    </row>
    <row r="140" spans="1:8" ht="38.25">
      <c r="A140" s="42">
        <v>139</v>
      </c>
      <c r="C140" s="42">
        <f t="shared" si="5"/>
        <v>41</v>
      </c>
      <c r="D140" s="41" t="s">
        <v>2730</v>
      </c>
      <c r="E140" s="46" t="s">
        <v>5250</v>
      </c>
      <c r="F140" s="41" t="s">
        <v>4155</v>
      </c>
      <c r="G140" s="42" t="s">
        <v>5456</v>
      </c>
      <c r="H140" s="42" t="str">
        <f t="shared" si="4"/>
        <v>appropriate /əˈprəʊprɪɪt/  correct or suitable for a particular time, situation, or purpose  megfelelő</v>
      </c>
    </row>
    <row r="141" spans="1:8" ht="38.25">
      <c r="A141" s="42">
        <v>140</v>
      </c>
      <c r="C141" s="42">
        <f t="shared" si="5"/>
        <v>41</v>
      </c>
      <c r="D141" s="41" t="s">
        <v>2667</v>
      </c>
      <c r="E141" s="44" t="s">
        <v>12707</v>
      </c>
      <c r="F141" s="41" t="s">
        <v>4088</v>
      </c>
      <c r="G141" s="42" t="s">
        <v>5455</v>
      </c>
      <c r="H141" s="42" t="str">
        <f t="shared" si="4"/>
        <v>approval /əˈpruːvəl/  when a plan, decision, or person is officially accepted jóváhagyás</v>
      </c>
    </row>
    <row r="142" spans="1:8" ht="15">
      <c r="A142" s="42">
        <v>141</v>
      </c>
      <c r="C142" s="42">
        <f t="shared" si="5"/>
        <v>41</v>
      </c>
      <c r="D142" s="41" t="s">
        <v>665</v>
      </c>
      <c r="E142" s="44" t="s">
        <v>12708</v>
      </c>
      <c r="F142" s="45" t="s">
        <v>1154</v>
      </c>
      <c r="G142" s="42" t="s">
        <v>5457</v>
      </c>
      <c r="H142" s="42" t="str">
        <f t="shared" si="4"/>
        <v>apropos /ˈæprəpəʊ/  appropriate to the situation apt        apropó</v>
      </c>
    </row>
    <row r="143" spans="1:8" ht="15">
      <c r="A143" s="42">
        <v>142</v>
      </c>
      <c r="B143" s="42">
        <v>1</v>
      </c>
      <c r="C143" s="42">
        <f t="shared" si="5"/>
        <v>42</v>
      </c>
      <c r="D143" s="41" t="s">
        <v>666</v>
      </c>
      <c r="E143" s="44" t="s">
        <v>12709</v>
      </c>
      <c r="F143" s="45" t="s">
        <v>1155</v>
      </c>
      <c r="G143" s="42" t="s">
        <v>5458</v>
      </c>
      <c r="H143" s="42" t="str">
        <f t="shared" si="4"/>
        <v>apt /æpt/  well-suited quick-witted           hajlamos</v>
      </c>
    </row>
    <row r="144" spans="1:8" ht="25.5">
      <c r="A144" s="42">
        <v>143</v>
      </c>
      <c r="C144" s="42">
        <f t="shared" si="5"/>
        <v>42</v>
      </c>
      <c r="D144" s="41" t="s">
        <v>3333</v>
      </c>
      <c r="E144" s="44" t="s">
        <v>12710</v>
      </c>
      <c r="F144" s="41" t="s">
        <v>4798</v>
      </c>
      <c r="G144" s="42" t="s">
        <v>5459</v>
      </c>
      <c r="H144" s="42" t="str">
        <f t="shared" si="4"/>
        <v>aquaculture aquaculture  the cultivation of marine creatures for food akvakultúra</v>
      </c>
    </row>
    <row r="145" spans="1:8" ht="15">
      <c r="A145" s="42">
        <v>144</v>
      </c>
      <c r="C145" s="42">
        <f t="shared" si="5"/>
        <v>42</v>
      </c>
      <c r="D145" s="41" t="s">
        <v>667</v>
      </c>
      <c r="E145" s="44" t="s">
        <v>12711</v>
      </c>
      <c r="F145" s="45" t="s">
        <v>1156</v>
      </c>
      <c r="G145" s="42" t="s">
        <v>5460</v>
      </c>
      <c r="H145" s="42" t="str">
        <f t="shared" si="4"/>
        <v>arabesque /ˌærəˈbɛsk/  a complex ornate design         arabeszk</v>
      </c>
    </row>
    <row r="146" spans="1:8" ht="15">
      <c r="A146" s="42">
        <v>145</v>
      </c>
      <c r="B146" s="42">
        <v>1</v>
      </c>
      <c r="C146" s="42">
        <f t="shared" si="5"/>
        <v>43</v>
      </c>
      <c r="D146" s="41" t="s">
        <v>669</v>
      </c>
      <c r="E146" s="44" t="s">
        <v>12712</v>
      </c>
      <c r="F146" s="45" t="s">
        <v>1056</v>
      </c>
      <c r="G146" s="42" t="s">
        <v>5461</v>
      </c>
      <c r="H146" s="42" t="str">
        <f t="shared" si="4"/>
        <v>arboreal /ɑːˈbɔːrɪəl/  of connected with trees         fán élő</v>
      </c>
    </row>
    <row r="147" spans="1:8" ht="63.75">
      <c r="A147" s="42">
        <v>146</v>
      </c>
      <c r="C147" s="42">
        <f t="shared" si="5"/>
        <v>43</v>
      </c>
      <c r="D147" s="41" t="s">
        <v>2956</v>
      </c>
      <c r="E147" s="44" t="s">
        <v>12713</v>
      </c>
      <c r="F147" s="41" t="s">
        <v>4396</v>
      </c>
      <c r="G147" s="42" t="s">
        <v>5462</v>
      </c>
      <c r="H147" s="42" t="str">
        <f t="shared" si="4"/>
        <v>archaeologist  /ˌɑːkɪˈɒləʤɪst/   a person who studies ancient societies by examining what remains of their buildings, graves, tools etc régész</v>
      </c>
    </row>
    <row r="148" spans="1:8" ht="25.5">
      <c r="A148" s="42">
        <v>147</v>
      </c>
      <c r="C148" s="42">
        <f t="shared" si="5"/>
        <v>43</v>
      </c>
      <c r="D148" s="41" t="s">
        <v>3740</v>
      </c>
      <c r="E148" s="44" t="s">
        <v>12714</v>
      </c>
      <c r="F148" s="41" t="s">
        <v>5235</v>
      </c>
      <c r="G148" s="42" t="s">
        <v>5463</v>
      </c>
      <c r="H148" s="42" t="str">
        <f t="shared" si="4"/>
        <v>architect /ˈɑːkɪtɛkt/  someone whose job is to design buildings építészmérnök</v>
      </c>
    </row>
    <row r="149" spans="1:8" ht="63.75">
      <c r="A149" s="42">
        <v>148</v>
      </c>
      <c r="C149" s="42">
        <f t="shared" si="5"/>
        <v>43</v>
      </c>
      <c r="D149" s="41" t="s">
        <v>2975</v>
      </c>
      <c r="E149" s="44" t="s">
        <v>12715</v>
      </c>
      <c r="F149" s="41" t="s">
        <v>4416</v>
      </c>
      <c r="G149" s="42" t="s">
        <v>5464</v>
      </c>
      <c r="H149" s="42" t="str">
        <f t="shared" si="4"/>
        <v>archive /ˈɑːkaɪv/  a place where a large number of historical records are stored, or the records that are stored archívum</v>
      </c>
    </row>
    <row r="150" spans="1:8" ht="15">
      <c r="A150" s="42">
        <v>149</v>
      </c>
      <c r="B150" s="42">
        <v>1</v>
      </c>
      <c r="C150" s="42">
        <f t="shared" si="5"/>
        <v>44</v>
      </c>
      <c r="D150" s="41" t="s">
        <v>670</v>
      </c>
      <c r="E150" s="44" t="s">
        <v>12716</v>
      </c>
      <c r="F150" s="45" t="s">
        <v>1057</v>
      </c>
      <c r="G150" s="42" t="s">
        <v>5465</v>
      </c>
      <c r="H150" s="42" t="str">
        <f t="shared" si="4"/>
        <v>ardor /ˈɑːdə/  enthusiasm            lelkesedés</v>
      </c>
    </row>
    <row r="151" spans="1:8" ht="15">
      <c r="A151" s="42">
        <v>150</v>
      </c>
      <c r="B151" s="42">
        <v>1</v>
      </c>
      <c r="C151" s="42">
        <f t="shared" si="5"/>
        <v>45</v>
      </c>
      <c r="D151" s="41" t="s">
        <v>671</v>
      </c>
      <c r="E151" s="44" t="s">
        <v>12717</v>
      </c>
      <c r="F151" s="45" t="s">
        <v>1058</v>
      </c>
      <c r="G151" s="42" t="s">
        <v>5466</v>
      </c>
      <c r="H151" s="42" t="str">
        <f t="shared" si="4"/>
        <v>arduous /ˈɑːdjʊəs/  steep difficult ascent laborious         fáradságos</v>
      </c>
    </row>
    <row r="152" spans="1:8" ht="25.5">
      <c r="A152" s="42">
        <v>151</v>
      </c>
      <c r="C152" s="42">
        <f t="shared" si="5"/>
        <v>45</v>
      </c>
      <c r="D152" s="41" t="s">
        <v>32</v>
      </c>
      <c r="E152" s="44" t="s">
        <v>12718</v>
      </c>
      <c r="F152" s="41" t="s">
        <v>3773</v>
      </c>
      <c r="G152" s="42" t="s">
        <v>5467</v>
      </c>
      <c r="H152" s="42" t="str">
        <f t="shared" si="4"/>
        <v>area /ˈeərɪə/  a particular part of a country, town etc terület</v>
      </c>
    </row>
    <row r="153" spans="1:8" ht="15">
      <c r="A153" s="42">
        <v>152</v>
      </c>
      <c r="B153" s="42">
        <v>1</v>
      </c>
      <c r="C153" s="42">
        <f t="shared" si="5"/>
        <v>46</v>
      </c>
      <c r="D153" s="41" t="s">
        <v>672</v>
      </c>
      <c r="E153" s="44" t="s">
        <v>12719</v>
      </c>
      <c r="F153" s="45" t="s">
        <v>1059</v>
      </c>
      <c r="G153" s="42" t="s">
        <v>5468</v>
      </c>
      <c r="H153" s="42" t="str">
        <f t="shared" si="4"/>
        <v>argot /ˈɑːgəʊ/  jargon slang           tolvajnyelv</v>
      </c>
    </row>
    <row r="154" spans="1:8" ht="38.25">
      <c r="A154" s="42">
        <v>153</v>
      </c>
      <c r="C154" s="42">
        <f t="shared" si="5"/>
        <v>46</v>
      </c>
      <c r="D154" s="41" t="s">
        <v>3230</v>
      </c>
      <c r="E154" s="44" t="s">
        <v>12720</v>
      </c>
      <c r="F154" s="41" t="s">
        <v>4684</v>
      </c>
      <c r="G154" s="42" t="s">
        <v>5469</v>
      </c>
      <c r="H154" s="42" t="str">
        <f t="shared" si="4"/>
        <v>argue /ˈɑːgjuː/  to disagree with someone in words, often in an angry way azzal érvelnek,</v>
      </c>
    </row>
    <row r="155" spans="1:8" ht="51">
      <c r="A155" s="42">
        <v>154</v>
      </c>
      <c r="C155" s="42">
        <f t="shared" si="5"/>
        <v>46</v>
      </c>
      <c r="D155" s="41" t="s">
        <v>3230</v>
      </c>
      <c r="E155" s="44" t="s">
        <v>12720</v>
      </c>
      <c r="F155" s="41" t="s">
        <v>4824</v>
      </c>
      <c r="G155" s="42" t="s">
        <v>5469</v>
      </c>
      <c r="H155" s="42" t="str">
        <f t="shared" si="4"/>
        <v>argue /ˈɑːgjuː/  to state, giving clear reasons, that something is true, should be done etc azzal érvelnek,</v>
      </c>
    </row>
    <row r="156" spans="1:8" ht="15">
      <c r="A156" s="42">
        <v>155</v>
      </c>
      <c r="B156" s="42">
        <v>1</v>
      </c>
      <c r="C156" s="42">
        <f t="shared" si="5"/>
        <v>47</v>
      </c>
      <c r="D156" s="41" t="s">
        <v>673</v>
      </c>
      <c r="E156" s="44" t="s">
        <v>12721</v>
      </c>
      <c r="F156" s="45" t="s">
        <v>1060</v>
      </c>
      <c r="G156" s="42" t="s">
        <v>5470</v>
      </c>
      <c r="H156" s="42" t="str">
        <f t="shared" si="4"/>
        <v>arrant /ˈærənt/  in the highest degree         hírhedt</v>
      </c>
    </row>
    <row r="157" spans="1:8" ht="15">
      <c r="A157" s="42">
        <v>156</v>
      </c>
      <c r="C157" s="42">
        <f t="shared" si="5"/>
        <v>47</v>
      </c>
      <c r="D157" s="41" t="s">
        <v>674</v>
      </c>
      <c r="E157" s="44" t="s">
        <v>12722</v>
      </c>
      <c r="F157" s="45" t="s">
        <v>1061</v>
      </c>
      <c r="G157" s="42" t="s">
        <v>5471</v>
      </c>
      <c r="H157" s="42" t="str">
        <f t="shared" si="4"/>
        <v>arrogance /ˈærəgəns/  proud superior manner of behaviour        gőg</v>
      </c>
    </row>
    <row r="158" spans="1:8" ht="51">
      <c r="A158" s="42">
        <v>157</v>
      </c>
      <c r="C158" s="42">
        <f t="shared" si="5"/>
        <v>47</v>
      </c>
      <c r="D158" s="41" t="s">
        <v>2421</v>
      </c>
      <c r="E158" s="44" t="s">
        <v>12723</v>
      </c>
      <c r="F158" s="41" t="s">
        <v>3838</v>
      </c>
      <c r="G158" s="42" t="s">
        <v>5472</v>
      </c>
      <c r="H158" s="42" t="str">
        <f t="shared" si="4"/>
        <v>artery /ˈɑːtəri/  one of the tubes that carries blood from your heart to the rest of your body artéria</v>
      </c>
    </row>
    <row r="159" spans="1:8">
      <c r="A159" s="42">
        <v>158</v>
      </c>
      <c r="C159" s="42">
        <f t="shared" si="5"/>
        <v>47</v>
      </c>
      <c r="D159" s="41" t="s">
        <v>675</v>
      </c>
      <c r="E159" s="46" t="s">
        <v>5251</v>
      </c>
      <c r="F159" s="45" t="s">
        <v>1062</v>
      </c>
      <c r="G159" s="42" t="s">
        <v>5473</v>
      </c>
      <c r="H159" s="42" t="str">
        <f t="shared" si="4"/>
        <v>articulate /ɑːˈtɪkjʊlɪt/  speak distinctly connect by joints        tagolt</v>
      </c>
    </row>
    <row r="160" spans="1:8" ht="25.5">
      <c r="A160" s="42">
        <v>159</v>
      </c>
      <c r="B160" s="42">
        <v>1</v>
      </c>
      <c r="C160" s="42">
        <f t="shared" si="5"/>
        <v>48</v>
      </c>
      <c r="D160" s="41" t="s">
        <v>2473</v>
      </c>
      <c r="E160" s="44" t="s">
        <v>12724</v>
      </c>
      <c r="F160" s="41" t="s">
        <v>3890</v>
      </c>
      <c r="G160" s="42" t="s">
        <v>5474</v>
      </c>
      <c r="H160" s="42" t="str">
        <f t="shared" si="4"/>
        <v>artistry /ˈɑːtɪstri/  skill in a particular artistic activity művésziesség</v>
      </c>
    </row>
    <row r="161" spans="1:8" ht="15">
      <c r="A161" s="42">
        <v>160</v>
      </c>
      <c r="C161" s="42">
        <f t="shared" si="5"/>
        <v>48</v>
      </c>
      <c r="D161" s="41" t="s">
        <v>676</v>
      </c>
      <c r="E161" s="44" t="s">
        <v>12725</v>
      </c>
      <c r="F161" s="45" t="s">
        <v>1063</v>
      </c>
      <c r="G161" s="42" t="s">
        <v>5475</v>
      </c>
      <c r="H161" s="42" t="str">
        <f t="shared" si="4"/>
        <v>ascend /əˈsɛnd/  go or come up         felszáll</v>
      </c>
    </row>
    <row r="162" spans="1:8" ht="15">
      <c r="A162" s="42">
        <v>161</v>
      </c>
      <c r="C162" s="42">
        <f t="shared" si="5"/>
        <v>48</v>
      </c>
      <c r="D162" s="41" t="s">
        <v>677</v>
      </c>
      <c r="E162" s="44" t="s">
        <v>12726</v>
      </c>
      <c r="F162" s="45" t="s">
        <v>1064</v>
      </c>
      <c r="G162" s="42" t="s">
        <v>5476</v>
      </c>
      <c r="H162" s="42" t="str">
        <f t="shared" si="4"/>
        <v>ascertain /ˌæsəˈteɪn/  get to know          meggyőződik</v>
      </c>
    </row>
    <row r="163" spans="1:8" ht="15">
      <c r="A163" s="42">
        <v>162</v>
      </c>
      <c r="C163" s="42">
        <f t="shared" si="5"/>
        <v>48</v>
      </c>
      <c r="D163" s="41" t="s">
        <v>678</v>
      </c>
      <c r="E163" s="44" t="s">
        <v>12727</v>
      </c>
      <c r="F163" s="45" t="s">
        <v>1065</v>
      </c>
      <c r="G163" s="42" t="s">
        <v>5477</v>
      </c>
      <c r="H163" s="42" t="str">
        <f t="shared" si="4"/>
        <v>ascetic /əˈsɛtɪk/  practicing self-denial austere stark         aszkéta</v>
      </c>
    </row>
    <row r="164" spans="1:8" ht="15">
      <c r="A164" s="42">
        <v>163</v>
      </c>
      <c r="B164" s="42">
        <v>1</v>
      </c>
      <c r="C164" s="42">
        <f t="shared" si="5"/>
        <v>49</v>
      </c>
      <c r="D164" s="41" t="s">
        <v>680</v>
      </c>
      <c r="E164" s="44" t="s">
        <v>12728</v>
      </c>
      <c r="F164" s="45" t="s">
        <v>1066</v>
      </c>
      <c r="G164" s="42" t="s">
        <v>5478</v>
      </c>
      <c r="H164" s="42" t="str">
        <f t="shared" si="4"/>
        <v>ascribe /əsˈkraɪb/  consider to be the origin of or belonging to    tulajdonít vkinek</v>
      </c>
    </row>
    <row r="165" spans="1:8" ht="15">
      <c r="A165" s="42">
        <v>164</v>
      </c>
      <c r="C165" s="42">
        <f t="shared" si="5"/>
        <v>49</v>
      </c>
      <c r="D165" s="41" t="s">
        <v>1543</v>
      </c>
      <c r="E165" s="44" t="s">
        <v>12729</v>
      </c>
      <c r="F165" s="45" t="s">
        <v>1544</v>
      </c>
      <c r="G165" s="42" t="s">
        <v>5479</v>
      </c>
      <c r="H165" s="42" t="str">
        <f t="shared" si="4"/>
        <v>aseptic /æˈsɛptɪk/  surgically clean         steril</v>
      </c>
    </row>
    <row r="166" spans="1:8" ht="38.25">
      <c r="A166" s="42">
        <v>165</v>
      </c>
      <c r="C166" s="42">
        <f t="shared" si="5"/>
        <v>49</v>
      </c>
      <c r="D166" s="41" t="s">
        <v>3061</v>
      </c>
      <c r="E166" s="44" t="s">
        <v>12730</v>
      </c>
      <c r="F166" s="41" t="s">
        <v>4508</v>
      </c>
      <c r="G166" s="42" t="s">
        <v>5480</v>
      </c>
      <c r="H166" s="42" t="str">
        <f t="shared" si="4"/>
        <v>asparagus /əsˈpærəgəs/  a long thin green vegetable with a point at one end spárga</v>
      </c>
    </row>
    <row r="167" spans="1:8" ht="15">
      <c r="A167" s="42">
        <v>166</v>
      </c>
      <c r="B167" s="42">
        <v>1</v>
      </c>
      <c r="C167" s="42">
        <f t="shared" si="5"/>
        <v>50</v>
      </c>
      <c r="D167" s="41" t="s">
        <v>681</v>
      </c>
      <c r="E167" s="44" t="s">
        <v>12731</v>
      </c>
      <c r="F167" s="45" t="s">
        <v>1067</v>
      </c>
      <c r="G167" s="42" t="s">
        <v>5481</v>
      </c>
      <c r="H167" s="42" t="str">
        <f t="shared" si="4"/>
        <v>asperity /æsˈpɛrɪti/  roughness harshness ill temper irritability        darabosság</v>
      </c>
    </row>
    <row r="168" spans="1:8" ht="15">
      <c r="A168" s="42">
        <v>167</v>
      </c>
      <c r="B168" s="42">
        <v>1</v>
      </c>
      <c r="C168" s="42">
        <f t="shared" si="5"/>
        <v>51</v>
      </c>
      <c r="D168" s="41" t="s">
        <v>682</v>
      </c>
      <c r="E168" s="44" t="s">
        <v>12732</v>
      </c>
      <c r="F168" s="45" t="s">
        <v>1068</v>
      </c>
      <c r="G168" s="42" t="s">
        <v>5482</v>
      </c>
      <c r="H168" s="42" t="str">
        <f t="shared" si="4"/>
        <v>aspersion /əsˈpɜːʃ(ə)n/  slander            rágalom</v>
      </c>
    </row>
    <row r="169" spans="1:8" ht="15">
      <c r="A169" s="42">
        <v>168</v>
      </c>
      <c r="B169" s="42">
        <v>1</v>
      </c>
      <c r="C169" s="42">
        <f t="shared" si="5"/>
        <v>52</v>
      </c>
      <c r="D169" s="41" t="s">
        <v>683</v>
      </c>
      <c r="E169" s="44" t="s">
        <v>12733</v>
      </c>
      <c r="F169" s="45" t="s">
        <v>1069</v>
      </c>
      <c r="G169" s="42" t="s">
        <v>5483</v>
      </c>
      <c r="H169" s="42" t="str">
        <f t="shared" si="4"/>
        <v>assail /əˈseɪl/  with attack violently          megtámad</v>
      </c>
    </row>
    <row r="170" spans="1:8" ht="51">
      <c r="A170" s="42">
        <v>169</v>
      </c>
      <c r="C170" s="42">
        <f t="shared" si="5"/>
        <v>52</v>
      </c>
      <c r="D170" s="41" t="s">
        <v>2469</v>
      </c>
      <c r="E170" s="44" t="s">
        <v>12734</v>
      </c>
      <c r="F170" s="41" t="s">
        <v>3886</v>
      </c>
      <c r="G170" s="42" t="s">
        <v>5484</v>
      </c>
      <c r="H170" s="42" t="str">
        <f t="shared" si="4"/>
        <v>asset /ˈæsɛt/  something or someone that is useful because they help you succeed or deal with problems  vagyontárgy</v>
      </c>
    </row>
    <row r="171" spans="1:8" ht="15">
      <c r="A171" s="42">
        <v>170</v>
      </c>
      <c r="B171" s="42">
        <v>1</v>
      </c>
      <c r="C171" s="42">
        <f t="shared" si="5"/>
        <v>53</v>
      </c>
      <c r="D171" s="41" t="s">
        <v>684</v>
      </c>
      <c r="E171" s="44" t="s">
        <v>12735</v>
      </c>
      <c r="F171" s="45" t="s">
        <v>1070</v>
      </c>
      <c r="G171" s="42" t="s">
        <v>5485</v>
      </c>
      <c r="H171" s="42" t="str">
        <f t="shared" si="4"/>
        <v>assiduous /əˈsɪdjʊəs/  diligent hard-working sedulous          szorgalmas</v>
      </c>
    </row>
    <row r="172" spans="1:8" ht="89.25">
      <c r="A172" s="42">
        <v>171</v>
      </c>
      <c r="C172" s="42">
        <f t="shared" si="5"/>
        <v>53</v>
      </c>
      <c r="D172" s="41" t="s">
        <v>3204</v>
      </c>
      <c r="E172" s="44" t="s">
        <v>12736</v>
      </c>
      <c r="F172" s="41" t="s">
        <v>4656</v>
      </c>
      <c r="G172" s="42" t="s">
        <v>5486</v>
      </c>
      <c r="H172" s="42" t="str">
        <f t="shared" si="4"/>
        <v>assimilate /əˈsɪmɪleɪt/  if people assimilate, or are assimilated into a country or group, they become part of that group and are accepted by the people in that group beolvaszt</v>
      </c>
    </row>
    <row r="173" spans="1:8" ht="51">
      <c r="A173" s="42">
        <v>172</v>
      </c>
      <c r="B173" s="42">
        <v>1</v>
      </c>
      <c r="C173" s="42">
        <f t="shared" si="5"/>
        <v>54</v>
      </c>
      <c r="D173" s="41" t="s">
        <v>3459</v>
      </c>
      <c r="E173" s="46" t="s">
        <v>5252</v>
      </c>
      <c r="F173" s="41" t="s">
        <v>4938</v>
      </c>
      <c r="G173" s="42" t="s">
        <v>5487</v>
      </c>
      <c r="H173" s="42" t="str">
        <f t="shared" si="4"/>
        <v>associate /əˈsəʊʃɪɪt/  to make a connection in your mind between one thing or person and another társult</v>
      </c>
    </row>
    <row r="174" spans="1:8" ht="15">
      <c r="A174" s="42">
        <v>173</v>
      </c>
      <c r="B174" s="42">
        <v>1</v>
      </c>
      <c r="C174" s="42">
        <f t="shared" si="5"/>
        <v>55</v>
      </c>
      <c r="D174" s="41" t="s">
        <v>686</v>
      </c>
      <c r="E174" s="44" t="s">
        <v>12737</v>
      </c>
      <c r="F174" s="45" t="s">
        <v>1071</v>
      </c>
      <c r="G174" s="42" t="s">
        <v>5488</v>
      </c>
      <c r="H174" s="42" t="str">
        <f t="shared" si="4"/>
        <v>assuage /əˈsweɪʤ/  make smth (pain desire) less        csillapít</v>
      </c>
    </row>
    <row r="175" spans="1:8" ht="38.25">
      <c r="A175" s="42">
        <v>174</v>
      </c>
      <c r="C175" s="42">
        <f t="shared" si="5"/>
        <v>55</v>
      </c>
      <c r="D175" s="41" t="s">
        <v>2836</v>
      </c>
      <c r="E175" s="44" t="s">
        <v>12738</v>
      </c>
      <c r="F175" s="41" t="s">
        <v>4267</v>
      </c>
      <c r="G175" s="42" t="s">
        <v>5489</v>
      </c>
      <c r="H175" s="42" t="str">
        <f t="shared" si="4"/>
        <v>assume /əˈsjuːm/  to think that something is true, although you do not have definite proof  Feltételezem</v>
      </c>
    </row>
    <row r="176" spans="1:8" ht="38.25">
      <c r="A176" s="42">
        <v>175</v>
      </c>
      <c r="C176" s="42">
        <f t="shared" si="5"/>
        <v>55</v>
      </c>
      <c r="D176" s="41" t="s">
        <v>3316</v>
      </c>
      <c r="E176" s="44" t="s">
        <v>12739</v>
      </c>
      <c r="F176" s="41" t="s">
        <v>4779</v>
      </c>
      <c r="G176" s="42" t="s">
        <v>5490</v>
      </c>
      <c r="H176" s="42" t="str">
        <f t="shared" si="4"/>
        <v>assumption /əˈsʌmpʃ(ə)n/  something that you think is true although you have no definite proof  feltevés</v>
      </c>
    </row>
    <row r="177" spans="1:8" ht="15">
      <c r="A177" s="42">
        <v>176</v>
      </c>
      <c r="B177" s="42">
        <v>1</v>
      </c>
      <c r="C177" s="42">
        <f t="shared" si="5"/>
        <v>56</v>
      </c>
      <c r="D177" s="41" t="s">
        <v>687</v>
      </c>
      <c r="E177" s="44" t="s">
        <v>12740</v>
      </c>
      <c r="F177" s="45" t="s">
        <v>1072</v>
      </c>
      <c r="G177" s="42" t="s">
        <v>5491</v>
      </c>
      <c r="H177" s="42" t="str">
        <f t="shared" si="4"/>
        <v>asterisk /ˈæstərɪsk/  the mark * (e.g.. omitted letters)       csillag</v>
      </c>
    </row>
    <row r="178" spans="1:8" ht="25.5">
      <c r="A178" s="42">
        <v>177</v>
      </c>
      <c r="B178" s="42">
        <v>1</v>
      </c>
      <c r="C178" s="42">
        <f t="shared" si="5"/>
        <v>57</v>
      </c>
      <c r="D178" s="41" t="s">
        <v>2506</v>
      </c>
      <c r="E178" s="44" t="s">
        <v>12741</v>
      </c>
      <c r="F178" s="41" t="s">
        <v>3923</v>
      </c>
      <c r="G178" s="42" t="s">
        <v>5492</v>
      </c>
      <c r="H178" s="42" t="str">
        <f t="shared" si="4"/>
        <v>astonish /əsˈtɒnɪʃ/  to surprise someone very much  megdöbbent</v>
      </c>
    </row>
    <row r="179" spans="1:8" ht="15">
      <c r="A179" s="42">
        <v>178</v>
      </c>
      <c r="C179" s="42">
        <f t="shared" si="5"/>
        <v>57</v>
      </c>
      <c r="D179" s="41" t="s">
        <v>3548</v>
      </c>
      <c r="E179" s="44" t="s">
        <v>12742</v>
      </c>
      <c r="F179" s="41" t="s">
        <v>5035</v>
      </c>
      <c r="G179" s="42" t="s">
        <v>5493</v>
      </c>
      <c r="H179" s="42" t="str">
        <f t="shared" si="4"/>
        <v>astonishment /əsˈtɒnɪʃmənt/  complete surprise csodálkozás</v>
      </c>
    </row>
    <row r="180" spans="1:8" ht="38.25">
      <c r="A180" s="42">
        <v>179</v>
      </c>
      <c r="B180" s="42">
        <v>1</v>
      </c>
      <c r="C180" s="42">
        <f t="shared" si="5"/>
        <v>58</v>
      </c>
      <c r="D180" s="41" t="s">
        <v>3378</v>
      </c>
      <c r="E180" s="44" t="s">
        <v>12743</v>
      </c>
      <c r="F180" s="41" t="s">
        <v>4847</v>
      </c>
      <c r="G180" s="42" t="s">
        <v>5494</v>
      </c>
      <c r="H180" s="42" t="str">
        <f t="shared" si="4"/>
        <v>astounding /əsˈtaʊndɪŋ/  so surprising that it is almost impossible to believe meghökkentő</v>
      </c>
    </row>
    <row r="181" spans="1:8" ht="15">
      <c r="A181" s="42">
        <v>180</v>
      </c>
      <c r="B181" s="42">
        <v>1</v>
      </c>
      <c r="C181" s="42">
        <f t="shared" si="5"/>
        <v>59</v>
      </c>
      <c r="D181" s="41" t="s">
        <v>688</v>
      </c>
      <c r="E181" s="44" t="s">
        <v>12744</v>
      </c>
      <c r="F181" s="45" t="s">
        <v>1073</v>
      </c>
      <c r="G181" s="42" t="s">
        <v>5495</v>
      </c>
      <c r="H181" s="42" t="str">
        <f t="shared" si="4"/>
        <v>astringent /əsˈtrɪnʤənt/  substance that shrinks          összehúzó</v>
      </c>
    </row>
    <row r="182" spans="1:8" ht="15">
      <c r="A182" s="42">
        <v>181</v>
      </c>
      <c r="B182" s="42">
        <v>1</v>
      </c>
      <c r="C182" s="42">
        <f t="shared" si="5"/>
        <v>60</v>
      </c>
      <c r="D182" s="41" t="s">
        <v>689</v>
      </c>
      <c r="E182" s="44" t="s">
        <v>12745</v>
      </c>
      <c r="F182" s="45" t="s">
        <v>1074</v>
      </c>
      <c r="G182" s="42" t="s">
        <v>5496</v>
      </c>
      <c r="H182" s="42" t="str">
        <f t="shared" si="4"/>
        <v>astute /əsˈtjuːt/  clever quick at seeing to get an advantage     ravasz</v>
      </c>
    </row>
    <row r="183" spans="1:8" ht="51">
      <c r="A183" s="42">
        <v>182</v>
      </c>
      <c r="C183" s="42">
        <f t="shared" si="5"/>
        <v>60</v>
      </c>
      <c r="D183" s="41" t="s">
        <v>2750</v>
      </c>
      <c r="E183" s="44" t="s">
        <v>12746</v>
      </c>
      <c r="F183" s="41" t="s">
        <v>4175</v>
      </c>
      <c r="G183" s="42" t="s">
        <v>5497</v>
      </c>
      <c r="H183" s="42" t="str">
        <f t="shared" si="4"/>
        <v>athlete /ˈæθliːt/  someone who competes in sports competitions, especially running, jumping, and throwing sportoló</v>
      </c>
    </row>
    <row r="184" spans="1:8" ht="25.5">
      <c r="A184" s="42">
        <v>183</v>
      </c>
      <c r="C184" s="42">
        <f t="shared" si="5"/>
        <v>60</v>
      </c>
      <c r="D184" s="41" t="s">
        <v>3529</v>
      </c>
      <c r="E184" s="44" t="s">
        <v>12747</v>
      </c>
      <c r="F184" s="41" t="s">
        <v>5015</v>
      </c>
      <c r="G184" s="42" t="s">
        <v>5498</v>
      </c>
      <c r="H184" s="42" t="str">
        <f t="shared" si="4"/>
        <v>atmosphere  /ˈætməsfɪə/   the feeling that an event or place gives you légkör</v>
      </c>
    </row>
    <row r="185" spans="1:8" ht="15">
      <c r="A185" s="42">
        <v>184</v>
      </c>
      <c r="B185" s="42">
        <v>1</v>
      </c>
      <c r="C185" s="42">
        <f t="shared" si="5"/>
        <v>61</v>
      </c>
      <c r="D185" s="41" t="s">
        <v>690</v>
      </c>
      <c r="E185" s="44" t="s">
        <v>12748</v>
      </c>
      <c r="F185" s="45" t="s">
        <v>1075</v>
      </c>
      <c r="G185" s="42" t="s">
        <v>5499</v>
      </c>
      <c r="H185" s="42" t="str">
        <f t="shared" si="4"/>
        <v>atonement /əˈtəʊnmənt/  repayment death of Jesus         engesztelés</v>
      </c>
    </row>
    <row r="186" spans="1:8" ht="38.25">
      <c r="A186" s="42">
        <v>185</v>
      </c>
      <c r="C186" s="42">
        <f t="shared" si="5"/>
        <v>61</v>
      </c>
      <c r="D186" s="41" t="s">
        <v>3742</v>
      </c>
      <c r="E186" s="44" t="s">
        <v>12749</v>
      </c>
      <c r="F186" s="41" t="s">
        <v>5237</v>
      </c>
      <c r="G186" s="42" t="s">
        <v>5500</v>
      </c>
      <c r="H186" s="42" t="str">
        <f t="shared" si="4"/>
        <v>attack /əˈtæk/  a strong and direct criticism of someone or something támadás</v>
      </c>
    </row>
    <row r="187" spans="1:8" ht="38.25">
      <c r="A187" s="42">
        <v>186</v>
      </c>
      <c r="C187" s="42">
        <f t="shared" si="5"/>
        <v>61</v>
      </c>
      <c r="D187" s="41" t="s">
        <v>2967</v>
      </c>
      <c r="E187" s="44" t="s">
        <v>12750</v>
      </c>
      <c r="F187" s="41" t="s">
        <v>4408</v>
      </c>
      <c r="G187" s="42" t="s">
        <v>5501</v>
      </c>
      <c r="H187" s="42" t="str">
        <f t="shared" si="4"/>
        <v>attendance /əˈtɛndəns/  the number of people who attend a game, concert, meeting etc részvétel</v>
      </c>
    </row>
    <row r="188" spans="1:8">
      <c r="A188" s="42">
        <v>187</v>
      </c>
      <c r="B188" s="42">
        <v>1</v>
      </c>
      <c r="C188" s="42">
        <f t="shared" si="5"/>
        <v>62</v>
      </c>
      <c r="D188" s="41" t="s">
        <v>691</v>
      </c>
      <c r="E188" s="46" t="s">
        <v>5253</v>
      </c>
      <c r="F188" s="45" t="s">
        <v>1076</v>
      </c>
      <c r="G188" s="42" t="s">
        <v>5488</v>
      </c>
      <c r="H188" s="42" t="str">
        <f t="shared" si="4"/>
        <v>attenuate /əˈtɛnjʊɪt/  make thin. weaken enervate         csillapít</v>
      </c>
    </row>
    <row r="189" spans="1:8" ht="51">
      <c r="A189" s="42">
        <v>188</v>
      </c>
      <c r="C189" s="42">
        <f t="shared" si="5"/>
        <v>62</v>
      </c>
      <c r="D189" s="41" t="s">
        <v>3568</v>
      </c>
      <c r="E189" s="44" t="s">
        <v>12751</v>
      </c>
      <c r="F189" s="41" t="s">
        <v>5055</v>
      </c>
      <c r="G189" s="42" t="s">
        <v>5502</v>
      </c>
      <c r="H189" s="42" t="str">
        <f t="shared" si="4"/>
        <v>attic /ˈætɪk/  a space or room just below the roof of a house, often used for storing things padlás</v>
      </c>
    </row>
    <row r="190" spans="1:8" ht="15">
      <c r="A190" s="42">
        <v>189</v>
      </c>
      <c r="B190" s="42">
        <v>1</v>
      </c>
      <c r="C190" s="42">
        <f t="shared" si="5"/>
        <v>63</v>
      </c>
      <c r="D190" s="41" t="s">
        <v>3615</v>
      </c>
      <c r="E190" s="44" t="s">
        <v>12752</v>
      </c>
      <c r="F190" s="41" t="s">
        <v>5104</v>
      </c>
      <c r="G190" s="42" t="s">
        <v>5503</v>
      </c>
      <c r="H190" s="42" t="str">
        <f t="shared" si="4"/>
        <v>attire /əˈtaɪə/  clothes viselet</v>
      </c>
    </row>
    <row r="191" spans="1:8" ht="63.75">
      <c r="A191" s="42">
        <v>190</v>
      </c>
      <c r="C191" s="42">
        <f t="shared" si="5"/>
        <v>63</v>
      </c>
      <c r="D191" s="41" t="s">
        <v>2725</v>
      </c>
      <c r="E191" s="44" t="s">
        <v>12753</v>
      </c>
      <c r="F191" s="41" t="s">
        <v>4149</v>
      </c>
      <c r="G191" s="42" t="s">
        <v>5504</v>
      </c>
      <c r="H191" s="42" t="str">
        <f t="shared" si="4"/>
        <v>attitude /ˈætɪtjuːd/  the opinions and feelings that you usually have about something, especially when this is shown in your behaviour hozzáállás</v>
      </c>
    </row>
    <row r="192" spans="1:8" ht="38.25">
      <c r="A192" s="42">
        <v>191</v>
      </c>
      <c r="B192" s="42">
        <v>1</v>
      </c>
      <c r="C192" s="42">
        <f t="shared" si="5"/>
        <v>64</v>
      </c>
      <c r="D192" s="41" t="s">
        <v>2701</v>
      </c>
      <c r="E192" s="46" t="s">
        <v>5254</v>
      </c>
      <c r="F192" s="41" t="s">
        <v>4124</v>
      </c>
      <c r="G192" s="42" t="s">
        <v>5505</v>
      </c>
      <c r="H192" s="42" t="str">
        <f t="shared" si="4"/>
        <v>attribute /ˈætrɪbjuːt/  to believe or say that a situation or event is caused by something tulajdonság</v>
      </c>
    </row>
    <row r="193" spans="1:8" ht="15">
      <c r="A193" s="42">
        <v>192</v>
      </c>
      <c r="B193" s="42">
        <v>1</v>
      </c>
      <c r="C193" s="42">
        <f t="shared" si="5"/>
        <v>65</v>
      </c>
      <c r="D193" s="41" t="s">
        <v>1545</v>
      </c>
      <c r="E193" s="44" t="s">
        <v>12754</v>
      </c>
      <c r="F193" s="45" t="s">
        <v>1546</v>
      </c>
      <c r="G193" s="42" t="s">
        <v>5506</v>
      </c>
      <c r="H193" s="42" t="str">
        <f t="shared" si="4"/>
        <v>attune /əˈtjuːn/  bring into harmony        összeegyeztet</v>
      </c>
    </row>
    <row r="194" spans="1:8" ht="25.5">
      <c r="A194" s="42">
        <v>193</v>
      </c>
      <c r="C194" s="42">
        <f t="shared" si="5"/>
        <v>65</v>
      </c>
      <c r="D194" s="41" t="s">
        <v>3569</v>
      </c>
      <c r="E194" s="44" t="s">
        <v>12755</v>
      </c>
      <c r="F194" s="41" t="s">
        <v>5056</v>
      </c>
      <c r="G194" s="42" t="s">
        <v>5507</v>
      </c>
      <c r="H194" s="42" t="str">
        <f t="shared" si="4"/>
        <v>auction /ˈɔːkʃ(ə)n/  to sell something at an auction árverés</v>
      </c>
    </row>
    <row r="195" spans="1:8" ht="15">
      <c r="A195" s="42">
        <v>194</v>
      </c>
      <c r="B195" s="42">
        <v>1</v>
      </c>
      <c r="C195" s="42">
        <f t="shared" si="5"/>
        <v>66</v>
      </c>
      <c r="D195" s="41" t="s">
        <v>693</v>
      </c>
      <c r="E195" s="44" t="s">
        <v>12756</v>
      </c>
      <c r="F195" s="45" t="s">
        <v>1077</v>
      </c>
      <c r="G195" s="42" t="s">
        <v>5508</v>
      </c>
      <c r="H195" s="42" t="str">
        <f t="shared" ref="H195:H258" si="6">CONCATENATE(D195," ",E195," ",F195," ",G195)</f>
        <v>audacious /ɔːˈdeɪʃəs/  daring foolishly bold impudent         vakmerő</v>
      </c>
    </row>
    <row r="196" spans="1:8" ht="51">
      <c r="A196" s="42">
        <v>195</v>
      </c>
      <c r="C196" s="42">
        <f t="shared" si="5"/>
        <v>66</v>
      </c>
      <c r="D196" s="41" t="s">
        <v>3504</v>
      </c>
      <c r="E196" s="44" t="s">
        <v>12757</v>
      </c>
      <c r="F196" s="41" t="s">
        <v>4987</v>
      </c>
      <c r="G196" s="42" t="s">
        <v>5509</v>
      </c>
      <c r="H196" s="42" t="str">
        <f t="shared" si="6"/>
        <v>auditorium /ˌɔːdɪˈtɔːrɪəm/  the part of a theatre where people sit when watching a play, concert etc előadóterem</v>
      </c>
    </row>
    <row r="197" spans="1:8" ht="25.5">
      <c r="A197" s="42">
        <v>196</v>
      </c>
      <c r="C197" s="42">
        <f t="shared" ref="C197:C260" si="7">+B197+C196</f>
        <v>66</v>
      </c>
      <c r="D197" s="41" t="s">
        <v>3235</v>
      </c>
      <c r="E197" s="44" t="s">
        <v>12758</v>
      </c>
      <c r="F197" s="41" t="s">
        <v>4689</v>
      </c>
      <c r="G197" s="42" t="s">
        <v>5510</v>
      </c>
      <c r="H197" s="42" t="str">
        <f t="shared" si="6"/>
        <v>auditory /ˈɔːdɪtəri/  relating to the ability to hear auditív</v>
      </c>
    </row>
    <row r="198" spans="1:8" ht="15">
      <c r="A198" s="42">
        <v>197</v>
      </c>
      <c r="B198" s="42">
        <v>1</v>
      </c>
      <c r="C198" s="42">
        <f t="shared" si="7"/>
        <v>67</v>
      </c>
      <c r="D198" s="41" t="s">
        <v>695</v>
      </c>
      <c r="E198" s="44" t="s">
        <v>12759</v>
      </c>
      <c r="F198" s="45" t="s">
        <v>1078</v>
      </c>
      <c r="G198" s="42" t="s">
        <v>5511</v>
      </c>
      <c r="H198" s="42" t="str">
        <f t="shared" si="6"/>
        <v>augury /ˈɔːgjʊri/  omen sign           jövendölés</v>
      </c>
    </row>
    <row r="199" spans="1:8" ht="15">
      <c r="A199" s="42">
        <v>198</v>
      </c>
      <c r="C199" s="42">
        <f t="shared" si="7"/>
        <v>67</v>
      </c>
      <c r="D199" s="41" t="s">
        <v>696</v>
      </c>
      <c r="E199" s="44" t="s">
        <v>12760</v>
      </c>
      <c r="F199" s="45" t="s">
        <v>1079</v>
      </c>
      <c r="G199" s="42" t="s">
        <v>5512</v>
      </c>
      <c r="H199" s="42" t="str">
        <f t="shared" si="6"/>
        <v>august /ˈɔːgəst/  majestic venerable           augusztus</v>
      </c>
    </row>
    <row r="200" spans="1:8" ht="51">
      <c r="A200" s="42">
        <v>199</v>
      </c>
      <c r="C200" s="42">
        <f t="shared" si="7"/>
        <v>67</v>
      </c>
      <c r="D200" s="41" t="s">
        <v>3433</v>
      </c>
      <c r="E200" s="44" t="s">
        <v>12761</v>
      </c>
      <c r="F200" s="41" t="s">
        <v>4908</v>
      </c>
      <c r="G200" s="42" t="s">
        <v>3433</v>
      </c>
      <c r="H200" s="42" t="str">
        <f t="shared" si="6"/>
        <v>aura /ˈɔːrə/  a quality or feeling that seems to surround or come from a person or a place aura</v>
      </c>
    </row>
    <row r="201" spans="1:8" ht="15">
      <c r="A201" s="42">
        <v>200</v>
      </c>
      <c r="B201" s="42">
        <v>1</v>
      </c>
      <c r="C201" s="42">
        <f t="shared" si="7"/>
        <v>68</v>
      </c>
      <c r="D201" s="41" t="s">
        <v>697</v>
      </c>
      <c r="E201" s="44" t="s">
        <v>12762</v>
      </c>
      <c r="F201" s="45" t="s">
        <v>1080</v>
      </c>
      <c r="G201" s="42" t="s">
        <v>5513</v>
      </c>
      <c r="H201" s="42" t="str">
        <f t="shared" si="6"/>
        <v>auspicious /ɔːsˈpɪʃəs/  favorable successful prosperous          kedvező</v>
      </c>
    </row>
    <row r="202" spans="1:8" ht="15">
      <c r="A202" s="42">
        <v>201</v>
      </c>
      <c r="B202" s="42">
        <v>1</v>
      </c>
      <c r="C202" s="42">
        <f t="shared" si="7"/>
        <v>69</v>
      </c>
      <c r="D202" s="41" t="s">
        <v>679</v>
      </c>
      <c r="E202" s="44" t="s">
        <v>12763</v>
      </c>
      <c r="F202" s="45" t="s">
        <v>1081</v>
      </c>
      <c r="G202" s="42" t="s">
        <v>5514</v>
      </c>
      <c r="H202" s="42" t="str">
        <f t="shared" si="6"/>
        <v>austere /ɒsˈtɪə/  severely moral and strict simple and plain      szigorú</v>
      </c>
    </row>
    <row r="203" spans="1:8" ht="25.5">
      <c r="A203" s="42">
        <v>202</v>
      </c>
      <c r="C203" s="42">
        <f t="shared" si="7"/>
        <v>69</v>
      </c>
      <c r="D203" s="41" t="s">
        <v>3743</v>
      </c>
      <c r="E203" s="44" t="s">
        <v>12764</v>
      </c>
      <c r="F203" s="41" t="s">
        <v>5238</v>
      </c>
      <c r="G203" s="42" t="s">
        <v>5515</v>
      </c>
      <c r="H203" s="42" t="str">
        <f t="shared" si="6"/>
        <v>authentic /ɔːˈθɛntɪk/  done or made in the traditional or original way  hiteles</v>
      </c>
    </row>
    <row r="204" spans="1:8" ht="25.5">
      <c r="A204" s="42">
        <v>203</v>
      </c>
      <c r="C204" s="42">
        <f t="shared" si="7"/>
        <v>69</v>
      </c>
      <c r="D204" s="41" t="s">
        <v>3565</v>
      </c>
      <c r="E204" s="44" t="s">
        <v>12765</v>
      </c>
      <c r="F204" s="41" t="s">
        <v>5052</v>
      </c>
      <c r="G204" s="42" t="s">
        <v>5516</v>
      </c>
      <c r="H204" s="42" t="str">
        <f t="shared" si="6"/>
        <v>authenticate /ɔːˈθɛntɪkeɪt/  to prove that something is true or real hitelesítse</v>
      </c>
    </row>
    <row r="205" spans="1:8" ht="51">
      <c r="A205" s="42">
        <v>204</v>
      </c>
      <c r="B205" s="42">
        <v>1</v>
      </c>
      <c r="C205" s="42">
        <f t="shared" si="7"/>
        <v>70</v>
      </c>
      <c r="D205" s="41" t="s">
        <v>2574</v>
      </c>
      <c r="E205" s="44" t="s">
        <v>12766</v>
      </c>
      <c r="F205" s="41" t="s">
        <v>3991</v>
      </c>
      <c r="G205" s="42" t="s">
        <v>5517</v>
      </c>
      <c r="H205" s="42" t="str">
        <f t="shared" si="6"/>
        <v>authoritative /ɔːˈθɒrɪtətɪv/  behaving or speaking in a confident determined way that makes people respect and obey you irányadó</v>
      </c>
    </row>
    <row r="206" spans="1:8" ht="38.25">
      <c r="A206" s="42">
        <v>205</v>
      </c>
      <c r="C206" s="42">
        <f t="shared" si="7"/>
        <v>70</v>
      </c>
      <c r="D206" s="41" t="s">
        <v>2663</v>
      </c>
      <c r="E206" s="44" t="s">
        <v>12767</v>
      </c>
      <c r="F206" s="41" t="s">
        <v>4084</v>
      </c>
      <c r="G206" s="42" t="s">
        <v>5518</v>
      </c>
      <c r="H206" s="42" t="str">
        <f t="shared" si="6"/>
        <v>autobiography /ˌɔːtəʊbaɪˈɒgrəfi/  a book in which someone writes about their own life, or books of this type önéletrajz</v>
      </c>
    </row>
    <row r="207" spans="1:8" ht="38.25">
      <c r="A207" s="42">
        <v>206</v>
      </c>
      <c r="C207" s="42">
        <f t="shared" si="7"/>
        <v>70</v>
      </c>
      <c r="D207" s="41" t="s">
        <v>3720</v>
      </c>
      <c r="E207" s="44" t="s">
        <v>12768</v>
      </c>
      <c r="F207" s="41" t="s">
        <v>5214</v>
      </c>
      <c r="G207" s="42" t="s">
        <v>5519</v>
      </c>
      <c r="H207" s="42" t="str">
        <f t="shared" si="6"/>
        <v>autonomy /ɔːˈtɒnəmi/  freedom that a place or an organization has to govern or control itself  autonómia</v>
      </c>
    </row>
    <row r="208" spans="1:8" ht="15">
      <c r="A208" s="42">
        <v>207</v>
      </c>
      <c r="B208" s="42">
        <v>1</v>
      </c>
      <c r="C208" s="42">
        <f t="shared" si="7"/>
        <v>71</v>
      </c>
      <c r="D208" s="41" t="s">
        <v>698</v>
      </c>
      <c r="E208" s="44" t="s">
        <v>12769</v>
      </c>
      <c r="F208" s="45" t="s">
        <v>1082</v>
      </c>
      <c r="G208" s="42" t="s">
        <v>5520</v>
      </c>
      <c r="H208" s="42" t="str">
        <f t="shared" si="6"/>
        <v>auxiliary /ɔːgˈzɪljəri/  helping supporting           kiegészítő</v>
      </c>
    </row>
    <row r="209" spans="1:8" ht="63.75">
      <c r="A209" s="42">
        <v>208</v>
      </c>
      <c r="C209" s="42">
        <f t="shared" si="7"/>
        <v>71</v>
      </c>
      <c r="D209" s="41" t="s">
        <v>3063</v>
      </c>
      <c r="E209" s="44" t="s">
        <v>12770</v>
      </c>
      <c r="F209" s="41" t="s">
        <v>4510</v>
      </c>
      <c r="G209" s="42" t="s">
        <v>5521</v>
      </c>
      <c r="H209" s="42" t="str">
        <f t="shared" si="6"/>
        <v>avant-garde /ˈævɒŋ/-garde  avant-garde music, literature etc is extremely modern and often seems strange or slightly shocking avangard</v>
      </c>
    </row>
    <row r="210" spans="1:8" ht="15">
      <c r="A210" s="42">
        <v>209</v>
      </c>
      <c r="B210" s="42">
        <v>1</v>
      </c>
      <c r="C210" s="42">
        <f t="shared" si="7"/>
        <v>72</v>
      </c>
      <c r="D210" s="41" t="s">
        <v>699</v>
      </c>
      <c r="E210" s="44" t="s">
        <v>12771</v>
      </c>
      <c r="F210" s="45" t="s">
        <v>1083</v>
      </c>
      <c r="G210" s="42" t="s">
        <v>5522</v>
      </c>
      <c r="H210" s="42" t="str">
        <f t="shared" si="6"/>
        <v>aver /əˈvɜː/  affirm assert prove justify         bizonyít</v>
      </c>
    </row>
    <row r="211" spans="1:8" ht="15">
      <c r="A211" s="42">
        <v>210</v>
      </c>
      <c r="B211" s="42">
        <v>1</v>
      </c>
      <c r="C211" s="42">
        <f t="shared" si="7"/>
        <v>73</v>
      </c>
      <c r="D211" s="41" t="s">
        <v>700</v>
      </c>
      <c r="E211" s="44" t="s">
        <v>12772</v>
      </c>
      <c r="F211" s="45" t="s">
        <v>1143</v>
      </c>
      <c r="G211" s="42" t="s">
        <v>5523</v>
      </c>
      <c r="H211" s="42" t="str">
        <f t="shared" si="6"/>
        <v>aversion /əˈvɜːʃ(ə)n/  strong dislike           idegenkedés</v>
      </c>
    </row>
    <row r="212" spans="1:8" ht="25.5">
      <c r="A212" s="42">
        <v>211</v>
      </c>
      <c r="B212" s="42">
        <v>1</v>
      </c>
      <c r="C212" s="42">
        <f t="shared" si="7"/>
        <v>74</v>
      </c>
      <c r="D212" s="41" t="s">
        <v>2807</v>
      </c>
      <c r="E212" s="44" t="s">
        <v>12773</v>
      </c>
      <c r="F212" s="41" t="s">
        <v>4237</v>
      </c>
      <c r="G212" s="42" t="s">
        <v>5523</v>
      </c>
      <c r="H212" s="42" t="str">
        <f t="shared" si="6"/>
        <v>aversion  /əˈvɜːʃ(ə)n/   a strong dislike of something or someone idegenkedés</v>
      </c>
    </row>
    <row r="213" spans="1:8" ht="15">
      <c r="A213" s="42">
        <v>212</v>
      </c>
      <c r="B213" s="42">
        <v>1</v>
      </c>
      <c r="C213" s="42">
        <f t="shared" si="7"/>
        <v>75</v>
      </c>
      <c r="D213" s="41" t="s">
        <v>701</v>
      </c>
      <c r="E213" s="44" t="s">
        <v>12774</v>
      </c>
      <c r="F213" s="45" t="s">
        <v>1084</v>
      </c>
      <c r="G213" s="42" t="s">
        <v>5524</v>
      </c>
      <c r="H213" s="42" t="str">
        <f t="shared" si="6"/>
        <v>avid /ˈævɪd/  eager greedy           mohó</v>
      </c>
    </row>
    <row r="214" spans="1:8" ht="38.25">
      <c r="A214" s="42">
        <v>213</v>
      </c>
      <c r="C214" s="42">
        <f t="shared" si="7"/>
        <v>75</v>
      </c>
      <c r="D214" s="41" t="s">
        <v>2760</v>
      </c>
      <c r="E214" s="44" t="s">
        <v>12775</v>
      </c>
      <c r="F214" s="41" t="s">
        <v>4185</v>
      </c>
      <c r="G214" s="42" t="s">
        <v>5525</v>
      </c>
      <c r="H214" s="42" t="str">
        <f t="shared" si="6"/>
        <v>avoid /əˈvɔɪd/  to stay away from someone or something, or not use something elkerül</v>
      </c>
    </row>
    <row r="215" spans="1:8" ht="15">
      <c r="A215" s="42">
        <v>214</v>
      </c>
      <c r="B215" s="42">
        <v>1</v>
      </c>
      <c r="C215" s="42">
        <f t="shared" si="7"/>
        <v>76</v>
      </c>
      <c r="D215" s="41" t="s">
        <v>702</v>
      </c>
      <c r="E215" s="44" t="s">
        <v>12776</v>
      </c>
      <c r="F215" s="45" t="s">
        <v>1085</v>
      </c>
      <c r="G215" s="42" t="s">
        <v>5526</v>
      </c>
      <c r="H215" s="42" t="str">
        <f t="shared" si="6"/>
        <v>avow /əˈvaʊ/  admit. Declare openly          elismer</v>
      </c>
    </row>
    <row r="216" spans="1:8" ht="51">
      <c r="A216" s="42">
        <v>215</v>
      </c>
      <c r="C216" s="42">
        <f t="shared" si="7"/>
        <v>76</v>
      </c>
      <c r="D216" s="41" t="s">
        <v>3143</v>
      </c>
      <c r="E216" s="44" t="s">
        <v>12777</v>
      </c>
      <c r="F216" s="41" t="s">
        <v>4594</v>
      </c>
      <c r="G216" s="42" t="s">
        <v>5527</v>
      </c>
      <c r="H216" s="42" t="str">
        <f t="shared" si="6"/>
        <v>aware /əˈweə/  if you are aware that a situation exists, you realize or know that it exists tudatában van</v>
      </c>
    </row>
    <row r="217" spans="1:8" ht="51">
      <c r="A217" s="42">
        <v>216</v>
      </c>
      <c r="C217" s="42">
        <f t="shared" si="7"/>
        <v>76</v>
      </c>
      <c r="D217" s="41" t="s">
        <v>3144</v>
      </c>
      <c r="E217" s="44" t="s">
        <v>12778</v>
      </c>
      <c r="F217" s="41" t="s">
        <v>4595</v>
      </c>
      <c r="G217" s="42" t="s">
        <v>5528</v>
      </c>
      <c r="H217" s="42" t="str">
        <f t="shared" si="6"/>
        <v>awareness /əˈweənəs/  knowledge or understanding of a particular subject or situation tudatosság</v>
      </c>
    </row>
    <row r="218" spans="1:8" ht="15">
      <c r="A218" s="42">
        <v>217</v>
      </c>
      <c r="B218" s="42">
        <v>1</v>
      </c>
      <c r="C218" s="42">
        <f t="shared" si="7"/>
        <v>77</v>
      </c>
      <c r="D218" s="41" t="s">
        <v>2535</v>
      </c>
      <c r="E218" s="44" t="s">
        <v>12779</v>
      </c>
      <c r="F218" s="41" t="s">
        <v>3951</v>
      </c>
      <c r="G218" s="42" t="s">
        <v>5529</v>
      </c>
      <c r="H218" s="42" t="str">
        <f t="shared" si="6"/>
        <v>awesome /ˈɔːsəm/  very good fantasztikus</v>
      </c>
    </row>
    <row r="219" spans="1:8" ht="25.5">
      <c r="A219" s="42">
        <v>218</v>
      </c>
      <c r="C219" s="42">
        <f t="shared" si="7"/>
        <v>77</v>
      </c>
      <c r="D219" s="41" t="s">
        <v>3586</v>
      </c>
      <c r="E219" s="44" t="s">
        <v>12780</v>
      </c>
      <c r="F219" s="41" t="s">
        <v>5074</v>
      </c>
      <c r="G219" s="42" t="s">
        <v>5530</v>
      </c>
      <c r="H219" s="42" t="str">
        <f t="shared" si="6"/>
        <v>awkward /ˈɔːkwəd/  not relaxed or comfortable kínos</v>
      </c>
    </row>
    <row r="220" spans="1:8" ht="38.25">
      <c r="A220" s="42">
        <v>219</v>
      </c>
      <c r="B220" s="42">
        <v>1</v>
      </c>
      <c r="C220" s="42">
        <f t="shared" si="7"/>
        <v>78</v>
      </c>
      <c r="D220" s="41" t="s">
        <v>3715</v>
      </c>
      <c r="E220" s="44" t="s">
        <v>12781</v>
      </c>
      <c r="F220" s="41" t="s">
        <v>5208</v>
      </c>
      <c r="G220" s="42" t="s">
        <v>5531</v>
      </c>
      <c r="H220" s="42" t="str">
        <f t="shared" si="6"/>
        <v>back down /bæk/ /daʊn/  to admit that you are wrong or that you have lost an argument visszavonulás</v>
      </c>
    </row>
    <row r="221" spans="1:8" ht="38.25">
      <c r="A221" s="42">
        <v>220</v>
      </c>
      <c r="B221" s="42">
        <v>1</v>
      </c>
      <c r="C221" s="42">
        <f t="shared" si="7"/>
        <v>79</v>
      </c>
      <c r="D221" s="41" t="s">
        <v>2414</v>
      </c>
      <c r="E221" s="44" t="s">
        <v>12782</v>
      </c>
      <c r="F221" s="41" t="s">
        <v>3831</v>
      </c>
      <c r="G221" s="42" t="s">
        <v>5532</v>
      </c>
      <c r="H221" s="42" t="str">
        <f t="shared" si="6"/>
        <v>baffled /ˈbæfld/  if you are baffled, you cannot understand or explain something megzavarodott</v>
      </c>
    </row>
    <row r="222" spans="1:8" ht="25.5">
      <c r="A222" s="42">
        <v>221</v>
      </c>
      <c r="C222" s="42">
        <f t="shared" si="7"/>
        <v>79</v>
      </c>
      <c r="D222" s="41" t="s">
        <v>3070</v>
      </c>
      <c r="E222" s="44" t="s">
        <v>12783</v>
      </c>
      <c r="F222" s="41" t="s">
        <v>4517</v>
      </c>
      <c r="G222" s="42" t="s">
        <v>5533</v>
      </c>
      <c r="H222" s="42" t="str">
        <f t="shared" si="6"/>
        <v>bald /bɔːld/  having little or no hair on your head kopasz</v>
      </c>
    </row>
    <row r="223" spans="1:8" ht="15">
      <c r="A223" s="42">
        <v>222</v>
      </c>
      <c r="B223" s="42">
        <v>1</v>
      </c>
      <c r="C223" s="42">
        <f t="shared" si="7"/>
        <v>80</v>
      </c>
      <c r="D223" s="41" t="s">
        <v>703</v>
      </c>
      <c r="E223" s="44" t="s">
        <v>12784</v>
      </c>
      <c r="F223" s="45" t="s">
        <v>1086</v>
      </c>
      <c r="G223" s="42" t="s">
        <v>5534</v>
      </c>
      <c r="H223" s="42" t="str">
        <f t="shared" si="6"/>
        <v>baleful /ˈbeɪlfʊl/  harmful ominous causing evil         káros</v>
      </c>
    </row>
    <row r="224" spans="1:8" ht="15">
      <c r="A224" s="42">
        <v>223</v>
      </c>
      <c r="B224" s="42">
        <v>1</v>
      </c>
      <c r="C224" s="42">
        <f t="shared" si="7"/>
        <v>81</v>
      </c>
      <c r="D224" s="41" t="s">
        <v>704</v>
      </c>
      <c r="E224" s="44" t="s">
        <v>12785</v>
      </c>
      <c r="F224" s="45" t="s">
        <v>1087</v>
      </c>
      <c r="G224" s="42" t="s">
        <v>5535</v>
      </c>
      <c r="H224" s="42" t="str">
        <f t="shared" si="6"/>
        <v>balk /bɔːk/  obstacle purposely to get on the way of     mestergerenda</v>
      </c>
    </row>
    <row r="225" spans="1:8" ht="51">
      <c r="A225" s="42">
        <v>224</v>
      </c>
      <c r="B225" s="42">
        <v>1</v>
      </c>
      <c r="C225" s="42">
        <f t="shared" si="7"/>
        <v>82</v>
      </c>
      <c r="D225" s="41" t="s">
        <v>3397</v>
      </c>
      <c r="E225" s="44" t="s">
        <v>12786</v>
      </c>
      <c r="F225" s="41" t="s">
        <v>4870</v>
      </c>
      <c r="G225" s="42" t="s">
        <v>5536</v>
      </c>
      <c r="H225" s="42" t="str">
        <f t="shared" si="6"/>
        <v>ballet /ˈbæleɪ/  a performance in which dancing and music tell a story without any speaking balett</v>
      </c>
    </row>
    <row r="226" spans="1:8" ht="76.5">
      <c r="A226" s="42">
        <v>225</v>
      </c>
      <c r="C226" s="42">
        <f t="shared" si="7"/>
        <v>82</v>
      </c>
      <c r="D226" s="41" t="s">
        <v>2737</v>
      </c>
      <c r="E226" s="44" t="s">
        <v>12787</v>
      </c>
      <c r="F226" s="41" t="s">
        <v>4162</v>
      </c>
      <c r="G226" s="42" t="s">
        <v>5537</v>
      </c>
      <c r="H226" s="42" t="str">
        <f t="shared" si="6"/>
        <v>bandwagon /ˈbændˌwægən/  if you jump on the bandwagon, you start doing or saying something that a lot of people are already doing or saying zenekari kocsi felvonuláson</v>
      </c>
    </row>
    <row r="227" spans="1:8" ht="15">
      <c r="A227" s="42">
        <v>226</v>
      </c>
      <c r="B227" s="42">
        <v>1</v>
      </c>
      <c r="C227" s="42">
        <f t="shared" si="7"/>
        <v>83</v>
      </c>
      <c r="D227" s="41" t="s">
        <v>705</v>
      </c>
      <c r="E227" s="44" t="s">
        <v>12788</v>
      </c>
      <c r="F227" s="45" t="s">
        <v>1088</v>
      </c>
      <c r="G227" s="42" t="s">
        <v>5538</v>
      </c>
      <c r="H227" s="42" t="str">
        <f t="shared" si="6"/>
        <v>baneful /ˈbeɪnfʊl/  causing harm or ruin pernicious destructive       vészes</v>
      </c>
    </row>
    <row r="228" spans="1:8" ht="38.25">
      <c r="A228" s="42">
        <v>227</v>
      </c>
      <c r="B228" s="42">
        <v>1</v>
      </c>
      <c r="C228" s="42">
        <f t="shared" si="7"/>
        <v>84</v>
      </c>
      <c r="D228" s="41" t="s">
        <v>2915</v>
      </c>
      <c r="E228" s="44" t="s">
        <v>12789</v>
      </c>
      <c r="F228" s="41" t="s">
        <v>4350</v>
      </c>
      <c r="G228" s="42" t="s">
        <v>5539</v>
      </c>
      <c r="H228" s="42" t="str">
        <f t="shared" si="6"/>
        <v>banish /ˈbænɪʃ/  to not allow someone or something to stay in a particular place száműz</v>
      </c>
    </row>
    <row r="229" spans="1:8" ht="15">
      <c r="A229" s="42">
        <v>228</v>
      </c>
      <c r="C229" s="42">
        <f t="shared" si="7"/>
        <v>84</v>
      </c>
      <c r="D229" s="41" t="s">
        <v>2860</v>
      </c>
      <c r="E229" s="44" t="s">
        <v>12790</v>
      </c>
      <c r="F229" s="41" t="s">
        <v>4291</v>
      </c>
      <c r="G229" s="42" t="s">
        <v>5540</v>
      </c>
      <c r="H229" s="42" t="str">
        <f t="shared" si="6"/>
        <v>banking /ˈbæŋkɪŋ/  the business of a bank bankügylet</v>
      </c>
    </row>
    <row r="230" spans="1:8" ht="25.5">
      <c r="A230" s="42">
        <v>229</v>
      </c>
      <c r="C230" s="42">
        <f t="shared" si="7"/>
        <v>84</v>
      </c>
      <c r="D230" s="41" t="s">
        <v>3071</v>
      </c>
      <c r="E230" s="44" t="s">
        <v>12791</v>
      </c>
      <c r="F230" s="41" t="s">
        <v>4518</v>
      </c>
      <c r="G230" s="42" t="s">
        <v>5541</v>
      </c>
      <c r="H230" s="42" t="str">
        <f t="shared" si="6"/>
        <v>bankrupt /ˈbæŋkrʌpt/  without enough money to pay what you owe  csődbe jutott</v>
      </c>
    </row>
    <row r="231" spans="1:8" ht="63.75">
      <c r="A231" s="42">
        <v>230</v>
      </c>
      <c r="B231" s="42">
        <v>1</v>
      </c>
      <c r="C231" s="42">
        <f t="shared" si="7"/>
        <v>85</v>
      </c>
      <c r="D231" s="41" t="s">
        <v>2544</v>
      </c>
      <c r="E231" s="44" t="s">
        <v>12792</v>
      </c>
      <c r="F231" s="41" t="s">
        <v>3961</v>
      </c>
      <c r="G231" s="42" t="s">
        <v>5542</v>
      </c>
      <c r="H231" s="42" t="str">
        <f t="shared" si="6"/>
        <v>banter /ˈbæntə/  friendly conversation in which people make a lot of jokes with, and amusing remarks about, each other évődés</v>
      </c>
    </row>
    <row r="232" spans="1:8" ht="38.25">
      <c r="A232" s="42">
        <v>231</v>
      </c>
      <c r="B232" s="42">
        <v>1</v>
      </c>
      <c r="C232" s="42">
        <f t="shared" si="7"/>
        <v>86</v>
      </c>
      <c r="D232" s="41" t="s">
        <v>2873</v>
      </c>
      <c r="E232" s="44" t="s">
        <v>12793</v>
      </c>
      <c r="F232" s="41" t="s">
        <v>4304</v>
      </c>
      <c r="G232" s="42" t="s">
        <v>5543</v>
      </c>
      <c r="H232" s="42" t="str">
        <f t="shared" si="6"/>
        <v>bare essentials /beər/ /ɪˈsɛnʃəlz/  the bare essentials are the most necessary things legszükségesebbeket</v>
      </c>
    </row>
    <row r="233" spans="1:8" ht="25.5">
      <c r="A233" s="42">
        <v>232</v>
      </c>
      <c r="B233" s="42">
        <v>1</v>
      </c>
      <c r="C233" s="42">
        <f t="shared" si="7"/>
        <v>87</v>
      </c>
      <c r="D233" s="41" t="s">
        <v>2670</v>
      </c>
      <c r="E233" s="44" t="s">
        <v>12794</v>
      </c>
      <c r="F233" s="41" t="s">
        <v>4091</v>
      </c>
      <c r="G233" s="42" t="s">
        <v>5544</v>
      </c>
      <c r="H233" s="42" t="str">
        <f t="shared" si="6"/>
        <v>bare one's soul /beə/ /wʌnz/ /səʊl/  to reveal your most secret feelings csupasz ember lelke</v>
      </c>
    </row>
    <row r="234" spans="1:8" ht="25.5">
      <c r="A234" s="42">
        <v>233</v>
      </c>
      <c r="C234" s="42">
        <f t="shared" si="7"/>
        <v>87</v>
      </c>
      <c r="D234" s="41" t="s">
        <v>2625</v>
      </c>
      <c r="E234" s="44" t="s">
        <v>12795</v>
      </c>
      <c r="F234" s="41" t="s">
        <v>4043</v>
      </c>
      <c r="G234" s="42" t="s">
        <v>5545</v>
      </c>
      <c r="H234" s="42" t="str">
        <f t="shared" si="6"/>
        <v>barely /ˈbeəli/  only with great difficulty or effort  alig</v>
      </c>
    </row>
    <row r="235" spans="1:8" ht="38.25">
      <c r="A235" s="42">
        <v>234</v>
      </c>
      <c r="C235" s="42">
        <f t="shared" si="7"/>
        <v>87</v>
      </c>
      <c r="D235" s="41" t="s">
        <v>12796</v>
      </c>
      <c r="E235" s="44" t="s">
        <v>12797</v>
      </c>
      <c r="F235" s="41" t="s">
        <v>3810</v>
      </c>
      <c r="G235" s="42" t="s">
        <v>5546</v>
      </c>
      <c r="H235" s="42" t="str">
        <f t="shared" si="6"/>
        <v>bark1 /bɑːk/1  when a dog barks, it makes a short loud sound or series of sounds bark1</v>
      </c>
    </row>
    <row r="236" spans="1:8" ht="25.5">
      <c r="A236" s="42">
        <v>235</v>
      </c>
      <c r="C236" s="42">
        <f t="shared" si="7"/>
        <v>87</v>
      </c>
      <c r="D236" s="41" t="s">
        <v>2412</v>
      </c>
      <c r="E236" s="44" t="s">
        <v>12798</v>
      </c>
      <c r="F236" s="41" t="s">
        <v>3825</v>
      </c>
      <c r="G236" s="42" t="s">
        <v>2412</v>
      </c>
      <c r="H236" s="42" t="str">
        <f t="shared" si="6"/>
        <v>bark2 /bɑːk/2  to say something quickly in a loud voice bark2</v>
      </c>
    </row>
    <row r="237" spans="1:8" ht="15">
      <c r="A237" s="42">
        <v>236</v>
      </c>
      <c r="B237" s="42">
        <v>1</v>
      </c>
      <c r="C237" s="42">
        <f t="shared" si="7"/>
        <v>88</v>
      </c>
      <c r="D237" s="41" t="s">
        <v>707</v>
      </c>
      <c r="E237" s="44" t="s">
        <v>12799</v>
      </c>
      <c r="F237" s="45" t="s">
        <v>1089</v>
      </c>
      <c r="G237" s="42" t="s">
        <v>5547</v>
      </c>
      <c r="H237" s="42" t="str">
        <f t="shared" si="6"/>
        <v>barrage /ˈbærɑːʒ/  artificial obstacle built across a river       zárótűz</v>
      </c>
    </row>
    <row r="238" spans="1:8" ht="15">
      <c r="A238" s="42">
        <v>237</v>
      </c>
      <c r="B238" s="42">
        <v>1</v>
      </c>
      <c r="C238" s="42">
        <f t="shared" si="7"/>
        <v>89</v>
      </c>
      <c r="D238" s="41" t="s">
        <v>708</v>
      </c>
      <c r="E238" s="44" t="s">
        <v>12800</v>
      </c>
      <c r="F238" s="45" t="s">
        <v>1090</v>
      </c>
      <c r="G238" s="42" t="s">
        <v>5548</v>
      </c>
      <c r="H238" s="42" t="str">
        <f t="shared" si="6"/>
        <v>barren /ˈbærən/  not good enough unable to have young ones without value   meddő</v>
      </c>
    </row>
    <row r="239" spans="1:8" ht="51">
      <c r="A239" s="42">
        <v>238</v>
      </c>
      <c r="B239" s="42">
        <v>1</v>
      </c>
      <c r="C239" s="42">
        <f t="shared" si="7"/>
        <v>90</v>
      </c>
      <c r="D239" s="41" t="s">
        <v>3438</v>
      </c>
      <c r="E239" s="44" t="s">
        <v>12801</v>
      </c>
      <c r="F239" s="41" t="s">
        <v>4913</v>
      </c>
      <c r="G239" s="42" t="s">
        <v>5549</v>
      </c>
      <c r="H239" s="42" t="str">
        <f t="shared" si="6"/>
        <v>barrier /ˈbærɪə/  a rule, problem etc that prevents people from doing something, or limits what they can do akadály</v>
      </c>
    </row>
    <row r="240" spans="1:8" ht="15">
      <c r="A240" s="42">
        <v>239</v>
      </c>
      <c r="B240" s="42">
        <v>1</v>
      </c>
      <c r="C240" s="42">
        <f t="shared" si="7"/>
        <v>91</v>
      </c>
      <c r="D240" s="41" t="s">
        <v>709</v>
      </c>
      <c r="E240" s="44" t="s">
        <v>12802</v>
      </c>
      <c r="F240" s="45" t="s">
        <v>1091</v>
      </c>
      <c r="G240" s="42" t="s">
        <v>5550</v>
      </c>
      <c r="H240" s="42" t="str">
        <f t="shared" si="6"/>
        <v>bask /bɑːsk/  in enjoy warmth and light        sütkérezik</v>
      </c>
    </row>
    <row r="241" spans="1:8" ht="51">
      <c r="A241" s="42">
        <v>240</v>
      </c>
      <c r="C241" s="42">
        <f t="shared" si="7"/>
        <v>91</v>
      </c>
      <c r="D241" s="41" t="s">
        <v>3712</v>
      </c>
      <c r="E241" s="44" t="s">
        <v>12803</v>
      </c>
      <c r="F241" s="41" t="s">
        <v>5204</v>
      </c>
      <c r="G241" s="42" t="s">
        <v>5551</v>
      </c>
      <c r="H241" s="42" t="str">
        <f t="shared" si="6"/>
        <v>battery /ˈbætəri/  an object that provides a supply of electricity for something such as a radio, car, or toy akkumulátor</v>
      </c>
    </row>
    <row r="242" spans="1:8" ht="25.5">
      <c r="A242" s="42">
        <v>241</v>
      </c>
      <c r="B242" s="42">
        <v>1</v>
      </c>
      <c r="C242" s="42">
        <f t="shared" si="7"/>
        <v>92</v>
      </c>
      <c r="D242" s="41" t="s">
        <v>2553</v>
      </c>
      <c r="E242" s="44" t="s">
        <v>12804</v>
      </c>
      <c r="F242" s="41" t="s">
        <v>3970</v>
      </c>
      <c r="G242" s="42" t="s">
        <v>5552</v>
      </c>
      <c r="H242" s="42" t="str">
        <f t="shared" si="6"/>
        <v>be struck down by /bi/ /strʌk/ /daʊn/ /baɪ/  to kill someone or make them extremely ill Lesújthat által</v>
      </c>
    </row>
    <row r="243" spans="1:8" ht="51">
      <c r="A243" s="42">
        <v>242</v>
      </c>
      <c r="B243" s="42">
        <v>1</v>
      </c>
      <c r="C243" s="42">
        <f t="shared" si="7"/>
        <v>93</v>
      </c>
      <c r="D243" s="41" t="s">
        <v>3222</v>
      </c>
      <c r="E243" s="44" t="s">
        <v>12805</v>
      </c>
      <c r="F243" s="41" t="s">
        <v>4676</v>
      </c>
      <c r="G243" s="42" t="s">
        <v>5553</v>
      </c>
      <c r="H243" s="42" t="str">
        <f t="shared" si="6"/>
        <v>bear in mind /beər/ /ɪn/ /maɪnd/  to remember a fact or piece of information that is important or could be useful in the future  észben tart</v>
      </c>
    </row>
    <row r="244" spans="1:8" ht="51">
      <c r="A244" s="42">
        <v>243</v>
      </c>
      <c r="B244" s="42">
        <v>1</v>
      </c>
      <c r="C244" s="42">
        <f t="shared" si="7"/>
        <v>94</v>
      </c>
      <c r="D244" s="41" t="s">
        <v>2607</v>
      </c>
      <c r="E244" s="44" t="s">
        <v>12806</v>
      </c>
      <c r="F244" s="41" t="s">
        <v>4025</v>
      </c>
      <c r="G244" s="42" t="s">
        <v>5554</v>
      </c>
      <c r="H244" s="42" t="str">
        <f t="shared" si="6"/>
        <v>bears …. out /beəz/ …. /aʊt/  if facts or information bear out a claim, story, opinion etc, they help to prove that it is true medvék .... ki</v>
      </c>
    </row>
    <row r="245" spans="1:8" ht="15">
      <c r="A245" s="42">
        <v>244</v>
      </c>
      <c r="B245" s="42">
        <v>1</v>
      </c>
      <c r="C245" s="42">
        <f t="shared" si="7"/>
        <v>95</v>
      </c>
      <c r="D245" s="41" t="s">
        <v>710</v>
      </c>
      <c r="E245" s="44" t="s">
        <v>12807</v>
      </c>
      <c r="F245" s="45" t="s">
        <v>1092</v>
      </c>
      <c r="G245" s="42" t="s">
        <v>5555</v>
      </c>
      <c r="H245" s="42" t="str">
        <f t="shared" si="6"/>
        <v>beatify /bi(ː)ˈætɪfaɪ/  to bless make happy or ascribe a virtue to    boldoggá tesz</v>
      </c>
    </row>
    <row r="246" spans="1:8" ht="51">
      <c r="A246" s="42">
        <v>245</v>
      </c>
      <c r="B246" s="42">
        <v>1</v>
      </c>
      <c r="C246" s="42">
        <f t="shared" si="7"/>
        <v>96</v>
      </c>
      <c r="D246" s="41" t="s">
        <v>3455</v>
      </c>
      <c r="E246" s="44" t="s">
        <v>12808</v>
      </c>
      <c r="F246" s="41" t="s">
        <v>4933</v>
      </c>
      <c r="G246" s="42" t="s">
        <v>5556</v>
      </c>
      <c r="H246" s="42" t="str">
        <f t="shared" si="6"/>
        <v>beauty spot /ˈbjuːti/ /spɒt/  a place in the countryside that is famous because it is very pretty szépségtapasz</v>
      </c>
    </row>
    <row r="247" spans="1:8" ht="15">
      <c r="A247" s="42">
        <v>246</v>
      </c>
      <c r="B247" s="42">
        <v>1</v>
      </c>
      <c r="C247" s="42">
        <f t="shared" si="7"/>
        <v>97</v>
      </c>
      <c r="D247" s="41" t="s">
        <v>711</v>
      </c>
      <c r="E247" s="44" t="s">
        <v>12809</v>
      </c>
      <c r="F247" s="45" t="s">
        <v>1093</v>
      </c>
      <c r="G247" s="42" t="s">
        <v>5557</v>
      </c>
      <c r="H247" s="42" t="str">
        <f t="shared" si="6"/>
        <v>bedizen /bɪˈdaɪzn/  to adorn especially in a cheap showy manner     felcicomáz</v>
      </c>
    </row>
    <row r="248" spans="1:8" ht="25.5">
      <c r="A248" s="42">
        <v>247</v>
      </c>
      <c r="C248" s="42">
        <f t="shared" si="7"/>
        <v>97</v>
      </c>
      <c r="D248" s="41" t="s">
        <v>2857</v>
      </c>
      <c r="E248" s="44" t="s">
        <v>12810</v>
      </c>
      <c r="F248" s="41" t="s">
        <v>4288</v>
      </c>
      <c r="G248" s="42" t="s">
        <v>5558</v>
      </c>
      <c r="H248" s="42" t="str">
        <f t="shared" si="6"/>
        <v>beep /biːp/  if a machine beeps, it makes a short high sound sípoló</v>
      </c>
    </row>
    <row r="249" spans="1:8" ht="51">
      <c r="A249" s="42">
        <v>248</v>
      </c>
      <c r="C249" s="42">
        <f t="shared" si="7"/>
        <v>97</v>
      </c>
      <c r="D249" s="41" t="s">
        <v>2687</v>
      </c>
      <c r="E249" s="44" t="s">
        <v>12811</v>
      </c>
      <c r="F249" s="41" t="s">
        <v>4108</v>
      </c>
      <c r="G249" s="42" t="s">
        <v>5559</v>
      </c>
      <c r="H249" s="42" t="str">
        <f t="shared" si="6"/>
        <v>beg /bɛg/  to ask for something in an anxious or urgent way, because you want it very much könyörög</v>
      </c>
    </row>
    <row r="250" spans="1:8" ht="15">
      <c r="A250" s="42">
        <v>249</v>
      </c>
      <c r="B250" s="42">
        <v>1</v>
      </c>
      <c r="C250" s="42">
        <f t="shared" si="7"/>
        <v>98</v>
      </c>
      <c r="D250" s="41" t="s">
        <v>1547</v>
      </c>
      <c r="E250" s="44" t="s">
        <v>12812</v>
      </c>
      <c r="F250" s="45" t="s">
        <v>1548</v>
      </c>
      <c r="G250" s="42" t="s">
        <v>5560</v>
      </c>
      <c r="H250" s="42" t="str">
        <f t="shared" si="6"/>
        <v>belabor /bɪˈleɪbə/  beat hard         megver</v>
      </c>
    </row>
    <row r="251" spans="1:8" ht="15">
      <c r="A251" s="42">
        <v>250</v>
      </c>
      <c r="B251" s="42">
        <v>1</v>
      </c>
      <c r="C251" s="42">
        <f t="shared" si="7"/>
        <v>99</v>
      </c>
      <c r="D251" s="41" t="s">
        <v>2841</v>
      </c>
      <c r="E251" s="44" t="s">
        <v>12813</v>
      </c>
      <c r="F251" s="41" t="s">
        <v>4272</v>
      </c>
      <c r="G251" s="42" t="s">
        <v>5561</v>
      </c>
      <c r="H251" s="42" t="str">
        <f t="shared" si="6"/>
        <v>belatedly /bɪˈleɪtɪdli/  happening or arriving late késedelmesen</v>
      </c>
    </row>
    <row r="252" spans="1:8" ht="63.75">
      <c r="C252" s="42">
        <f t="shared" si="7"/>
        <v>99</v>
      </c>
      <c r="D252" s="41" t="s">
        <v>2960</v>
      </c>
      <c r="E252" s="44" t="s">
        <v>12814</v>
      </c>
      <c r="F252" s="41" t="s">
        <v>4401</v>
      </c>
      <c r="G252" s="42" t="s">
        <v>5562</v>
      </c>
      <c r="H252" s="42" t="str">
        <f t="shared" si="6"/>
        <v>believable /bɪˈliːvəbl/  something that is believable can be believed because it seems possible, likely, or real hihető</v>
      </c>
    </row>
    <row r="253" spans="1:8" ht="15">
      <c r="C253" s="42">
        <f t="shared" si="7"/>
        <v>99</v>
      </c>
      <c r="D253" s="41" t="s">
        <v>712</v>
      </c>
      <c r="E253" s="44" t="s">
        <v>12815</v>
      </c>
      <c r="F253" s="45" t="s">
        <v>1094</v>
      </c>
      <c r="G253" s="42" t="s">
        <v>5563</v>
      </c>
      <c r="H253" s="42" t="str">
        <f t="shared" si="6"/>
        <v>bellicose /ˈbɛlɪkəʊs/  belligerent pugnacious warlike          harcias</v>
      </c>
    </row>
    <row r="254" spans="1:8" ht="15">
      <c r="C254" s="42">
        <f t="shared" si="7"/>
        <v>99</v>
      </c>
      <c r="D254" s="41" t="s">
        <v>713</v>
      </c>
      <c r="E254" s="44" t="s">
        <v>12816</v>
      </c>
      <c r="F254" s="45" t="s">
        <v>1095</v>
      </c>
      <c r="G254" s="42" t="s">
        <v>5564</v>
      </c>
      <c r="H254" s="42" t="str">
        <f t="shared" si="6"/>
        <v>belligerent /bɪˈlɪʤərənt/  (person nation) waging war         hadviselő</v>
      </c>
    </row>
    <row r="255" spans="1:8" ht="25.5">
      <c r="C255" s="42">
        <f t="shared" si="7"/>
        <v>99</v>
      </c>
      <c r="D255" s="41" t="s">
        <v>2388</v>
      </c>
      <c r="E255" s="44" t="s">
        <v>12817</v>
      </c>
      <c r="F255" s="41" t="s">
        <v>3790</v>
      </c>
      <c r="G255" s="42" t="s">
        <v>5565</v>
      </c>
      <c r="H255" s="42" t="str">
        <f t="shared" si="6"/>
        <v>belly /ˈbɛli/  your stomach or the deep part of something has</v>
      </c>
    </row>
    <row r="256" spans="1:8" ht="15">
      <c r="C256" s="42">
        <f t="shared" si="7"/>
        <v>99</v>
      </c>
      <c r="D256" s="41" t="s">
        <v>715</v>
      </c>
      <c r="E256" s="44" t="s">
        <v>12818</v>
      </c>
      <c r="F256" s="45" t="s">
        <v>1096</v>
      </c>
      <c r="G256" s="42" t="s">
        <v>5566</v>
      </c>
      <c r="H256" s="42" t="str">
        <f t="shared" si="6"/>
        <v>benefactor /ˈbɛnɪfæktə/  person who has given help        jótevő</v>
      </c>
    </row>
    <row r="257" spans="3:8" ht="15">
      <c r="C257" s="42">
        <f t="shared" si="7"/>
        <v>99</v>
      </c>
      <c r="D257" s="41" t="s">
        <v>3231</v>
      </c>
      <c r="E257" s="44" t="s">
        <v>12819</v>
      </c>
      <c r="F257" s="41" t="s">
        <v>4685</v>
      </c>
      <c r="G257" s="42" t="s">
        <v>5567</v>
      </c>
      <c r="H257" s="42" t="str">
        <f t="shared" si="6"/>
        <v>beneficial  /ˌbɛnɪˈfɪʃəl/   having a good effect  előnyös</v>
      </c>
    </row>
    <row r="258" spans="3:8" ht="76.5">
      <c r="C258" s="42">
        <f t="shared" si="7"/>
        <v>99</v>
      </c>
      <c r="D258" s="41" t="s">
        <v>2874</v>
      </c>
      <c r="E258" s="44" t="s">
        <v>12820</v>
      </c>
      <c r="F258" s="41" t="s">
        <v>4306</v>
      </c>
      <c r="G258" s="42" t="s">
        <v>5568</v>
      </c>
      <c r="H258" s="42" t="str">
        <f t="shared" si="6"/>
        <v>benefit /ˈbɛnɪfɪt/  if you benefit from something, or it benefits you, it gives you an advantage, improves your life, or helps you in some way haszon</v>
      </c>
    </row>
    <row r="259" spans="3:8" ht="51">
      <c r="C259" s="42">
        <f t="shared" si="7"/>
        <v>99</v>
      </c>
      <c r="D259" s="41" t="s">
        <v>2874</v>
      </c>
      <c r="E259" s="44" t="s">
        <v>12820</v>
      </c>
      <c r="F259" s="41" t="s">
        <v>4742</v>
      </c>
      <c r="G259" s="42" t="s">
        <v>5568</v>
      </c>
      <c r="H259" s="42" t="str">
        <f t="shared" ref="H259:H322" si="8">CONCATENATE(D259," ",E259," ",F259," ",G259)</f>
        <v>benefit /ˈbɛnɪfɪt/  an advantage, improvement, or help that you get from something  haszon</v>
      </c>
    </row>
    <row r="260" spans="3:8" ht="15">
      <c r="C260" s="42">
        <f t="shared" si="7"/>
        <v>99</v>
      </c>
      <c r="D260" s="41" t="s">
        <v>716</v>
      </c>
      <c r="E260" s="44" t="s">
        <v>12821</v>
      </c>
      <c r="F260" s="45" t="s">
        <v>1097</v>
      </c>
      <c r="G260" s="42" t="s">
        <v>5569</v>
      </c>
      <c r="H260" s="42" t="str">
        <f t="shared" si="8"/>
        <v>benevolence /bɪˈnɛvələns/  wish or activity in doing good       jóakarat</v>
      </c>
    </row>
    <row r="261" spans="3:8" ht="15">
      <c r="C261" s="42">
        <f t="shared" ref="C261:C324" si="9">+B261+C260</f>
        <v>99</v>
      </c>
      <c r="D261" s="41" t="s">
        <v>717</v>
      </c>
      <c r="E261" s="44" t="s">
        <v>12822</v>
      </c>
      <c r="F261" s="45" t="s">
        <v>1098</v>
      </c>
      <c r="G261" s="42" t="s">
        <v>5570</v>
      </c>
      <c r="H261" s="42" t="str">
        <f t="shared" si="8"/>
        <v>benign /bɪˈnaɪn/  kind and gentle mild (climate)        jóindulatú</v>
      </c>
    </row>
    <row r="262" spans="3:8" ht="15">
      <c r="C262" s="42">
        <f t="shared" si="9"/>
        <v>99</v>
      </c>
      <c r="D262" s="41" t="s">
        <v>718</v>
      </c>
      <c r="E262" s="44" t="s">
        <v>12823</v>
      </c>
      <c r="F262" s="45" t="s">
        <v>1099</v>
      </c>
      <c r="G262" s="42" t="s">
        <v>5571</v>
      </c>
      <c r="H262" s="42" t="str">
        <f t="shared" si="8"/>
        <v>bequest /bɪˈkwɛst/  arrangement to give smth at death       hagyaték</v>
      </c>
    </row>
    <row r="263" spans="3:8" ht="15">
      <c r="C263" s="42">
        <f t="shared" si="9"/>
        <v>99</v>
      </c>
      <c r="D263" s="41" t="s">
        <v>719</v>
      </c>
      <c r="E263" s="44" t="s">
        <v>12824</v>
      </c>
      <c r="F263" s="45" t="s">
        <v>1100</v>
      </c>
      <c r="G263" s="42" t="s">
        <v>5572</v>
      </c>
      <c r="H263" s="42" t="str">
        <f t="shared" si="8"/>
        <v>berate /bɪˈreɪt/  scold sharply           szid</v>
      </c>
    </row>
    <row r="264" spans="3:8" ht="15">
      <c r="C264" s="42">
        <f t="shared" si="9"/>
        <v>99</v>
      </c>
      <c r="D264" s="41" t="s">
        <v>720</v>
      </c>
      <c r="E264" s="44" t="s">
        <v>12825</v>
      </c>
      <c r="F264" s="45" t="s">
        <v>1101</v>
      </c>
      <c r="G264" s="42" t="s">
        <v>5573</v>
      </c>
      <c r="H264" s="42" t="str">
        <f t="shared" si="8"/>
        <v>bereft /bɪˈrɛft/  rob or dispossess of smth (material)       megfosztotta</v>
      </c>
    </row>
    <row r="265" spans="3:8" ht="25.5">
      <c r="C265" s="42">
        <f t="shared" si="9"/>
        <v>99</v>
      </c>
      <c r="D265" s="41" t="s">
        <v>3630</v>
      </c>
      <c r="E265" s="44" t="s">
        <v>12826</v>
      </c>
      <c r="F265" s="41" t="s">
        <v>5119</v>
      </c>
      <c r="G265" s="42" t="s">
        <v>5574</v>
      </c>
      <c r="H265" s="42" t="str">
        <f t="shared" si="8"/>
        <v>besides this /bɪˈsaɪdz/ /ðɪs/  used when adding another reason Emellett</v>
      </c>
    </row>
    <row r="266" spans="3:8" ht="15">
      <c r="C266" s="42">
        <f t="shared" si="9"/>
        <v>99</v>
      </c>
      <c r="D266" s="41" t="s">
        <v>721</v>
      </c>
      <c r="E266" s="44" t="s">
        <v>12827</v>
      </c>
      <c r="F266" s="45" t="s">
        <v>1102</v>
      </c>
      <c r="G266" s="42" t="s">
        <v>5575</v>
      </c>
      <c r="H266" s="42" t="str">
        <f t="shared" si="8"/>
        <v>bewilder /bɪˈwɪldə/  puzzle confuse           megtéveszt</v>
      </c>
    </row>
    <row r="267" spans="3:8" ht="63.75">
      <c r="C267" s="42">
        <f t="shared" si="9"/>
        <v>99</v>
      </c>
      <c r="D267" s="41" t="s">
        <v>10</v>
      </c>
      <c r="E267" s="44" t="s">
        <v>12828</v>
      </c>
      <c r="F267" s="41" t="s">
        <v>4900</v>
      </c>
      <c r="G267" s="42" t="s">
        <v>5576</v>
      </c>
      <c r="H267" s="42" t="str">
        <f t="shared" si="8"/>
        <v>bias /ˈbaɪəs/  an opinion about whether a person, group, or idea is good or bad that influences how you deal with it előítélet</v>
      </c>
    </row>
    <row r="268" spans="3:8" ht="25.5">
      <c r="C268" s="42">
        <f t="shared" si="9"/>
        <v>99</v>
      </c>
      <c r="D268" s="41" t="s">
        <v>2438</v>
      </c>
      <c r="E268" s="44" t="s">
        <v>12829</v>
      </c>
      <c r="F268" s="41" t="s">
        <v>3855</v>
      </c>
      <c r="G268" s="42" t="s">
        <v>5577</v>
      </c>
      <c r="H268" s="42" t="str">
        <f t="shared" si="8"/>
        <v>bid  /bɪd/   an attempt to achieve or obtain something ajánlat</v>
      </c>
    </row>
    <row r="269" spans="3:8" ht="15">
      <c r="C269" s="42">
        <f t="shared" si="9"/>
        <v>99</v>
      </c>
      <c r="D269" s="41" t="s">
        <v>722</v>
      </c>
      <c r="E269" s="44" t="s">
        <v>12830</v>
      </c>
      <c r="F269" s="45" t="s">
        <v>1103</v>
      </c>
      <c r="G269" s="42" t="s">
        <v>5578</v>
      </c>
      <c r="H269" s="42" t="str">
        <f t="shared" si="8"/>
        <v>bigot /ˈbɪgət/  stubborn narrow-minded person          bigott</v>
      </c>
    </row>
    <row r="270" spans="3:8" ht="15">
      <c r="C270" s="42">
        <f t="shared" si="9"/>
        <v>99</v>
      </c>
      <c r="D270" s="41" t="s">
        <v>723</v>
      </c>
      <c r="E270" s="44" t="s">
        <v>12831</v>
      </c>
      <c r="F270" s="45" t="s">
        <v>1104</v>
      </c>
      <c r="G270" s="42" t="s">
        <v>5579</v>
      </c>
      <c r="H270" s="42" t="str">
        <f t="shared" si="8"/>
        <v>bilge /bɪlʤ/  bulge the protuberance of a cask       fenékvíz</v>
      </c>
    </row>
    <row r="271" spans="3:8" ht="38.25">
      <c r="C271" s="42">
        <f t="shared" si="9"/>
        <v>99</v>
      </c>
      <c r="D271" s="41" t="s">
        <v>3059</v>
      </c>
      <c r="E271" s="44" t="s">
        <v>12832</v>
      </c>
      <c r="F271" s="41" t="s">
        <v>4506</v>
      </c>
      <c r="G271" s="42" t="s">
        <v>5580</v>
      </c>
      <c r="H271" s="42" t="str">
        <f t="shared" si="8"/>
        <v>bitter /ˈbɪtə/  having a strong sharp taste, like black coffee without sugar  keserű</v>
      </c>
    </row>
    <row r="272" spans="3:8" ht="38.25">
      <c r="C272" s="42">
        <f t="shared" si="9"/>
        <v>99</v>
      </c>
      <c r="D272" s="41" t="s">
        <v>3028</v>
      </c>
      <c r="E272" s="44" t="s">
        <v>12833</v>
      </c>
      <c r="F272" s="41" t="s">
        <v>4470</v>
      </c>
      <c r="G272" s="42" t="s">
        <v>5581</v>
      </c>
      <c r="H272" s="42" t="str">
        <f t="shared" si="8"/>
        <v>bitterly /ˈbɪtəli/  in a way that produces or shows feelings of great sadness or anger keserűen</v>
      </c>
    </row>
    <row r="273" spans="3:8" ht="63.75">
      <c r="C273" s="42">
        <f t="shared" si="9"/>
        <v>99</v>
      </c>
      <c r="D273" s="41" t="s">
        <v>3549</v>
      </c>
      <c r="E273" s="44" t="s">
        <v>12834</v>
      </c>
      <c r="F273" s="41" t="s">
        <v>5036</v>
      </c>
      <c r="G273" s="42" t="s">
        <v>5582</v>
      </c>
      <c r="H273" s="42" t="str">
        <f t="shared" si="8"/>
        <v>bitterness /ˈbɪtənɪs/  the feeling of being angry, jealous, and upset because you think you have been treated unfairly keserűség</v>
      </c>
    </row>
    <row r="274" spans="3:8" ht="63.75">
      <c r="C274" s="42">
        <f t="shared" si="9"/>
        <v>99</v>
      </c>
      <c r="D274" s="41" t="s">
        <v>2822</v>
      </c>
      <c r="E274" s="44" t="s">
        <v>12835</v>
      </c>
      <c r="F274" s="41" t="s">
        <v>4252</v>
      </c>
      <c r="G274" s="42" t="s">
        <v>5583</v>
      </c>
      <c r="H274" s="42" t="str">
        <f t="shared" si="8"/>
        <v>bittersweet /ˈbɪtəswiːt/  feelings, memories, or experiences that are bittersweet are happy and sad at the same time Keserédes</v>
      </c>
    </row>
    <row r="275" spans="3:8" ht="15">
      <c r="C275" s="42">
        <f t="shared" si="9"/>
        <v>99</v>
      </c>
      <c r="D275" s="41" t="s">
        <v>2496</v>
      </c>
      <c r="E275" s="44" t="s">
        <v>12836</v>
      </c>
      <c r="F275" s="41" t="s">
        <v>3913</v>
      </c>
      <c r="G275" s="42" t="s">
        <v>5584</v>
      </c>
      <c r="H275" s="42" t="str">
        <f t="shared" si="8"/>
        <v>bizarre  /bɪˈzɑː/   very unusual or strange bizarr</v>
      </c>
    </row>
    <row r="276" spans="3:8" ht="51">
      <c r="C276" s="42">
        <f t="shared" si="9"/>
        <v>99</v>
      </c>
      <c r="D276" s="41" t="s">
        <v>3192</v>
      </c>
      <c r="E276" s="44" t="s">
        <v>12837</v>
      </c>
      <c r="F276" s="41" t="s">
        <v>4644</v>
      </c>
      <c r="G276" s="42" t="s">
        <v>5585</v>
      </c>
      <c r="H276" s="42" t="str">
        <f t="shared" si="8"/>
        <v>blame /bleɪm/  to say or think that someone or something is responsible for something bad szemrehányás</v>
      </c>
    </row>
    <row r="277" spans="3:8" ht="15">
      <c r="C277" s="42">
        <f t="shared" si="9"/>
        <v>99</v>
      </c>
      <c r="D277" s="41" t="s">
        <v>724</v>
      </c>
      <c r="E277" s="44" t="s">
        <v>12838</v>
      </c>
      <c r="F277" s="45" t="s">
        <v>1105</v>
      </c>
      <c r="G277" s="42" t="s">
        <v>5586</v>
      </c>
      <c r="H277" s="42" t="str">
        <f t="shared" si="8"/>
        <v>blandishment /ˈblændɪʃmənt/  flattery coaxing           hízelgés</v>
      </c>
    </row>
    <row r="278" spans="3:8" ht="15">
      <c r="C278" s="42">
        <f t="shared" si="9"/>
        <v>99</v>
      </c>
      <c r="D278" s="41" t="s">
        <v>725</v>
      </c>
      <c r="E278" s="44" t="s">
        <v>12839</v>
      </c>
      <c r="F278" s="45" t="s">
        <v>1006</v>
      </c>
      <c r="G278" s="42" t="s">
        <v>725</v>
      </c>
      <c r="H278" s="42" t="str">
        <f t="shared" si="8"/>
        <v>blandness /ˈblændnəs/  polite manner comforting uninteresting         blandness</v>
      </c>
    </row>
    <row r="279" spans="3:8" ht="25.5">
      <c r="C279" s="42">
        <f t="shared" si="9"/>
        <v>99</v>
      </c>
      <c r="D279" s="41" t="s">
        <v>2917</v>
      </c>
      <c r="E279" s="44" t="s">
        <v>12840</v>
      </c>
      <c r="F279" s="41" t="s">
        <v>4352</v>
      </c>
      <c r="G279" s="42" t="s">
        <v>5587</v>
      </c>
      <c r="H279" s="42" t="str">
        <f t="shared" si="8"/>
        <v>blast /blɑːst/  a sudden strong movement of wind or air robbanás</v>
      </c>
    </row>
    <row r="280" spans="3:8" ht="15">
      <c r="C280" s="42">
        <f t="shared" si="9"/>
        <v>99</v>
      </c>
      <c r="D280" s="41" t="s">
        <v>726</v>
      </c>
      <c r="E280" s="44" t="s">
        <v>12841</v>
      </c>
      <c r="F280" s="45" t="s">
        <v>1007</v>
      </c>
      <c r="G280" s="42" t="s">
        <v>5588</v>
      </c>
      <c r="H280" s="42" t="str">
        <f t="shared" si="8"/>
        <v>blatant /ˈbleɪtənt/  noisy and rough          kirívó</v>
      </c>
    </row>
    <row r="281" spans="3:8" ht="63.75">
      <c r="C281" s="42">
        <f t="shared" si="9"/>
        <v>99</v>
      </c>
      <c r="D281" s="41" t="s">
        <v>3174</v>
      </c>
      <c r="E281" s="44" t="s">
        <v>12842</v>
      </c>
      <c r="F281" s="41" t="s">
        <v>4625</v>
      </c>
      <c r="G281" s="42" t="s">
        <v>5589</v>
      </c>
      <c r="H281" s="42" t="str">
        <f t="shared" si="8"/>
        <v>blend in /blɛnd/ /ɪn/  if someone or something blends in with people or objects, they match them or are similar, and you do not notice them keverednek</v>
      </c>
    </row>
    <row r="282" spans="3:8" ht="25.5">
      <c r="C282" s="42">
        <f t="shared" si="9"/>
        <v>99</v>
      </c>
      <c r="D282" s="41" t="s">
        <v>2497</v>
      </c>
      <c r="E282" s="44" t="s">
        <v>12843</v>
      </c>
      <c r="F282" s="41" t="s">
        <v>3914</v>
      </c>
      <c r="G282" s="42" t="s">
        <v>5590</v>
      </c>
      <c r="H282" s="42" t="str">
        <f t="shared" si="8"/>
        <v>blindfolded /ˈblaɪndfəʊldɪd/  with your eyes covered by a piece of cloth bekötött szemmel</v>
      </c>
    </row>
    <row r="283" spans="3:8" ht="15">
      <c r="C283" s="42">
        <f t="shared" si="9"/>
        <v>99</v>
      </c>
      <c r="D283" s="41" t="s">
        <v>727</v>
      </c>
      <c r="E283" s="44" t="s">
        <v>12844</v>
      </c>
      <c r="F283" s="45" t="s">
        <v>1008</v>
      </c>
      <c r="G283" s="42" t="s">
        <v>5591</v>
      </c>
      <c r="H283" s="42" t="str">
        <f t="shared" si="8"/>
        <v>blithe /blaɪð/  cheerful casual carefree          vidám</v>
      </c>
    </row>
    <row r="284" spans="3:8" ht="38.25">
      <c r="C284" s="42">
        <f t="shared" si="9"/>
        <v>99</v>
      </c>
      <c r="D284" s="41" t="s">
        <v>2555</v>
      </c>
      <c r="E284" s="44" t="s">
        <v>12845</v>
      </c>
      <c r="F284" s="41" t="s">
        <v>3972</v>
      </c>
      <c r="G284" s="42" t="s">
        <v>5592</v>
      </c>
      <c r="H284" s="42" t="str">
        <f t="shared" si="8"/>
        <v>block off /blɒk/ /ɒf/  to completely close something such as a road or an opening blokkolja le</v>
      </c>
    </row>
    <row r="285" spans="3:8" ht="38.25">
      <c r="C285" s="42">
        <f t="shared" si="9"/>
        <v>99</v>
      </c>
      <c r="D285" s="41" t="s">
        <v>3440</v>
      </c>
      <c r="E285" s="44" t="s">
        <v>12846</v>
      </c>
      <c r="F285" s="41" t="s">
        <v>4915</v>
      </c>
      <c r="G285" s="42" t="s">
        <v>5593</v>
      </c>
      <c r="H285" s="42" t="str">
        <f t="shared" si="8"/>
        <v>boardroom /ˈbɔːdrʊm/  a room where the directors of a company have meetings tanácsteremben</v>
      </c>
    </row>
    <row r="286" spans="3:8" ht="63.75">
      <c r="C286" s="42">
        <f t="shared" si="9"/>
        <v>99</v>
      </c>
      <c r="D286" s="41" t="s">
        <v>2466</v>
      </c>
      <c r="E286" s="44" t="s">
        <v>12847</v>
      </c>
      <c r="F286" s="41" t="s">
        <v>3883</v>
      </c>
      <c r="G286" s="42" t="s">
        <v>5594</v>
      </c>
      <c r="H286" s="42" t="str">
        <f t="shared" si="8"/>
        <v>boast /bəʊst/  if a place, object, or organization boasts something, it has something that is very good dicsekszik</v>
      </c>
    </row>
    <row r="287" spans="3:8" ht="51">
      <c r="C287" s="42">
        <f t="shared" si="9"/>
        <v>99</v>
      </c>
      <c r="D287" s="41" t="s">
        <v>2890</v>
      </c>
      <c r="E287" s="44" t="s">
        <v>12848</v>
      </c>
      <c r="F287" s="41" t="s">
        <v>4323</v>
      </c>
      <c r="G287" s="42" t="s">
        <v>5595</v>
      </c>
      <c r="H287" s="42" t="str">
        <f t="shared" si="8"/>
        <v>body of research /ˈbɒdi/ /əv/ /rɪˈsɜːʧ/  a large amount or mass of something, especially something that has been collected számú kutatás</v>
      </c>
    </row>
    <row r="288" spans="3:8" ht="15">
      <c r="C288" s="42">
        <f t="shared" si="9"/>
        <v>99</v>
      </c>
      <c r="D288" s="41" t="s">
        <v>728</v>
      </c>
      <c r="E288" s="44" t="s">
        <v>12849</v>
      </c>
      <c r="F288" s="45" t="s">
        <v>1009</v>
      </c>
      <c r="G288" s="42" t="b">
        <v>0</v>
      </c>
      <c r="H288" s="42" t="str">
        <f t="shared" si="8"/>
        <v>bogus /ˈbəʊgəs/  sham counterfeit not genuine         HAMIS</v>
      </c>
    </row>
    <row r="289" spans="3:8" ht="15">
      <c r="C289" s="42">
        <f t="shared" si="9"/>
        <v>99</v>
      </c>
      <c r="D289" s="41" t="s">
        <v>730</v>
      </c>
      <c r="E289" s="44" t="s">
        <v>12850</v>
      </c>
      <c r="F289" s="45" t="s">
        <v>1010</v>
      </c>
      <c r="G289" s="42" t="s">
        <v>5596</v>
      </c>
      <c r="H289" s="42" t="str">
        <f t="shared" si="8"/>
        <v>boisterous /ˈbɔɪstərəs/  loud noisy rough lacking restraint        féktelen</v>
      </c>
    </row>
    <row r="290" spans="3:8" ht="15">
      <c r="C290" s="42">
        <f t="shared" si="9"/>
        <v>99</v>
      </c>
      <c r="D290" s="41" t="s">
        <v>731</v>
      </c>
      <c r="E290" s="44" t="s">
        <v>12851</v>
      </c>
      <c r="F290" s="45" t="s">
        <v>1011</v>
      </c>
      <c r="G290" s="42" t="s">
        <v>5597</v>
      </c>
      <c r="H290" s="42" t="str">
        <f t="shared" si="8"/>
        <v>bolster /ˈbəʊlstə/  give greatly needed support         párna</v>
      </c>
    </row>
    <row r="291" spans="3:8" ht="51">
      <c r="C291" s="42">
        <f t="shared" si="9"/>
        <v>99</v>
      </c>
      <c r="D291" s="41" t="s">
        <v>2896</v>
      </c>
      <c r="E291" s="44" t="s">
        <v>12852</v>
      </c>
      <c r="F291" s="41" t="s">
        <v>4331</v>
      </c>
      <c r="G291" s="42" t="s">
        <v>5598</v>
      </c>
      <c r="H291" s="42" t="str">
        <f t="shared" si="8"/>
        <v>bonus /ˈbəʊnəs/  money added to someone’s wages, especially as a reward for good work pótlék</v>
      </c>
    </row>
    <row r="292" spans="3:8" ht="25.5">
      <c r="C292" s="42">
        <f t="shared" si="9"/>
        <v>99</v>
      </c>
      <c r="D292" s="41" t="s">
        <v>2965</v>
      </c>
      <c r="E292" s="44" t="s">
        <v>12853</v>
      </c>
      <c r="F292" s="41" t="s">
        <v>4406</v>
      </c>
      <c r="G292" s="42" t="s">
        <v>5599</v>
      </c>
      <c r="H292" s="42" t="str">
        <f t="shared" si="8"/>
        <v>boom /buːm/  a quick increase of business activity  fellendülés</v>
      </c>
    </row>
    <row r="293" spans="3:8" ht="15">
      <c r="C293" s="42">
        <f t="shared" si="9"/>
        <v>99</v>
      </c>
      <c r="D293" s="41" t="s">
        <v>732</v>
      </c>
      <c r="E293" s="44" t="s">
        <v>12854</v>
      </c>
      <c r="F293" s="45" t="s">
        <v>1012</v>
      </c>
      <c r="G293" s="42" t="s">
        <v>5600</v>
      </c>
      <c r="H293" s="42" t="str">
        <f t="shared" si="8"/>
        <v>boorish /ˈbʊərɪʃ/  crude offensive rude          faragatlan</v>
      </c>
    </row>
    <row r="294" spans="3:8" ht="25.5">
      <c r="C294" s="42">
        <f t="shared" si="9"/>
        <v>99</v>
      </c>
      <c r="D294" s="41" t="s">
        <v>3286</v>
      </c>
      <c r="E294" s="44" t="s">
        <v>12855</v>
      </c>
      <c r="F294" s="41" t="s">
        <v>4744</v>
      </c>
      <c r="G294" s="42" t="s">
        <v>5601</v>
      </c>
      <c r="H294" s="42" t="str">
        <f t="shared" si="8"/>
        <v>bother /ˈbɒðə/  to make the effort to do something zavar</v>
      </c>
    </row>
    <row r="295" spans="3:8" ht="15">
      <c r="C295" s="42">
        <f t="shared" si="9"/>
        <v>99</v>
      </c>
      <c r="D295" s="41" t="s">
        <v>3500</v>
      </c>
      <c r="E295" s="44" t="s">
        <v>12856</v>
      </c>
      <c r="F295" s="41" t="s">
        <v>4983</v>
      </c>
      <c r="G295" s="42" t="s">
        <v>5602</v>
      </c>
      <c r="H295" s="42" t="str">
        <f t="shared" si="8"/>
        <v>bough /baʊ/  a main branch on a tree faág</v>
      </c>
    </row>
    <row r="296" spans="3:8" ht="51">
      <c r="C296" s="42">
        <f t="shared" si="9"/>
        <v>99</v>
      </c>
      <c r="D296" s="41" t="s">
        <v>2355</v>
      </c>
      <c r="E296" s="44" t="s">
        <v>12857</v>
      </c>
      <c r="F296" s="41" t="s">
        <v>3755</v>
      </c>
      <c r="G296" s="42" t="s">
        <v>5603</v>
      </c>
      <c r="H296" s="42" t="str">
        <f t="shared" si="8"/>
        <v>bouncy castle /ˈbaʊnsi/ /ˈkɑːsl/  a large object filled with air, often shaped like a castle, that children jump on for fun ugráló vár</v>
      </c>
    </row>
    <row r="297" spans="3:8" ht="38.25">
      <c r="C297" s="42">
        <f t="shared" si="9"/>
        <v>99</v>
      </c>
      <c r="D297" s="41" t="s">
        <v>3673</v>
      </c>
      <c r="E297" s="44" t="s">
        <v>12858</v>
      </c>
      <c r="F297" s="41" t="s">
        <v>5162</v>
      </c>
      <c r="G297" s="42" t="s">
        <v>5604</v>
      </c>
      <c r="H297" s="42" t="str">
        <f t="shared" si="8"/>
        <v>boutique /buːˈtiːk/  a small shop that sells fashionable clothes or other objects butik</v>
      </c>
    </row>
    <row r="298" spans="3:8" ht="51">
      <c r="C298" s="42">
        <f t="shared" si="9"/>
        <v>99</v>
      </c>
      <c r="D298" s="41" t="s">
        <v>2617</v>
      </c>
      <c r="E298" s="44" t="s">
        <v>12859</v>
      </c>
      <c r="F298" s="41" t="s">
        <v>4035</v>
      </c>
      <c r="G298" s="42" t="s">
        <v>5605</v>
      </c>
      <c r="H298" s="42" t="str">
        <f t="shared" si="8"/>
        <v>boyish /ˈbɔɪɪʃ/  someone who is boyish looks or behaves like a boy in a way that is attractive fiús</v>
      </c>
    </row>
    <row r="299" spans="3:8" ht="38.25">
      <c r="C299" s="42">
        <f t="shared" si="9"/>
        <v>99</v>
      </c>
      <c r="D299" s="41" t="s">
        <v>3211</v>
      </c>
      <c r="E299" s="44" t="s">
        <v>12860</v>
      </c>
      <c r="F299" s="41" t="s">
        <v>4664</v>
      </c>
      <c r="G299" s="42" t="s">
        <v>5606</v>
      </c>
      <c r="H299" s="42" t="str">
        <f t="shared" si="8"/>
        <v>brain damage /breɪn/ /ˈdæmɪʤ/  damage to someone’s brain caused by an accident or illness agykárosodás</v>
      </c>
    </row>
    <row r="300" spans="3:8" ht="76.5">
      <c r="C300" s="42">
        <f t="shared" si="9"/>
        <v>99</v>
      </c>
      <c r="D300" s="41" t="s">
        <v>3216</v>
      </c>
      <c r="E300" s="44" t="s">
        <v>12861</v>
      </c>
      <c r="F300" s="41" t="s">
        <v>4670</v>
      </c>
      <c r="G300" s="42" t="s">
        <v>5607</v>
      </c>
      <c r="H300" s="42" t="str">
        <f t="shared" si="8"/>
        <v>brain drain  /breɪn/ /dreɪn/   a movement of highly skilled or professional people from their own country to a country where they can earn more money agyelszívás</v>
      </c>
    </row>
    <row r="301" spans="3:8" ht="63.75">
      <c r="C301" s="42">
        <f t="shared" si="9"/>
        <v>99</v>
      </c>
      <c r="D301" s="41" t="s">
        <v>3217</v>
      </c>
      <c r="E301" s="44" t="s">
        <v>12862</v>
      </c>
      <c r="F301" s="41" t="s">
        <v>4671</v>
      </c>
      <c r="G301" s="42" t="s">
        <v>5608</v>
      </c>
      <c r="H301" s="42" t="str">
        <f t="shared" si="8"/>
        <v>brain scan /breɪn/ /skæn/  a process in which detailed photographs of the inside of your brain are taken and examined by a doctor agyvizsgálat</v>
      </c>
    </row>
    <row r="302" spans="3:8" ht="63.75">
      <c r="C302" s="42">
        <f t="shared" si="9"/>
        <v>99</v>
      </c>
      <c r="D302" s="41" t="s">
        <v>3218</v>
      </c>
      <c r="E302" s="44" t="s">
        <v>12863</v>
      </c>
      <c r="F302" s="41" t="s">
        <v>4672</v>
      </c>
      <c r="G302" s="42" t="s">
        <v>5609</v>
      </c>
      <c r="H302" s="42" t="str">
        <f t="shared" si="8"/>
        <v>brainchild /ˈbreɪnʧaɪld/  an idea, plan, organization etc that someone has thought of without any help from anyone else szellemi gyerek</v>
      </c>
    </row>
    <row r="303" spans="3:8" ht="38.25">
      <c r="C303" s="42">
        <f t="shared" si="9"/>
        <v>99</v>
      </c>
      <c r="D303" s="41" t="s">
        <v>2476</v>
      </c>
      <c r="E303" s="44" t="s">
        <v>12864</v>
      </c>
      <c r="F303" s="41" t="s">
        <v>3893</v>
      </c>
      <c r="G303" s="42" t="s">
        <v>5610</v>
      </c>
      <c r="H303" s="42" t="str">
        <f t="shared" si="8"/>
        <v>brainstorm /ˈbreɪnstɔːm/  to hold a group discussion in order to get ideas elmezavar</v>
      </c>
    </row>
    <row r="304" spans="3:8" ht="38.25">
      <c r="C304" s="42">
        <f t="shared" si="9"/>
        <v>99</v>
      </c>
      <c r="D304" s="41" t="s">
        <v>2476</v>
      </c>
      <c r="E304" s="44" t="s">
        <v>12864</v>
      </c>
      <c r="F304" s="47" t="s">
        <v>4667</v>
      </c>
      <c r="G304" s="42" t="s">
        <v>5610</v>
      </c>
      <c r="H304" s="42" t="str">
        <f t="shared" si="8"/>
        <v>brainstorm /ˈbreɪnstɔːm/  if you have a brainstorm, you are suddenly unable to think clearly or sensibly elmezavar</v>
      </c>
    </row>
    <row r="305" spans="3:8" ht="25.5">
      <c r="C305" s="42">
        <f t="shared" si="9"/>
        <v>99</v>
      </c>
      <c r="D305" s="41" t="s">
        <v>3212</v>
      </c>
      <c r="E305" s="44" t="s">
        <v>12865</v>
      </c>
      <c r="F305" s="41" t="s">
        <v>4665</v>
      </c>
      <c r="G305" s="42" t="s">
        <v>5611</v>
      </c>
      <c r="H305" s="42" t="str">
        <f t="shared" si="8"/>
        <v>brainteaser /ˈbreɪnˌtiːzə/  a difficult problem that is fun trying to solve összerakós játékaik</v>
      </c>
    </row>
    <row r="306" spans="3:8" ht="89.25">
      <c r="C306" s="42">
        <f t="shared" si="9"/>
        <v>99</v>
      </c>
      <c r="D306" s="41" t="s">
        <v>3214</v>
      </c>
      <c r="E306" s="44" t="s">
        <v>12866</v>
      </c>
      <c r="F306" s="41" t="s">
        <v>4668</v>
      </c>
      <c r="G306" s="42" t="s">
        <v>5612</v>
      </c>
      <c r="H306" s="42" t="str">
        <f t="shared" si="8"/>
        <v>brainwash /ˈbreɪnwɒʃ/  to make someone believe something that is not true, by using force, confusing them, or continuously repeating it over a long period of time agymosás</v>
      </c>
    </row>
    <row r="307" spans="3:8" ht="15">
      <c r="C307" s="42">
        <f t="shared" si="9"/>
        <v>99</v>
      </c>
      <c r="D307" s="41" t="s">
        <v>3215</v>
      </c>
      <c r="E307" s="44" t="s">
        <v>12867</v>
      </c>
      <c r="F307" s="41" t="s">
        <v>4669</v>
      </c>
      <c r="G307" s="42" t="s">
        <v>5613</v>
      </c>
      <c r="H307" s="42" t="str">
        <f t="shared" si="8"/>
        <v>brainwave  brainwave   a sudden clever idea ragyogó ötlet</v>
      </c>
    </row>
    <row r="308" spans="3:8">
      <c r="C308" s="42">
        <f t="shared" si="9"/>
        <v>99</v>
      </c>
      <c r="D308" s="41" t="s">
        <v>733</v>
      </c>
      <c r="E308" s="46" t="s">
        <v>5255</v>
      </c>
      <c r="F308" s="45" t="s">
        <v>1013</v>
      </c>
      <c r="G308" s="42" t="s">
        <v>5614</v>
      </c>
      <c r="H308" s="42" t="str">
        <f t="shared" si="8"/>
        <v>brash /bræʃ/  hasty rush cheeky saucy         pimasz</v>
      </c>
    </row>
    <row r="309" spans="3:8" ht="15">
      <c r="C309" s="42">
        <f t="shared" si="9"/>
        <v>99</v>
      </c>
      <c r="D309" s="41" t="s">
        <v>734</v>
      </c>
      <c r="E309" s="44" t="s">
        <v>12868</v>
      </c>
      <c r="F309" s="45" t="s">
        <v>1014</v>
      </c>
      <c r="G309" s="42" t="s">
        <v>5615</v>
      </c>
      <c r="H309" s="42" t="str">
        <f t="shared" si="8"/>
        <v>brass /brɑːs/  yellow metal (mixing copper and zinc)       sárgaréz</v>
      </c>
    </row>
    <row r="310" spans="3:8" ht="15">
      <c r="C310" s="42">
        <f t="shared" si="9"/>
        <v>99</v>
      </c>
      <c r="D310" s="41" t="s">
        <v>735</v>
      </c>
      <c r="E310" s="44" t="s">
        <v>12869</v>
      </c>
      <c r="F310" s="45" t="s">
        <v>1015</v>
      </c>
      <c r="G310" s="42" t="s">
        <v>5616</v>
      </c>
      <c r="H310" s="42" t="str">
        <f t="shared" si="8"/>
        <v>brazen /ˈbreɪzn/  made of brass          arcátlan</v>
      </c>
    </row>
    <row r="311" spans="3:8" ht="15">
      <c r="C311" s="42">
        <f t="shared" si="9"/>
        <v>99</v>
      </c>
      <c r="D311" s="41" t="s">
        <v>736</v>
      </c>
      <c r="E311" s="44" t="s">
        <v>12870</v>
      </c>
      <c r="F311" s="45" t="s">
        <v>1016</v>
      </c>
      <c r="G311" s="42" t="s">
        <v>5617</v>
      </c>
      <c r="H311" s="42" t="str">
        <f t="shared" si="8"/>
        <v>breach /briːʧ/  opening broken place breaking         megszegi</v>
      </c>
    </row>
    <row r="312" spans="3:8" ht="76.5">
      <c r="C312" s="42">
        <f t="shared" si="9"/>
        <v>99</v>
      </c>
      <c r="D312" s="41" t="s">
        <v>3240</v>
      </c>
      <c r="E312" s="44" t="s">
        <v>12871</v>
      </c>
      <c r="F312" s="41" t="s">
        <v>4694</v>
      </c>
      <c r="G312" s="42" t="s">
        <v>5618</v>
      </c>
      <c r="H312" s="42" t="str">
        <f t="shared" si="8"/>
        <v>breakthrough  /ˈbreɪkˌθruː/   an important new discovery in something you are studying, especially one made after trying for a long time áttörés</v>
      </c>
    </row>
    <row r="313" spans="3:8" ht="51">
      <c r="C313" s="42">
        <f t="shared" si="9"/>
        <v>99</v>
      </c>
      <c r="D313" s="41" t="s">
        <v>2593</v>
      </c>
      <c r="E313" s="44" t="s">
        <v>12872</v>
      </c>
      <c r="F313" s="41" t="s">
        <v>4010</v>
      </c>
      <c r="G313" s="42" t="s">
        <v>5619</v>
      </c>
      <c r="H313" s="42" t="str">
        <f t="shared" si="8"/>
        <v>breathy breathy  if someone’s voice is breathy, you can hear their breath when they speak ziháló</v>
      </c>
    </row>
    <row r="314" spans="3:8" ht="15">
      <c r="C314" s="42">
        <f t="shared" si="9"/>
        <v>99</v>
      </c>
      <c r="D314" s="41" t="s">
        <v>2401</v>
      </c>
      <c r="E314" s="44" t="s">
        <v>12873</v>
      </c>
      <c r="F314" s="41" t="s">
        <v>3805</v>
      </c>
      <c r="G314" s="42" t="s">
        <v>5620</v>
      </c>
      <c r="H314" s="42" t="str">
        <f t="shared" si="8"/>
        <v>breeze /briːz/  a gentle wind szellő</v>
      </c>
    </row>
    <row r="315" spans="3:8" ht="51">
      <c r="C315" s="42">
        <f t="shared" si="9"/>
        <v>99</v>
      </c>
      <c r="D315" s="41" t="s">
        <v>3271</v>
      </c>
      <c r="E315" s="44" t="s">
        <v>12874</v>
      </c>
      <c r="F315" s="41" t="s">
        <v>4728</v>
      </c>
      <c r="G315" s="42" t="s">
        <v>5621</v>
      </c>
      <c r="H315" s="42" t="str">
        <f t="shared" si="8"/>
        <v>bright as a button /braɪt/ /əz/ /ə/ /ˈbʌtn/  if someone is as bright as a button, they are very intelligent and full of energy fényes, mint egy gomb</v>
      </c>
    </row>
    <row r="316" spans="3:8" ht="15">
      <c r="C316" s="42">
        <f t="shared" si="9"/>
        <v>99</v>
      </c>
      <c r="D316" s="41" t="s">
        <v>737</v>
      </c>
      <c r="E316" s="44" t="s">
        <v>12875</v>
      </c>
      <c r="F316" s="45" t="s">
        <v>1017</v>
      </c>
      <c r="G316" s="42" t="s">
        <v>5622</v>
      </c>
      <c r="H316" s="42" t="str">
        <f t="shared" si="8"/>
        <v>brittle /ˈbrɪtl/  easily broken           törékeny</v>
      </c>
    </row>
    <row r="317" spans="3:8" ht="15">
      <c r="C317" s="42">
        <f t="shared" si="9"/>
        <v>99</v>
      </c>
      <c r="D317" s="41" t="s">
        <v>738</v>
      </c>
      <c r="E317" s="44" t="s">
        <v>12876</v>
      </c>
      <c r="F317" s="45" t="s">
        <v>1018</v>
      </c>
      <c r="G317" s="42" t="s">
        <v>5623</v>
      </c>
      <c r="H317" s="42" t="str">
        <f t="shared" si="8"/>
        <v>broach /brəʊʧ/  bring up announce begin to talk about      nyárs</v>
      </c>
    </row>
    <row r="318" spans="3:8" ht="15">
      <c r="C318" s="42">
        <f t="shared" si="9"/>
        <v>99</v>
      </c>
      <c r="D318" s="41" t="s">
        <v>739</v>
      </c>
      <c r="E318" s="44" t="s">
        <v>12877</v>
      </c>
      <c r="F318" s="45" t="s">
        <v>1019</v>
      </c>
      <c r="G318" s="42" t="s">
        <v>5624</v>
      </c>
      <c r="H318" s="42" t="str">
        <f t="shared" si="8"/>
        <v>brook /brʊk/  to tolerate endure          patak</v>
      </c>
    </row>
    <row r="319" spans="3:8" ht="63.75">
      <c r="C319" s="42">
        <f t="shared" si="9"/>
        <v>99</v>
      </c>
      <c r="D319" s="41" t="s">
        <v>2596</v>
      </c>
      <c r="E319" s="44" t="s">
        <v>12878</v>
      </c>
      <c r="F319" s="41" t="s">
        <v>4013</v>
      </c>
      <c r="G319" s="42" t="s">
        <v>5625</v>
      </c>
      <c r="H319" s="42" t="str">
        <f t="shared" si="8"/>
        <v>budget /ˈbʌʤɪt/  the money that is available to an organization or person, or a plan of how it will be spent költségvetés</v>
      </c>
    </row>
    <row r="320" spans="3:8" ht="51">
      <c r="C320" s="42">
        <f t="shared" si="9"/>
        <v>99</v>
      </c>
      <c r="D320" s="41" t="s">
        <v>2872</v>
      </c>
      <c r="E320" s="44" t="s">
        <v>12879</v>
      </c>
      <c r="F320" s="41" t="s">
        <v>4303</v>
      </c>
      <c r="G320" s="42" t="s">
        <v>5626</v>
      </c>
      <c r="H320" s="42" t="str">
        <f t="shared" si="8"/>
        <v>bullying /ˈbʊliɪŋ/  to put pressure on someone in order to make them do what you want megfélemlítés</v>
      </c>
    </row>
    <row r="321" spans="3:8" ht="15">
      <c r="C321" s="42">
        <f t="shared" si="9"/>
        <v>99</v>
      </c>
      <c r="D321" s="41" t="s">
        <v>740</v>
      </c>
      <c r="E321" s="44" t="s">
        <v>12880</v>
      </c>
      <c r="F321" s="45" t="s">
        <v>1020</v>
      </c>
      <c r="G321" s="42" t="s">
        <v>5627</v>
      </c>
      <c r="H321" s="42" t="str">
        <f t="shared" si="8"/>
        <v>buoyant /ˈbɔɪənt/  able to float light-hearted         úszóképes</v>
      </c>
    </row>
    <row r="322" spans="3:8" ht="38.25">
      <c r="C322" s="42">
        <f t="shared" si="9"/>
        <v>99</v>
      </c>
      <c r="D322" s="41" t="s">
        <v>2709</v>
      </c>
      <c r="E322" s="44" t="s">
        <v>12881</v>
      </c>
      <c r="F322" s="41" t="s">
        <v>4132</v>
      </c>
      <c r="G322" s="42" t="s">
        <v>5628</v>
      </c>
      <c r="H322" s="42" t="str">
        <f t="shared" si="8"/>
        <v>burden /ˈbɜːdn/  something difficult or worrying that you are responsible for teher</v>
      </c>
    </row>
    <row r="323" spans="3:8" ht="15">
      <c r="C323" s="42">
        <f t="shared" si="9"/>
        <v>99</v>
      </c>
      <c r="D323" s="41" t="s">
        <v>741</v>
      </c>
      <c r="E323" s="44" t="s">
        <v>12882</v>
      </c>
      <c r="F323" s="45" t="s">
        <v>1021</v>
      </c>
      <c r="G323" s="42" t="s">
        <v>5629</v>
      </c>
      <c r="H323" s="42" t="str">
        <f t="shared" ref="H323:H386" si="10">CONCATENATE(D323," ",E323," ",F323," ",G323)</f>
        <v>burgeon /ˈbɜːʤən/  grow forth send out buds        elterjedés</v>
      </c>
    </row>
    <row r="324" spans="3:8" ht="38.25">
      <c r="C324" s="42">
        <f t="shared" si="9"/>
        <v>99</v>
      </c>
      <c r="D324" s="41" t="s">
        <v>2889</v>
      </c>
      <c r="E324" s="44" t="s">
        <v>12883</v>
      </c>
      <c r="F324" s="41" t="s">
        <v>4322</v>
      </c>
      <c r="G324" s="42" t="s">
        <v>5630</v>
      </c>
      <c r="H324" s="42" t="str">
        <f t="shared" si="10"/>
        <v>burglar /ˈbɜːglə/  someone who goes into houses, shops etc to steal things betörő</v>
      </c>
    </row>
    <row r="325" spans="3:8" ht="15">
      <c r="C325" s="42">
        <f t="shared" ref="C325:C388" si="11">+B325+C324</f>
        <v>99</v>
      </c>
      <c r="D325" s="41" t="s">
        <v>742</v>
      </c>
      <c r="E325" s="44" t="s">
        <v>12884</v>
      </c>
      <c r="F325" s="45" t="s">
        <v>1022</v>
      </c>
      <c r="G325" s="42" t="s">
        <v>5631</v>
      </c>
      <c r="H325" s="42" t="str">
        <f t="shared" si="10"/>
        <v>burnish /ˈbɜːnɪʃ/  to polish rub to a shine       csiszol</v>
      </c>
    </row>
    <row r="326" spans="3:8" ht="25.5">
      <c r="C326" s="42">
        <f t="shared" si="11"/>
        <v>99</v>
      </c>
      <c r="D326" s="41" t="s">
        <v>2548</v>
      </c>
      <c r="E326" s="44" t="s">
        <v>12885</v>
      </c>
      <c r="F326" s="41" t="s">
        <v>3965</v>
      </c>
      <c r="G326" s="42" t="s">
        <v>5587</v>
      </c>
      <c r="H326" s="42" t="str">
        <f t="shared" si="10"/>
        <v>burst /bɜːst/  a short sudden effort or increase in activity robbanás</v>
      </c>
    </row>
    <row r="327" spans="3:8" ht="25.5">
      <c r="C327" s="42">
        <f t="shared" si="11"/>
        <v>99</v>
      </c>
      <c r="D327" s="41" t="s">
        <v>2392</v>
      </c>
      <c r="E327" s="44" t="s">
        <v>12886</v>
      </c>
      <c r="F327" s="41" t="s">
        <v>3794</v>
      </c>
      <c r="G327" s="42" t="s">
        <v>5632</v>
      </c>
      <c r="H327" s="42" t="str">
        <f t="shared" si="10"/>
        <v>buzz /bʌz/  a continuous noise like the sound of a bee zümmögés</v>
      </c>
    </row>
    <row r="328" spans="3:8" ht="76.5">
      <c r="C328" s="42">
        <f t="shared" si="11"/>
        <v>99</v>
      </c>
      <c r="D328" s="41" t="s">
        <v>3086</v>
      </c>
      <c r="E328" s="44" t="s">
        <v>12887</v>
      </c>
      <c r="F328" s="41" t="s">
        <v>4534</v>
      </c>
      <c r="G328" s="42" t="s">
        <v>5633</v>
      </c>
      <c r="H328" s="42" t="str">
        <f t="shared" si="10"/>
        <v>by the same token /baɪ/ /ðə/ /seɪm/ /ˈtəʊkən/  for the same reasons – used when you want to say that something else is also true, especially something very different or surprising Ugyanezen az alapon</v>
      </c>
    </row>
    <row r="329" spans="3:8" ht="38.25">
      <c r="C329" s="42">
        <f t="shared" si="11"/>
        <v>99</v>
      </c>
      <c r="D329" s="41" t="s">
        <v>2472</v>
      </c>
      <c r="E329" s="44" t="s">
        <v>12888</v>
      </c>
      <c r="F329" s="41" t="s">
        <v>3889</v>
      </c>
      <c r="G329" s="42" t="s">
        <v>5634</v>
      </c>
      <c r="H329" s="42" t="str">
        <f t="shared" si="10"/>
        <v>by-law /ˈbaɪlɔː/  a law made by a local government that people in that area must obey helyhatósági rendelet</v>
      </c>
    </row>
    <row r="330" spans="3:8" ht="15">
      <c r="C330" s="42">
        <f t="shared" si="11"/>
        <v>99</v>
      </c>
      <c r="D330" s="41" t="s">
        <v>743</v>
      </c>
      <c r="E330" s="44" t="s">
        <v>12889</v>
      </c>
      <c r="F330" s="45" t="s">
        <v>1023</v>
      </c>
      <c r="G330" s="42" t="s">
        <v>5635</v>
      </c>
      <c r="H330" s="42" t="str">
        <f t="shared" si="10"/>
        <v>cabal /kəˈbæl/  a scheme or plot a group of plotters     összeesküvés</v>
      </c>
    </row>
    <row r="331" spans="3:8" ht="15">
      <c r="C331" s="42">
        <f t="shared" si="11"/>
        <v>99</v>
      </c>
      <c r="D331" s="41" t="s">
        <v>2455</v>
      </c>
      <c r="E331" s="44" t="s">
        <v>12890</v>
      </c>
      <c r="F331" s="41" t="s">
        <v>3872</v>
      </c>
      <c r="G331" s="42" t="s">
        <v>2455</v>
      </c>
      <c r="H331" s="42" t="str">
        <f t="shared" si="10"/>
        <v>cabbies /ˈkæbiz/  a taxi driver cabbies</v>
      </c>
    </row>
    <row r="332" spans="3:8" ht="38.25">
      <c r="C332" s="42">
        <f t="shared" si="11"/>
        <v>99</v>
      </c>
      <c r="D332" s="41" t="s">
        <v>2813</v>
      </c>
      <c r="E332" s="44" t="s">
        <v>12891</v>
      </c>
      <c r="F332" s="41" t="s">
        <v>4243</v>
      </c>
      <c r="G332" s="42" t="s">
        <v>2813</v>
      </c>
      <c r="H332" s="42" t="str">
        <f t="shared" si="10"/>
        <v>cacophonous cacophonous  producing a harsh, discordant mixture of sounds cacophonous</v>
      </c>
    </row>
    <row r="333" spans="3:8" ht="15">
      <c r="C333" s="42">
        <f t="shared" si="11"/>
        <v>99</v>
      </c>
      <c r="D333" s="41" t="s">
        <v>744</v>
      </c>
      <c r="E333" s="44" t="s">
        <v>12892</v>
      </c>
      <c r="F333" s="45" t="s">
        <v>1024</v>
      </c>
      <c r="G333" s="42" t="s">
        <v>5636</v>
      </c>
      <c r="H333" s="42" t="str">
        <f t="shared" si="10"/>
        <v>cadge /kæʤ/  to beg to get by begging       koldul</v>
      </c>
    </row>
    <row r="334" spans="3:8" ht="15">
      <c r="C334" s="42">
        <f t="shared" si="11"/>
        <v>99</v>
      </c>
      <c r="D334" s="41" t="s">
        <v>2818</v>
      </c>
      <c r="E334" s="44" t="s">
        <v>12893</v>
      </c>
      <c r="F334" s="41" t="s">
        <v>4248</v>
      </c>
      <c r="G334" s="42" t="s">
        <v>5637</v>
      </c>
      <c r="H334" s="42" t="str">
        <f t="shared" si="10"/>
        <v>caffeinated caffeinated  containing caffeine koffeintartalmú</v>
      </c>
    </row>
    <row r="335" spans="3:8" ht="51">
      <c r="C335" s="42">
        <f t="shared" si="11"/>
        <v>99</v>
      </c>
      <c r="D335" s="41" t="s">
        <v>3331</v>
      </c>
      <c r="E335" s="44" t="s">
        <v>12894</v>
      </c>
      <c r="F335" s="41" t="s">
        <v>4796</v>
      </c>
      <c r="G335" s="42" t="s">
        <v>5638</v>
      </c>
      <c r="H335" s="42" t="str">
        <f t="shared" si="10"/>
        <v>cage /keɪʤ/  a structure made of wires or bars in which birds or animals can be kept ketrec</v>
      </c>
    </row>
    <row r="336" spans="3:8" ht="15">
      <c r="C336" s="42">
        <f t="shared" si="11"/>
        <v>99</v>
      </c>
      <c r="D336" s="41" t="s">
        <v>1549</v>
      </c>
      <c r="E336" s="44" t="s">
        <v>12895</v>
      </c>
      <c r="F336" s="45" t="s">
        <v>1550</v>
      </c>
      <c r="G336" s="42" t="s">
        <v>5639</v>
      </c>
      <c r="H336" s="42" t="str">
        <f t="shared" si="10"/>
        <v>cajole /kəˈʤəʊl/  use flattery or deceit to persuade     hízelegve rábeszél</v>
      </c>
    </row>
    <row r="337" spans="3:8" ht="15">
      <c r="C337" s="42">
        <f t="shared" si="11"/>
        <v>99</v>
      </c>
      <c r="D337" s="41" t="s">
        <v>745</v>
      </c>
      <c r="E337" s="44" t="s">
        <v>12896</v>
      </c>
      <c r="F337" s="45" t="s">
        <v>1025</v>
      </c>
      <c r="G337" s="42" t="s">
        <v>5640</v>
      </c>
      <c r="H337" s="42" t="str">
        <f t="shared" si="10"/>
        <v>calipers /ˈkælɪpəz/  metal supports attached to the legs measuring instrument     körző</v>
      </c>
    </row>
    <row r="338" spans="3:8" ht="15">
      <c r="C338" s="42">
        <f t="shared" si="11"/>
        <v>99</v>
      </c>
      <c r="D338" s="41" t="s">
        <v>746</v>
      </c>
      <c r="E338" s="44" t="s">
        <v>12897</v>
      </c>
      <c r="F338" s="45" t="s">
        <v>1026</v>
      </c>
      <c r="G338" s="42" t="s">
        <v>5482</v>
      </c>
      <c r="H338" s="42" t="str">
        <f t="shared" si="10"/>
        <v>calumny /ˈkæləmni/  slander aspersion           rágalom</v>
      </c>
    </row>
    <row r="339" spans="3:8" ht="15">
      <c r="C339" s="42">
        <f t="shared" si="11"/>
        <v>99</v>
      </c>
      <c r="D339" s="41" t="s">
        <v>747</v>
      </c>
      <c r="E339" s="44" t="s">
        <v>12898</v>
      </c>
      <c r="F339" s="45" t="s">
        <v>1027</v>
      </c>
      <c r="G339" s="42" t="s">
        <v>5641</v>
      </c>
      <c r="H339" s="42" t="str">
        <f t="shared" si="10"/>
        <v>candid /ˈkændɪd/  frank straight-forward           őszinte</v>
      </c>
    </row>
    <row r="340" spans="3:8" ht="38.25">
      <c r="C340" s="42">
        <f t="shared" si="11"/>
        <v>99</v>
      </c>
      <c r="D340" s="41" t="s">
        <v>3281</v>
      </c>
      <c r="E340" s="46" t="s">
        <v>5256</v>
      </c>
      <c r="F340" s="41" t="s">
        <v>4738</v>
      </c>
      <c r="G340" s="42" t="s">
        <v>5642</v>
      </c>
      <c r="H340" s="42" t="str">
        <f t="shared" si="10"/>
        <v>can-do  /kæn/-/duː/   willing to try anything and expect that it will work képes csinálni</v>
      </c>
    </row>
    <row r="341" spans="3:8" ht="51">
      <c r="C341" s="42">
        <f t="shared" si="11"/>
        <v>99</v>
      </c>
      <c r="D341" s="41" t="s">
        <v>3469</v>
      </c>
      <c r="E341" s="44" t="s">
        <v>12899</v>
      </c>
      <c r="F341" s="41" t="s">
        <v>4950</v>
      </c>
      <c r="G341" s="42" t="s">
        <v>5643</v>
      </c>
      <c r="H341" s="42" t="str">
        <f t="shared" si="10"/>
        <v>canned music /kænd/ /ˈmjuːzɪk/  canned music is recorded music used on television or radio programmes, airports, shops etc gépzene</v>
      </c>
    </row>
    <row r="342" spans="3:8" ht="15">
      <c r="C342" s="42">
        <f t="shared" si="11"/>
        <v>99</v>
      </c>
      <c r="D342" s="41" t="s">
        <v>1551</v>
      </c>
      <c r="E342" s="44" t="s">
        <v>12900</v>
      </c>
      <c r="F342" s="45" t="s">
        <v>1552</v>
      </c>
      <c r="G342" s="42" t="s">
        <v>5644</v>
      </c>
      <c r="H342" s="42" t="str">
        <f t="shared" si="10"/>
        <v>cant /kænt/  insincere talk/jargon         ferde</v>
      </c>
    </row>
    <row r="343" spans="3:8" ht="63.75">
      <c r="C343" s="42">
        <f t="shared" si="11"/>
        <v>99</v>
      </c>
      <c r="D343" s="41" t="s">
        <v>3479</v>
      </c>
      <c r="E343" s="44" t="s">
        <v>12901</v>
      </c>
      <c r="F343" s="41" t="s">
        <v>4961</v>
      </c>
      <c r="G343" s="42" t="s">
        <v>5645</v>
      </c>
      <c r="H343" s="42" t="str">
        <f t="shared" si="10"/>
        <v>can't hear myself think /kɑːnt/ /hɪə/ /maɪˈsɛlf/ /θɪŋk/  if you can’t hear yourself think, you are unable to think because the environment you are in is so noisy Nem hallom magam azt gondolom,</v>
      </c>
    </row>
    <row r="344" spans="3:8" ht="15">
      <c r="C344" s="42">
        <f t="shared" si="11"/>
        <v>99</v>
      </c>
      <c r="D344" s="41" t="s">
        <v>1553</v>
      </c>
      <c r="E344" s="44" t="s">
        <v>12902</v>
      </c>
      <c r="F344" s="45" t="s">
        <v>1554</v>
      </c>
      <c r="G344" s="42" t="s">
        <v>5646</v>
      </c>
      <c r="H344" s="42" t="str">
        <f t="shared" si="10"/>
        <v>cantankerous /kənˈtæŋkərəs/  bad-tempered/quarrelsome          kötekedő</v>
      </c>
    </row>
    <row r="345" spans="3:8" ht="15">
      <c r="C345" s="42">
        <f t="shared" si="11"/>
        <v>99</v>
      </c>
      <c r="D345" s="41" t="s">
        <v>748</v>
      </c>
      <c r="E345" s="44" t="s">
        <v>12903</v>
      </c>
      <c r="F345" s="45" t="s">
        <v>1028</v>
      </c>
      <c r="G345" s="42" t="s">
        <v>5647</v>
      </c>
      <c r="H345" s="42" t="str">
        <f t="shared" si="10"/>
        <v>canvass /ˈkænvəs/  discuss thoroughly sort of touting        korteskedik</v>
      </c>
    </row>
    <row r="346" spans="3:8" ht="25.5">
      <c r="C346" s="42">
        <f t="shared" si="11"/>
        <v>99</v>
      </c>
      <c r="D346" s="41" t="s">
        <v>2423</v>
      </c>
      <c r="E346" s="44" t="s">
        <v>12904</v>
      </c>
      <c r="F346" s="41" t="s">
        <v>3840</v>
      </c>
      <c r="G346" s="42" t="s">
        <v>5648</v>
      </c>
      <c r="H346" s="42" t="str">
        <f t="shared" si="10"/>
        <v>capillary /kəˈpɪləri/  the smallest type of blood vessel hajszálcsöves</v>
      </c>
    </row>
    <row r="347" spans="3:8" ht="38.25">
      <c r="C347" s="42">
        <f t="shared" si="11"/>
        <v>99</v>
      </c>
      <c r="D347" s="41" t="s">
        <v>2502</v>
      </c>
      <c r="E347" s="44" t="s">
        <v>12905</v>
      </c>
      <c r="F347" s="41" t="s">
        <v>3919</v>
      </c>
      <c r="G347" s="42" t="s">
        <v>5649</v>
      </c>
      <c r="H347" s="42" t="str">
        <f t="shared" si="10"/>
        <v>capitalisation /kəˌpɪtəlaɪˈzeɪʃən/  to write a letter of the alphabet using a capital letter tőkésítés</v>
      </c>
    </row>
    <row r="348" spans="3:8" ht="63.75">
      <c r="C348" s="42">
        <f t="shared" si="11"/>
        <v>99</v>
      </c>
      <c r="D348" s="41" t="s">
        <v>2816</v>
      </c>
      <c r="E348" s="44" t="s">
        <v>12906</v>
      </c>
      <c r="F348" s="41" t="s">
        <v>4246</v>
      </c>
      <c r="G348" s="42" t="s">
        <v>5650</v>
      </c>
      <c r="H348" s="42" t="str">
        <f t="shared" si="10"/>
        <v>capitalism /ˈkæpɪtəlɪzm/  an economic and political system in which businesses belong mostly to private owners, not to the government kapitalizmus</v>
      </c>
    </row>
    <row r="349" spans="3:8" ht="51">
      <c r="C349" s="42">
        <f t="shared" si="11"/>
        <v>99</v>
      </c>
      <c r="D349" s="41" t="s">
        <v>3602</v>
      </c>
      <c r="E349" s="44" t="s">
        <v>12907</v>
      </c>
      <c r="F349" s="41" t="s">
        <v>5091</v>
      </c>
      <c r="G349" s="42" t="s">
        <v>5651</v>
      </c>
      <c r="H349" s="42" t="str">
        <f t="shared" si="10"/>
        <v>capture /ˈkæpʧə/  to succeed in recording, showing, or describing a situation or feeling, using words or pictures elfog</v>
      </c>
    </row>
    <row r="350" spans="3:8" ht="102">
      <c r="C350" s="42">
        <f t="shared" si="11"/>
        <v>99</v>
      </c>
      <c r="D350" s="41" t="s">
        <v>3723</v>
      </c>
      <c r="E350" s="44" t="s">
        <v>12908</v>
      </c>
      <c r="F350" s="41" t="s">
        <v>5218</v>
      </c>
      <c r="G350" s="42" t="s">
        <v>5652</v>
      </c>
      <c r="H350" s="42" t="str">
        <f t="shared" si="10"/>
        <v>carbohydrate /ˈkɑːbəʊˈhaɪdreɪt/  a substance that is in foods such as sugar, bread, and potatoes, which provides your body with heat and energy and which consists of oxygen, hydrogen, and carbon szénhidrát</v>
      </c>
    </row>
    <row r="351" spans="3:8" ht="51">
      <c r="C351" s="42">
        <f t="shared" si="11"/>
        <v>99</v>
      </c>
      <c r="D351" s="41" t="s">
        <v>2866</v>
      </c>
      <c r="E351" s="44" t="s">
        <v>12909</v>
      </c>
      <c r="F351" s="41" t="s">
        <v>4297</v>
      </c>
      <c r="G351" s="42" t="s">
        <v>5653</v>
      </c>
      <c r="H351" s="42" t="str">
        <f t="shared" si="10"/>
        <v>career  /kəˈrɪə/   a job or profession that you have been trained for, and which you do for a long period of your life karrier</v>
      </c>
    </row>
    <row r="352" spans="3:8" ht="89.25">
      <c r="C352" s="42">
        <f t="shared" si="11"/>
        <v>99</v>
      </c>
      <c r="D352" s="41" t="s">
        <v>2878</v>
      </c>
      <c r="E352" s="46" t="s">
        <v>5257</v>
      </c>
      <c r="F352" s="41" t="s">
        <v>4310</v>
      </c>
      <c r="G352" s="42" t="s">
        <v>5654</v>
      </c>
      <c r="H352" s="42" t="str">
        <f t="shared" si="10"/>
        <v>carrot and stick approach /ˈkærət/ /ənd/ /stɪk/ /əˈprəʊʧ/  a way of trying to persuade someone to do something by offering them something good if they do it, and a punishment if they do not: sárgarépa és a bot megközelítés</v>
      </c>
    </row>
    <row r="353" spans="3:8" ht="38.25">
      <c r="C353" s="42">
        <f t="shared" si="11"/>
        <v>99</v>
      </c>
      <c r="D353" s="41" t="s">
        <v>3652</v>
      </c>
      <c r="E353" s="44" t="s">
        <v>12910</v>
      </c>
      <c r="F353" s="41" t="s">
        <v>5141</v>
      </c>
      <c r="G353" s="42" t="s">
        <v>5655</v>
      </c>
      <c r="H353" s="42" t="str">
        <f t="shared" si="10"/>
        <v>carry out /ˈkæri/ /aʊt/  to do something that needs to be organized and planned végezzen</v>
      </c>
    </row>
    <row r="354" spans="3:8" ht="38.25">
      <c r="C354" s="42">
        <f t="shared" si="11"/>
        <v>99</v>
      </c>
      <c r="D354" s="41" t="s">
        <v>3686</v>
      </c>
      <c r="E354" s="44" t="s">
        <v>12911</v>
      </c>
      <c r="F354" s="41" t="s">
        <v>5175</v>
      </c>
      <c r="G354" s="42" t="s">
        <v>5656</v>
      </c>
      <c r="H354" s="42" t="str">
        <f t="shared" si="10"/>
        <v>cast /kɑːst/  to regard or describe someone as a particular type of person öntvény</v>
      </c>
    </row>
    <row r="355" spans="3:8" ht="15">
      <c r="C355" s="42">
        <f t="shared" si="11"/>
        <v>99</v>
      </c>
      <c r="D355" s="41" t="s">
        <v>749</v>
      </c>
      <c r="E355" s="44" t="s">
        <v>12912</v>
      </c>
      <c r="F355" s="45" t="s">
        <v>1029</v>
      </c>
      <c r="G355" s="42" t="s">
        <v>5657</v>
      </c>
      <c r="H355" s="42" t="str">
        <f t="shared" si="10"/>
        <v>castigate /ˈkæstɪgeɪt/  to chastise correct by punishing        büntet</v>
      </c>
    </row>
    <row r="356" spans="3:8" ht="15">
      <c r="C356" s="42">
        <f t="shared" si="11"/>
        <v>99</v>
      </c>
      <c r="D356" s="41" t="s">
        <v>750</v>
      </c>
      <c r="E356" s="44" t="s">
        <v>12913</v>
      </c>
      <c r="F356" s="45" t="s">
        <v>1030</v>
      </c>
      <c r="G356" s="42" t="s">
        <v>5658</v>
      </c>
      <c r="H356" s="42" t="str">
        <f t="shared" si="10"/>
        <v>castigation castigation  severe punishment           büntetés</v>
      </c>
    </row>
    <row r="357" spans="3:8" ht="15">
      <c r="C357" s="42">
        <f t="shared" si="11"/>
        <v>99</v>
      </c>
      <c r="D357" s="41" t="s">
        <v>751</v>
      </c>
      <c r="E357" s="44" t="s">
        <v>12914</v>
      </c>
      <c r="F357" s="45" t="s">
        <v>1031</v>
      </c>
      <c r="G357" s="42" t="s">
        <v>5659</v>
      </c>
      <c r="H357" s="42" t="str">
        <f t="shared" si="10"/>
        <v>catalyst /ˈkætəlɪst/  substance that causes speeding up        katalizátor</v>
      </c>
    </row>
    <row r="358" spans="3:8" ht="25.5">
      <c r="C358" s="42">
        <f t="shared" si="11"/>
        <v>99</v>
      </c>
      <c r="D358" s="41" t="s">
        <v>3536</v>
      </c>
      <c r="E358" s="44" t="s">
        <v>12915</v>
      </c>
      <c r="F358" s="41" t="s">
        <v>5022</v>
      </c>
      <c r="G358" s="42" t="s">
        <v>5660</v>
      </c>
      <c r="H358" s="42" t="str">
        <f t="shared" si="10"/>
        <v>catchy /ˈkæʧi/  a catchy tune or phrase is easy to remember fülbemászó</v>
      </c>
    </row>
    <row r="359" spans="3:8" ht="51">
      <c r="C359" s="42">
        <f t="shared" si="11"/>
        <v>99</v>
      </c>
      <c r="D359" s="41" t="s">
        <v>3453</v>
      </c>
      <c r="E359" s="44" t="s">
        <v>12916</v>
      </c>
      <c r="F359" s="41" t="s">
        <v>4931</v>
      </c>
      <c r="G359" s="42" t="s">
        <v>5661</v>
      </c>
      <c r="H359" s="42" t="str">
        <f t="shared" si="10"/>
        <v>categorical /ˌkætɪˈgɒrɪkəl/  a categorical statement is a clear statement that something is definitely true or false kategorikus</v>
      </c>
    </row>
    <row r="360" spans="3:8" ht="15">
      <c r="C360" s="42">
        <f t="shared" si="11"/>
        <v>99</v>
      </c>
      <c r="D360" s="41" t="s">
        <v>615</v>
      </c>
      <c r="E360" s="44" t="s">
        <v>12917</v>
      </c>
      <c r="F360" s="45" t="s">
        <v>1032</v>
      </c>
      <c r="G360" s="42" t="s">
        <v>5662</v>
      </c>
      <c r="H360" s="42" t="str">
        <f t="shared" si="10"/>
        <v>caustic /ˈkɔːstɪk/  biting sarcastic           maró</v>
      </c>
    </row>
    <row r="361" spans="3:8" ht="25.5">
      <c r="C361" s="42">
        <f t="shared" si="11"/>
        <v>99</v>
      </c>
      <c r="D361" s="41" t="s">
        <v>3110</v>
      </c>
      <c r="E361" s="44" t="s">
        <v>12918</v>
      </c>
      <c r="F361" s="41" t="s">
        <v>4560</v>
      </c>
      <c r="G361" s="42" t="s">
        <v>5663</v>
      </c>
      <c r="H361" s="42" t="str">
        <f t="shared" si="10"/>
        <v>cavity /ˈkævɪti/  a hole or space inside something üreg</v>
      </c>
    </row>
    <row r="362" spans="3:8" ht="15">
      <c r="C362" s="42">
        <f t="shared" si="11"/>
        <v>99</v>
      </c>
      <c r="D362" s="41" t="s">
        <v>3590</v>
      </c>
      <c r="E362" s="44" t="s">
        <v>12919</v>
      </c>
      <c r="F362" s="41" t="s">
        <v>5078</v>
      </c>
      <c r="G362" s="42" t="s">
        <v>5664</v>
      </c>
      <c r="H362" s="42" t="str">
        <f t="shared" si="10"/>
        <v>celebrated  /ˈsɛlɪbreɪtɪd/   famous ünnepelt</v>
      </c>
    </row>
    <row r="363" spans="3:8" ht="15">
      <c r="C363" s="42">
        <f t="shared" si="11"/>
        <v>99</v>
      </c>
      <c r="D363" s="41" t="s">
        <v>2589</v>
      </c>
      <c r="E363" s="44" t="s">
        <v>12920</v>
      </c>
      <c r="F363" s="41" t="s">
        <v>4006</v>
      </c>
      <c r="G363" s="42" t="s">
        <v>5665</v>
      </c>
      <c r="H363" s="42" t="str">
        <f t="shared" si="10"/>
        <v>celebrity /sɪˈlɛbrɪti/  a famous living person  híres ember</v>
      </c>
    </row>
    <row r="364" spans="3:8" ht="15">
      <c r="C364" s="42">
        <f t="shared" si="11"/>
        <v>99</v>
      </c>
      <c r="D364" s="41" t="s">
        <v>752</v>
      </c>
      <c r="E364" s="44" t="s">
        <v>12921</v>
      </c>
      <c r="F364" s="45" t="s">
        <v>1033</v>
      </c>
      <c r="G364" s="42" t="s">
        <v>5666</v>
      </c>
      <c r="H364" s="42" t="str">
        <f t="shared" si="10"/>
        <v>censure /ˈsɛnʃə/  expression of blame or disapproval a rebuke      bírálat</v>
      </c>
    </row>
    <row r="365" spans="3:8" ht="51">
      <c r="C365" s="42">
        <f t="shared" si="11"/>
        <v>99</v>
      </c>
      <c r="D365" s="41" t="s">
        <v>3002</v>
      </c>
      <c r="E365" s="44" t="s">
        <v>12922</v>
      </c>
      <c r="F365" s="41" t="s">
        <v>4444</v>
      </c>
      <c r="G365" s="42" t="s">
        <v>5667</v>
      </c>
      <c r="H365" s="42" t="str">
        <f t="shared" si="10"/>
        <v>census /ˈsɛnsəs/  an official process of counting a country’s population and finding out about the people népszámlálás</v>
      </c>
    </row>
    <row r="366" spans="3:8" ht="25.5">
      <c r="C366" s="42">
        <f t="shared" si="11"/>
        <v>99</v>
      </c>
      <c r="D366" s="41" t="s">
        <v>2681</v>
      </c>
      <c r="E366" s="44" t="s">
        <v>12923</v>
      </c>
      <c r="F366" s="41" t="s">
        <v>4102</v>
      </c>
      <c r="G366" s="42" t="s">
        <v>5668</v>
      </c>
      <c r="H366" s="42" t="str">
        <f t="shared" si="10"/>
        <v>centenarian /ˌsɛntɪˈneərɪən/  someone who is 100 years old or older százéves</v>
      </c>
    </row>
    <row r="367" spans="3:8" ht="15">
      <c r="C367" s="42">
        <f t="shared" si="11"/>
        <v>99</v>
      </c>
      <c r="D367" s="41" t="s">
        <v>753</v>
      </c>
      <c r="E367" s="44" t="s">
        <v>12924</v>
      </c>
      <c r="F367" s="45" t="s">
        <v>1034</v>
      </c>
      <c r="G367" s="42" t="s">
        <v>5669</v>
      </c>
      <c r="H367" s="42" t="str">
        <f t="shared" si="10"/>
        <v>centurion centurion  leader of a unit of 100 soldiers      százados,</v>
      </c>
    </row>
    <row r="368" spans="3:8" ht="51">
      <c r="C368" s="42">
        <f t="shared" si="11"/>
        <v>99</v>
      </c>
      <c r="D368" s="41" t="s">
        <v>2699</v>
      </c>
      <c r="E368" s="44" t="s">
        <v>12925</v>
      </c>
      <c r="F368" s="41" t="s">
        <v>4122</v>
      </c>
      <c r="G368" s="42" t="s">
        <v>5670</v>
      </c>
      <c r="H368" s="42" t="str">
        <f t="shared" si="10"/>
        <v>century /ˈsɛnʧʊri/  one of the 100-year periods measured from before or after the year of Christ’s birth század</v>
      </c>
    </row>
    <row r="369" spans="3:8" ht="15">
      <c r="C369" s="42">
        <f t="shared" si="11"/>
        <v>99</v>
      </c>
      <c r="D369" s="41" t="s">
        <v>3462</v>
      </c>
      <c r="E369" s="44" t="s">
        <v>12926</v>
      </c>
      <c r="F369" s="41" t="s">
        <v>4941</v>
      </c>
      <c r="G369" s="42" t="s">
        <v>5671</v>
      </c>
      <c r="H369" s="42" t="str">
        <f t="shared" si="10"/>
        <v>chalkboard /ˈʧɔːkˌbɔːd/  a blackboard palatábla</v>
      </c>
    </row>
    <row r="370" spans="3:8" ht="51">
      <c r="C370" s="42">
        <f t="shared" si="11"/>
        <v>99</v>
      </c>
      <c r="D370" s="41" t="s">
        <v>2362</v>
      </c>
      <c r="E370" s="44" t="s">
        <v>12927</v>
      </c>
      <c r="F370" s="41" t="s">
        <v>3762</v>
      </c>
      <c r="G370" s="42" t="s">
        <v>5672</v>
      </c>
      <c r="H370" s="42" t="str">
        <f t="shared" si="10"/>
        <v>challenge /ˈʧælɪnʤ/  something that tests strength, skill, or ability, especially in a way that is interesting kihívás</v>
      </c>
    </row>
    <row r="371" spans="3:8" ht="25.5">
      <c r="C371" s="42">
        <f t="shared" si="11"/>
        <v>99</v>
      </c>
      <c r="D371" s="41" t="s">
        <v>3490</v>
      </c>
      <c r="E371" s="44" t="s">
        <v>12928</v>
      </c>
      <c r="F371" s="41" t="s">
        <v>4973</v>
      </c>
      <c r="G371" s="42" t="s">
        <v>5673</v>
      </c>
      <c r="H371" s="42" t="str">
        <f t="shared" si="10"/>
        <v>chamber /ˈʧeɪmbə/  a room used for a special purpose kamra</v>
      </c>
    </row>
    <row r="372" spans="3:8" ht="51">
      <c r="C372" s="42">
        <f t="shared" si="11"/>
        <v>99</v>
      </c>
      <c r="D372" s="41" t="s">
        <v>2433</v>
      </c>
      <c r="E372" s="44" t="s">
        <v>12929</v>
      </c>
      <c r="F372" s="41" t="s">
        <v>3850</v>
      </c>
      <c r="G372" s="42" t="s">
        <v>5674</v>
      </c>
      <c r="H372" s="42" t="str">
        <f t="shared" si="10"/>
        <v>champion /ˈʧæmpjən/  someone or something that has won a competition, especially in sport bajnok</v>
      </c>
    </row>
    <row r="373" spans="3:8" ht="51">
      <c r="C373" s="42">
        <f t="shared" si="11"/>
        <v>99</v>
      </c>
      <c r="D373" s="41" t="s">
        <v>2493</v>
      </c>
      <c r="E373" s="44" t="s">
        <v>12930</v>
      </c>
      <c r="F373" s="41" t="s">
        <v>3910</v>
      </c>
      <c r="G373" s="42" t="s">
        <v>5675</v>
      </c>
      <c r="H373" s="42" t="str">
        <f t="shared" si="10"/>
        <v>characteristic /ˌkærɪktəˈrɪstɪk/  a quality or feature of something or someone that is typical of them and easy to recognize jellegzetes</v>
      </c>
    </row>
    <row r="374" spans="3:8" ht="51">
      <c r="C374" s="42">
        <f t="shared" si="11"/>
        <v>99</v>
      </c>
      <c r="D374" s="41" t="s">
        <v>2900</v>
      </c>
      <c r="E374" s="44" t="s">
        <v>12931</v>
      </c>
      <c r="F374" s="41" t="s">
        <v>4335</v>
      </c>
      <c r="G374" s="42" t="s">
        <v>5676</v>
      </c>
      <c r="H374" s="42" t="str">
        <f t="shared" si="10"/>
        <v>charity /ˈʧærɪti/  an organization that gives money, goods, or help to people who are poor, sick etc jótékonyság</v>
      </c>
    </row>
    <row r="375" spans="3:8" ht="76.5">
      <c r="C375" s="42">
        <f t="shared" si="11"/>
        <v>99</v>
      </c>
      <c r="D375" s="41" t="s">
        <v>3734</v>
      </c>
      <c r="E375" s="44" t="s">
        <v>12932</v>
      </c>
      <c r="F375" s="41" t="s">
        <v>5229</v>
      </c>
      <c r="G375" s="42" t="s">
        <v>5677</v>
      </c>
      <c r="H375" s="42" t="str">
        <f t="shared" si="10"/>
        <v>charm /ʧɑːm/  a special quality someone or something has that makes people like them, feel attracted to them, or be easily influenced by them  báj</v>
      </c>
    </row>
    <row r="376" spans="3:8" ht="15">
      <c r="C376" s="42">
        <f t="shared" si="11"/>
        <v>99</v>
      </c>
      <c r="D376" s="41" t="s">
        <v>754</v>
      </c>
      <c r="E376" s="44" t="s">
        <v>12933</v>
      </c>
      <c r="F376" s="45" t="s">
        <v>1035</v>
      </c>
      <c r="G376" s="42" t="s">
        <v>5678</v>
      </c>
      <c r="H376" s="42" t="str">
        <f t="shared" si="10"/>
        <v>chary /ˈʧeəri/  cautious wary           óvatos</v>
      </c>
    </row>
    <row r="377" spans="3:8" ht="15">
      <c r="C377" s="42">
        <f t="shared" si="11"/>
        <v>99</v>
      </c>
      <c r="D377" s="41" t="s">
        <v>755</v>
      </c>
      <c r="E377" s="44" t="s">
        <v>12934</v>
      </c>
      <c r="F377" s="45" t="s">
        <v>1036</v>
      </c>
      <c r="G377" s="42" t="s">
        <v>5679</v>
      </c>
      <c r="H377" s="42" t="str">
        <f t="shared" si="10"/>
        <v>chastened /ˈʧeɪsnd/  corrected punished           fenyítést</v>
      </c>
    </row>
    <row r="378" spans="3:8" ht="15">
      <c r="C378" s="42">
        <f t="shared" si="11"/>
        <v>99</v>
      </c>
      <c r="D378" s="41" t="s">
        <v>454</v>
      </c>
      <c r="E378" s="44" t="s">
        <v>12935</v>
      </c>
      <c r="F378" s="45" t="s">
        <v>1037</v>
      </c>
      <c r="G378" s="42" t="s">
        <v>5658</v>
      </c>
      <c r="H378" s="42" t="str">
        <f t="shared" si="10"/>
        <v>chastisement /ˈʧæstɪzmənt/  punishment            büntetés</v>
      </c>
    </row>
    <row r="379" spans="3:8" ht="25.5">
      <c r="C379" s="42">
        <f t="shared" si="11"/>
        <v>99</v>
      </c>
      <c r="D379" s="41" t="s">
        <v>2566</v>
      </c>
      <c r="E379" s="44" t="s">
        <v>12936</v>
      </c>
      <c r="F379" s="41" t="s">
        <v>3983</v>
      </c>
      <c r="G379" s="42" t="s">
        <v>5680</v>
      </c>
      <c r="H379" s="42" t="str">
        <f t="shared" si="10"/>
        <v>chat /ʧæt/  an informal friendly conversation csevegés</v>
      </c>
    </row>
    <row r="380" spans="3:8" ht="63.75">
      <c r="C380" s="42">
        <f t="shared" si="11"/>
        <v>99</v>
      </c>
      <c r="D380" s="41" t="s">
        <v>2560</v>
      </c>
      <c r="E380" s="44" t="s">
        <v>12937</v>
      </c>
      <c r="F380" s="41" t="s">
        <v>3977</v>
      </c>
      <c r="G380" s="42" t="s">
        <v>5681</v>
      </c>
      <c r="H380" s="42" t="str">
        <f t="shared" si="10"/>
        <v>chat-up line /ʧæt/-/ʌp/ /laɪn/  something that someone says in order to start a conversation with someone they think is sexually attractive beszélgetni-up vonal</v>
      </c>
    </row>
    <row r="381" spans="3:8" ht="15">
      <c r="C381" s="42">
        <f t="shared" si="11"/>
        <v>99</v>
      </c>
      <c r="D381" s="41" t="s">
        <v>455</v>
      </c>
      <c r="E381" s="44" t="s">
        <v>12938</v>
      </c>
      <c r="F381" s="45" t="s">
        <v>1038</v>
      </c>
      <c r="G381" s="42" t="s">
        <v>5682</v>
      </c>
      <c r="H381" s="42" t="str">
        <f t="shared" si="10"/>
        <v>chauvinist /ˈʃəʊvɪnɪst/  a blindly devoted patriot         soviniszta</v>
      </c>
    </row>
    <row r="382" spans="3:8" ht="76.5">
      <c r="C382" s="42">
        <f t="shared" si="11"/>
        <v>99</v>
      </c>
      <c r="D382" s="41" t="s">
        <v>3641</v>
      </c>
      <c r="E382" s="44" t="s">
        <v>12939</v>
      </c>
      <c r="F382" s="41" t="s">
        <v>5130</v>
      </c>
      <c r="G382" s="42" t="s">
        <v>5683</v>
      </c>
      <c r="H382" s="42" t="str">
        <f t="shared" si="10"/>
        <v>cheat /ʧiːt/  to behave in a dishonest way in order to win or to get an advantage, especially in a competition, game, or examination csal</v>
      </c>
    </row>
    <row r="383" spans="3:8" ht="51">
      <c r="C383" s="42">
        <f t="shared" si="11"/>
        <v>99</v>
      </c>
      <c r="D383" s="41" t="s">
        <v>3667</v>
      </c>
      <c r="E383" s="44" t="s">
        <v>12940</v>
      </c>
      <c r="F383" s="41" t="s">
        <v>5156</v>
      </c>
      <c r="G383" s="42" t="s">
        <v>5684</v>
      </c>
      <c r="H383" s="42" t="str">
        <f t="shared" si="10"/>
        <v>chemical /ˈkɛmɪkəl/  relating to substances, the study of substances, or processes involving changes in substances kémiai</v>
      </c>
    </row>
    <row r="384" spans="3:8" ht="15">
      <c r="C384" s="42">
        <f t="shared" si="11"/>
        <v>99</v>
      </c>
      <c r="D384" s="41" t="s">
        <v>1555</v>
      </c>
      <c r="E384" s="44" t="s">
        <v>12941</v>
      </c>
      <c r="F384" s="45" t="s">
        <v>1556</v>
      </c>
      <c r="G384" s="42" t="s">
        <v>5685</v>
      </c>
      <c r="H384" s="42" t="str">
        <f t="shared" si="10"/>
        <v>chicanery /ʃɪˈkeɪnəri/  legal trickery/false argument        pörösködés</v>
      </c>
    </row>
    <row r="385" spans="3:8" ht="51">
      <c r="C385" s="42">
        <f t="shared" si="11"/>
        <v>99</v>
      </c>
      <c r="D385" s="41" t="s">
        <v>2616</v>
      </c>
      <c r="E385" s="44" t="s">
        <v>12942</v>
      </c>
      <c r="F385" s="41" t="s">
        <v>4034</v>
      </c>
      <c r="G385" s="42" t="s">
        <v>5686</v>
      </c>
      <c r="H385" s="42" t="str">
        <f t="shared" si="10"/>
        <v>childish /ˈʧaɪldɪʃ/  behaving in a silly way that makes you seem much younger than you really are  gyerekes</v>
      </c>
    </row>
    <row r="386" spans="3:8" ht="63.75">
      <c r="C386" s="42">
        <f t="shared" si="11"/>
        <v>99</v>
      </c>
      <c r="D386" s="41" t="s">
        <v>2609</v>
      </c>
      <c r="E386" s="44" t="s">
        <v>12943</v>
      </c>
      <c r="F386" s="41" t="s">
        <v>4027</v>
      </c>
      <c r="G386" s="42" t="s">
        <v>5686</v>
      </c>
      <c r="H386" s="42" t="str">
        <f t="shared" si="10"/>
        <v>childlike /ˈʧaɪldlaɪk/  having qualities that are typical of a child, especially positive qualities such as innocence and eagerness gyerekes</v>
      </c>
    </row>
    <row r="387" spans="3:8" ht="38.25">
      <c r="C387" s="42">
        <f t="shared" si="11"/>
        <v>99</v>
      </c>
      <c r="D387" s="41" t="s">
        <v>2912</v>
      </c>
      <c r="E387" s="44" t="s">
        <v>12944</v>
      </c>
      <c r="F387" s="41" t="s">
        <v>4347</v>
      </c>
      <c r="G387" s="42" t="s">
        <v>5687</v>
      </c>
      <c r="H387" s="42" t="str">
        <f t="shared" ref="H387:H450" si="12">CONCATENATE(D387," ",E387," ",F387," ",G387)</f>
        <v>chilly /ˈʧɪli/  a small thin red or green pepper with a very strong hot taste hűvös</v>
      </c>
    </row>
    <row r="388" spans="3:8" ht="38.25">
      <c r="C388" s="42">
        <f t="shared" si="11"/>
        <v>99</v>
      </c>
      <c r="D388" s="41" t="s">
        <v>2398</v>
      </c>
      <c r="E388" s="44" t="s">
        <v>12945</v>
      </c>
      <c r="F388" s="41" t="s">
        <v>3802</v>
      </c>
      <c r="G388" s="42" t="s">
        <v>5688</v>
      </c>
      <c r="H388" s="42" t="str">
        <f t="shared" si="12"/>
        <v>chirp /ʧɜːp/  if a bird or insect chirps, it makes short high sounds csipog</v>
      </c>
    </row>
    <row r="389" spans="3:8" ht="15">
      <c r="C389" s="42">
        <f t="shared" ref="C389:C452" si="13">+B389+C388</f>
        <v>99</v>
      </c>
      <c r="D389" s="41" t="s">
        <v>456</v>
      </c>
      <c r="E389" s="44" t="s">
        <v>12946</v>
      </c>
      <c r="F389" s="45" t="s">
        <v>1039</v>
      </c>
      <c r="G389" s="42" t="s">
        <v>5689</v>
      </c>
      <c r="H389" s="42" t="str">
        <f t="shared" si="12"/>
        <v>chisel /ˈʧɪzl/  steel tool for shaping materials        véső</v>
      </c>
    </row>
    <row r="390" spans="3:8" ht="38.25">
      <c r="C390" s="42">
        <f t="shared" si="13"/>
        <v>99</v>
      </c>
      <c r="D390" s="41" t="s">
        <v>3523</v>
      </c>
      <c r="E390" s="44" t="s">
        <v>12947</v>
      </c>
      <c r="F390" s="41" t="s">
        <v>5009</v>
      </c>
      <c r="G390" s="42" t="s">
        <v>5690</v>
      </c>
      <c r="H390" s="42" t="str">
        <f t="shared" si="12"/>
        <v>choir /ˈkwaɪə/  a group of people who sing together for other people to listen to kórus</v>
      </c>
    </row>
    <row r="391" spans="3:8" ht="51">
      <c r="C391" s="42">
        <f t="shared" si="13"/>
        <v>99</v>
      </c>
      <c r="D391" s="41" t="s">
        <v>2462</v>
      </c>
      <c r="E391" s="44" t="s">
        <v>12948</v>
      </c>
      <c r="F391" s="41" t="s">
        <v>3879</v>
      </c>
      <c r="G391" s="42" t="s">
        <v>5691</v>
      </c>
      <c r="H391" s="42" t="str">
        <f t="shared" si="12"/>
        <v>chore /ʧɔː/  a small job that you have to do regularly, especially work that you do to keep a house clean házimunka</v>
      </c>
    </row>
    <row r="392" spans="3:8" ht="38.25">
      <c r="C392" s="42">
        <f t="shared" si="13"/>
        <v>99</v>
      </c>
      <c r="D392" s="41" t="s">
        <v>3607</v>
      </c>
      <c r="E392" s="44" t="s">
        <v>12949</v>
      </c>
      <c r="F392" s="41" t="s">
        <v>5096</v>
      </c>
      <c r="G392" s="42" t="s">
        <v>5692</v>
      </c>
      <c r="H392" s="42" t="str">
        <f t="shared" si="12"/>
        <v>chronological /ˌkrɒnəˈlɒʤɪkəl/  arranged according to when things happened or were made időrendi</v>
      </c>
    </row>
    <row r="393" spans="3:8" ht="15">
      <c r="C393" s="42">
        <f t="shared" si="13"/>
        <v>99</v>
      </c>
      <c r="D393" s="41" t="s">
        <v>457</v>
      </c>
      <c r="E393" s="44" t="s">
        <v>12950</v>
      </c>
      <c r="F393" s="45" t="s">
        <v>1040</v>
      </c>
      <c r="G393" s="42" t="s">
        <v>5693</v>
      </c>
      <c r="H393" s="42" t="str">
        <f t="shared" si="12"/>
        <v>churl /ʧɜːl/  bad-tempered person           paraszt</v>
      </c>
    </row>
    <row r="394" spans="3:8" ht="63.75">
      <c r="C394" s="42">
        <f t="shared" si="13"/>
        <v>99</v>
      </c>
      <c r="D394" s="41" t="s">
        <v>3055</v>
      </c>
      <c r="E394" s="44" t="s">
        <v>12951</v>
      </c>
      <c r="F394" s="41" t="s">
        <v>4501</v>
      </c>
      <c r="G394" s="42" t="s">
        <v>5694</v>
      </c>
      <c r="H394" s="42" t="str">
        <f t="shared" si="12"/>
        <v>cinnamon /ˈsɪnəmən/  a sweet-smelling brown substance used for giving a special taste to cakes and other sweet foods fahéj</v>
      </c>
    </row>
    <row r="395" spans="3:8" ht="38.25">
      <c r="C395" s="42">
        <f t="shared" si="13"/>
        <v>99</v>
      </c>
      <c r="D395" s="41" t="s">
        <v>3493</v>
      </c>
      <c r="E395" s="44" t="s">
        <v>12952</v>
      </c>
      <c r="F395" s="41" t="s">
        <v>4976</v>
      </c>
      <c r="G395" s="42" t="s">
        <v>5695</v>
      </c>
      <c r="H395" s="42" t="str">
        <f t="shared" si="12"/>
        <v>circulate /ˈsɜːkjʊleɪt/  to move around within a system, or to make something do this kering</v>
      </c>
    </row>
    <row r="396" spans="3:8" ht="38.25">
      <c r="C396" s="42">
        <f t="shared" si="13"/>
        <v>99</v>
      </c>
      <c r="D396" s="41" t="s">
        <v>2363</v>
      </c>
      <c r="E396" s="44" t="s">
        <v>12953</v>
      </c>
      <c r="F396" s="41" t="s">
        <v>3763</v>
      </c>
      <c r="G396" s="42" t="s">
        <v>5696</v>
      </c>
      <c r="H396" s="42" t="str">
        <f t="shared" si="12"/>
        <v>claim /kleɪm/  to state that something is true, even though it has not been proved igényt tart</v>
      </c>
    </row>
    <row r="397" spans="3:8" ht="15">
      <c r="C397" s="42">
        <f t="shared" si="13"/>
        <v>99</v>
      </c>
      <c r="D397" s="41" t="s">
        <v>458</v>
      </c>
      <c r="E397" s="44" t="s">
        <v>12954</v>
      </c>
      <c r="F397" s="45" t="s">
        <v>1041</v>
      </c>
      <c r="G397" s="42" t="s">
        <v>5697</v>
      </c>
      <c r="H397" s="42" t="str">
        <f t="shared" si="12"/>
        <v>clamor /ˈklæmə/  shout complain with a lot of noise      kiabálás</v>
      </c>
    </row>
    <row r="398" spans="3:8" ht="63.75">
      <c r="C398" s="42">
        <f t="shared" si="13"/>
        <v>99</v>
      </c>
      <c r="D398" s="41" t="s">
        <v>2406</v>
      </c>
      <c r="E398" s="44" t="s">
        <v>12955</v>
      </c>
      <c r="F398" s="41" t="s">
        <v>3811</v>
      </c>
      <c r="G398" s="42" t="s">
        <v>5698</v>
      </c>
      <c r="H398" s="42" t="str">
        <f t="shared" si="12"/>
        <v>clap /klæp/  to hit your hands against each other many times to make a sound that shows your approval, agreement, or enjoyment  taps</v>
      </c>
    </row>
    <row r="399" spans="3:8" ht="15">
      <c r="C399" s="42">
        <f t="shared" si="13"/>
        <v>99</v>
      </c>
      <c r="D399" s="41" t="s">
        <v>2406</v>
      </c>
      <c r="E399" s="44" t="s">
        <v>12955</v>
      </c>
      <c r="F399" s="41" t="s">
        <v>3823</v>
      </c>
      <c r="G399" s="42" t="s">
        <v>5698</v>
      </c>
      <c r="H399" s="42" t="str">
        <f t="shared" si="12"/>
        <v>clap /klæp/  a sudden loud noise taps</v>
      </c>
    </row>
    <row r="400" spans="3:8" ht="38.25">
      <c r="C400" s="42">
        <f t="shared" si="13"/>
        <v>99</v>
      </c>
      <c r="D400" s="41" t="s">
        <v>3654</v>
      </c>
      <c r="E400" s="44" t="s">
        <v>12956</v>
      </c>
      <c r="F400" s="41" t="s">
        <v>5143</v>
      </c>
      <c r="G400" s="42" t="s">
        <v>5699</v>
      </c>
      <c r="H400" s="42" t="str">
        <f t="shared" si="12"/>
        <v>clarify  /ˈklærɪfaɪ/   to make something clearer or easier to understand  tisztázása</v>
      </c>
    </row>
    <row r="401" spans="3:8" ht="51">
      <c r="C401" s="42">
        <f t="shared" si="13"/>
        <v>99</v>
      </c>
      <c r="D401" s="41" t="s">
        <v>2461</v>
      </c>
      <c r="E401" s="44" t="s">
        <v>12957</v>
      </c>
      <c r="F401" s="41" t="s">
        <v>3878</v>
      </c>
      <c r="G401" s="42" t="s">
        <v>5700</v>
      </c>
      <c r="H401" s="42" t="str">
        <f t="shared" si="12"/>
        <v>claustrophobia /ˌklɒstrəˈfəʊbɪə/  a strong fear of being in a small enclosed space or in a situation that limits what you can do klausztrofóbia</v>
      </c>
    </row>
    <row r="402" spans="3:8" ht="25.5">
      <c r="C402" s="42">
        <f t="shared" si="13"/>
        <v>99</v>
      </c>
      <c r="D402" s="41" t="s">
        <v>3008</v>
      </c>
      <c r="E402" s="44" t="s">
        <v>12958</v>
      </c>
      <c r="F402" s="41" t="s">
        <v>4450</v>
      </c>
      <c r="G402" s="42" t="s">
        <v>5701</v>
      </c>
      <c r="H402" s="42" t="str">
        <f t="shared" si="12"/>
        <v>clergyman /ˈklɜːʤɪmən/  a male member of the clergy lelkész</v>
      </c>
    </row>
    <row r="403" spans="3:8" ht="51">
      <c r="C403" s="42">
        <f t="shared" si="13"/>
        <v>99</v>
      </c>
      <c r="D403" s="41" t="s">
        <v>3513</v>
      </c>
      <c r="E403" s="44" t="s">
        <v>12959</v>
      </c>
      <c r="F403" s="41" t="s">
        <v>4997</v>
      </c>
      <c r="G403" s="42" t="s">
        <v>5702</v>
      </c>
      <c r="H403" s="42" t="str">
        <f t="shared" si="12"/>
        <v>click /klɪk/  to make a short hard sound, or make something produce this sound kettyenés</v>
      </c>
    </row>
    <row r="404" spans="3:8" ht="15">
      <c r="C404" s="42">
        <f t="shared" si="13"/>
        <v>99</v>
      </c>
      <c r="D404" s="41" t="s">
        <v>1557</v>
      </c>
      <c r="E404" s="44" t="s">
        <v>12960</v>
      </c>
      <c r="F404" s="45" t="s">
        <v>1558</v>
      </c>
      <c r="G404" s="42" t="s">
        <v>5703</v>
      </c>
      <c r="H404" s="42" t="str">
        <f t="shared" si="12"/>
        <v>clientele /ˌkliːɑːnˈtɛl/  customers          vevőkör</v>
      </c>
    </row>
    <row r="405" spans="3:8" ht="15">
      <c r="C405" s="42">
        <f t="shared" si="13"/>
        <v>99</v>
      </c>
      <c r="D405" s="41" t="s">
        <v>1559</v>
      </c>
      <c r="E405" s="44" t="s">
        <v>12961</v>
      </c>
      <c r="F405" s="45" t="s">
        <v>1560</v>
      </c>
      <c r="G405" s="42" t="s">
        <v>5704</v>
      </c>
      <c r="H405" s="42" t="str">
        <f t="shared" si="12"/>
        <v>clinch /klɪnʧ/  come to grips/settle conclusively       megegyezik</v>
      </c>
    </row>
    <row r="406" spans="3:8" ht="15">
      <c r="C406" s="42">
        <f t="shared" si="13"/>
        <v>99</v>
      </c>
      <c r="D406" s="41" t="s">
        <v>459</v>
      </c>
      <c r="E406" s="44" t="s">
        <v>12962</v>
      </c>
      <c r="F406" s="45" t="s">
        <v>1042</v>
      </c>
      <c r="G406" s="42" t="s">
        <v>5705</v>
      </c>
      <c r="H406" s="42" t="str">
        <f t="shared" si="12"/>
        <v>cling /klɪŋ/  to resist separation          ragaszkodik</v>
      </c>
    </row>
    <row r="407" spans="3:8" ht="15">
      <c r="C407" s="42">
        <f t="shared" si="13"/>
        <v>99</v>
      </c>
      <c r="D407" s="41" t="s">
        <v>460</v>
      </c>
      <c r="E407" s="44" t="s">
        <v>12963</v>
      </c>
      <c r="F407" s="45" t="s">
        <v>1043</v>
      </c>
      <c r="G407" s="42" t="s">
        <v>5706</v>
      </c>
      <c r="H407" s="42" t="str">
        <f t="shared" si="12"/>
        <v>clot /klɒt/  half-solid lump formed from liquid        alvadék</v>
      </c>
    </row>
    <row r="408" spans="3:8" ht="15">
      <c r="C408" s="42">
        <f t="shared" si="13"/>
        <v>99</v>
      </c>
      <c r="D408" s="41" t="s">
        <v>461</v>
      </c>
      <c r="E408" s="44" t="s">
        <v>12964</v>
      </c>
      <c r="F408" s="45" t="s">
        <v>1044</v>
      </c>
      <c r="G408" s="42" t="s">
        <v>5707</v>
      </c>
      <c r="H408" s="42" t="str">
        <f t="shared" si="12"/>
        <v>cloture cloture  closing device (in Parliament) to end a debate by voting   CLOTURE</v>
      </c>
    </row>
    <row r="409" spans="3:8" ht="38.25">
      <c r="C409" s="42">
        <f t="shared" si="13"/>
        <v>99</v>
      </c>
      <c r="D409" s="41" t="s">
        <v>2435</v>
      </c>
      <c r="E409" s="44" t="s">
        <v>12965</v>
      </c>
      <c r="F409" s="41" t="s">
        <v>3852</v>
      </c>
      <c r="G409" s="42" t="s">
        <v>5708</v>
      </c>
      <c r="H409" s="42" t="str">
        <f t="shared" si="12"/>
        <v>cluster /ˈklʌstə/  a group of things of the same kind that are very close together fürt</v>
      </c>
    </row>
    <row r="410" spans="3:8" ht="15">
      <c r="C410" s="42">
        <f t="shared" si="13"/>
        <v>99</v>
      </c>
      <c r="D410" s="41" t="s">
        <v>1561</v>
      </c>
      <c r="E410" s="44" t="s">
        <v>12966</v>
      </c>
      <c r="F410" s="45" t="s">
        <v>1562</v>
      </c>
      <c r="G410" s="42" t="s">
        <v>5709</v>
      </c>
      <c r="H410" s="42" t="str">
        <f t="shared" si="12"/>
        <v>coagulation /kəʊˌægjʊˈleɪʃən/  change to a thick and solid state    alvadás</v>
      </c>
    </row>
    <row r="411" spans="3:8" ht="15">
      <c r="C411" s="42">
        <f t="shared" si="13"/>
        <v>99</v>
      </c>
      <c r="D411" s="41" t="s">
        <v>462</v>
      </c>
      <c r="E411" s="44" t="s">
        <v>12967</v>
      </c>
      <c r="F411" s="45" t="s">
        <v>1045</v>
      </c>
      <c r="G411" s="42" t="s">
        <v>462</v>
      </c>
      <c r="H411" s="42" t="str">
        <f t="shared" si="12"/>
        <v>coalescing /ˌkəʊəˈlɛsɪŋ/  coming together and uniting into one substance      coalescing</v>
      </c>
    </row>
    <row r="412" spans="3:8" ht="15">
      <c r="C412" s="42">
        <f t="shared" si="13"/>
        <v>99</v>
      </c>
      <c r="D412" s="41" t="s">
        <v>463</v>
      </c>
      <c r="E412" s="44" t="s">
        <v>12968</v>
      </c>
      <c r="F412" s="45" t="s">
        <v>1046</v>
      </c>
      <c r="G412" s="42" t="s">
        <v>5710</v>
      </c>
      <c r="H412" s="42" t="str">
        <f t="shared" si="12"/>
        <v>coax /kəʊks/  get smb to do smth by kindness      csalogat</v>
      </c>
    </row>
    <row r="413" spans="3:8" ht="15">
      <c r="C413" s="42">
        <f t="shared" si="13"/>
        <v>99</v>
      </c>
      <c r="D413" s="41" t="s">
        <v>1563</v>
      </c>
      <c r="E413" s="44" t="s">
        <v>12969</v>
      </c>
      <c r="F413" s="45" t="s">
        <v>1564</v>
      </c>
      <c r="G413" s="42" t="s">
        <v>5711</v>
      </c>
      <c r="H413" s="42" t="str">
        <f t="shared" si="12"/>
        <v>coda /ˈkəʊdə/  passage that completes a piece of music    kóda</v>
      </c>
    </row>
    <row r="414" spans="3:8" ht="15">
      <c r="C414" s="42">
        <f t="shared" si="13"/>
        <v>99</v>
      </c>
      <c r="D414" s="41" t="s">
        <v>464</v>
      </c>
      <c r="E414" s="44" t="s">
        <v>12970</v>
      </c>
      <c r="F414" s="45" t="s">
        <v>1047</v>
      </c>
      <c r="G414" s="42" t="s">
        <v>5712</v>
      </c>
      <c r="H414" s="42" t="str">
        <f t="shared" si="12"/>
        <v>coddle /ˈkɒdl/  treat with care and tenderness        elkényeztet</v>
      </c>
    </row>
    <row r="415" spans="3:8" ht="15">
      <c r="C415" s="42">
        <f t="shared" si="13"/>
        <v>99</v>
      </c>
      <c r="D415" s="41" t="s">
        <v>465</v>
      </c>
      <c r="E415" s="44" t="s">
        <v>12971</v>
      </c>
      <c r="F415" s="45" t="s">
        <v>1048</v>
      </c>
      <c r="G415" s="42" t="s">
        <v>5713</v>
      </c>
      <c r="H415" s="42" t="str">
        <f t="shared" si="12"/>
        <v>coerce /kəʊˈɜːs/  compel to force to make obedient       kényszerítsen</v>
      </c>
    </row>
    <row r="416" spans="3:8" ht="15">
      <c r="C416" s="42">
        <f t="shared" si="13"/>
        <v>99</v>
      </c>
      <c r="D416" s="41" t="s">
        <v>466</v>
      </c>
      <c r="E416" s="44" t="s">
        <v>12972</v>
      </c>
      <c r="F416" s="45" t="s">
        <v>1049</v>
      </c>
      <c r="G416" s="42" t="s">
        <v>5714</v>
      </c>
      <c r="H416" s="42" t="str">
        <f t="shared" si="12"/>
        <v>coeval /kəʊˈiːvəl/  of the same period coexisting        egykorú</v>
      </c>
    </row>
    <row r="417" spans="3:8" ht="15">
      <c r="C417" s="42">
        <f t="shared" si="13"/>
        <v>99</v>
      </c>
      <c r="D417" s="41" t="s">
        <v>467</v>
      </c>
      <c r="E417" s="44" t="s">
        <v>12973</v>
      </c>
      <c r="F417" s="45" t="s">
        <v>1050</v>
      </c>
      <c r="G417" s="42" t="s">
        <v>5715</v>
      </c>
      <c r="H417" s="42" t="str">
        <f t="shared" si="12"/>
        <v>cogent /ˈkəʊʤənt/  strong convincing           Nyomós</v>
      </c>
    </row>
    <row r="418" spans="3:8" ht="15">
      <c r="C418" s="42">
        <f t="shared" si="13"/>
        <v>99</v>
      </c>
      <c r="D418" s="41" t="s">
        <v>468</v>
      </c>
      <c r="E418" s="44" t="s">
        <v>12974</v>
      </c>
      <c r="F418" s="45" t="s">
        <v>1051</v>
      </c>
      <c r="G418" s="42" t="s">
        <v>5716</v>
      </c>
      <c r="H418" s="42" t="str">
        <f t="shared" si="12"/>
        <v>cogitate /ˈkɒʤɪteɪt/  think deeply mediate          kigondol</v>
      </c>
    </row>
    <row r="419" spans="3:8" ht="38.25">
      <c r="C419" s="42">
        <f t="shared" si="13"/>
        <v>99</v>
      </c>
      <c r="D419" s="41" t="s">
        <v>2606</v>
      </c>
      <c r="E419" s="44" t="s">
        <v>12975</v>
      </c>
      <c r="F419" s="41" t="s">
        <v>4024</v>
      </c>
      <c r="G419" s="42" t="s">
        <v>5717</v>
      </c>
      <c r="H419" s="42" t="str">
        <f t="shared" si="12"/>
        <v>cognitive /ˈkɒgnɪtɪv/  related to the process of knowing, understanding, and learning something megismerő</v>
      </c>
    </row>
    <row r="420" spans="3:8" ht="15">
      <c r="C420" s="42">
        <f t="shared" si="13"/>
        <v>99</v>
      </c>
      <c r="D420" s="41" t="s">
        <v>469</v>
      </c>
      <c r="E420" s="44" t="s">
        <v>12976</v>
      </c>
      <c r="F420" s="45" t="s">
        <v>1052</v>
      </c>
      <c r="G420" s="42" t="s">
        <v>5718</v>
      </c>
      <c r="H420" s="42" t="str">
        <f t="shared" si="12"/>
        <v>cognizant /ˈkɒgnɪzənt/  being fully aware of         tudomással bíró</v>
      </c>
    </row>
    <row r="421" spans="3:8" ht="76.5">
      <c r="C421" s="42">
        <f t="shared" si="13"/>
        <v>99</v>
      </c>
      <c r="D421" s="41" t="s">
        <v>3705</v>
      </c>
      <c r="E421" s="44" t="s">
        <v>12977</v>
      </c>
      <c r="F421" s="41" t="s">
        <v>5196</v>
      </c>
      <c r="G421" s="42" t="s">
        <v>5719</v>
      </c>
      <c r="H421" s="42" t="str">
        <f t="shared" si="12"/>
        <v>coil /kɔɪl/  a wire or a metal tube in a continuous circular shape that produces light or heat when electricity is passed through it tekercs</v>
      </c>
    </row>
    <row r="422" spans="3:8" ht="51">
      <c r="C422" s="42">
        <f t="shared" si="13"/>
        <v>99</v>
      </c>
      <c r="D422" s="41" t="s">
        <v>2734</v>
      </c>
      <c r="E422" s="44" t="s">
        <v>12978</v>
      </c>
      <c r="F422" s="41" t="s">
        <v>4159</v>
      </c>
      <c r="G422" s="42" t="s">
        <v>5720</v>
      </c>
      <c r="H422" s="42" t="str">
        <f t="shared" si="12"/>
        <v>coin /kɔɪn/  to invent a new word or expression, especially one that many people start to use érme</v>
      </c>
    </row>
    <row r="423" spans="3:8" ht="15">
      <c r="C423" s="42">
        <f t="shared" si="13"/>
        <v>99</v>
      </c>
      <c r="D423" s="41" t="s">
        <v>470</v>
      </c>
      <c r="E423" s="44" t="s">
        <v>12979</v>
      </c>
      <c r="F423" s="45" t="s">
        <v>1053</v>
      </c>
      <c r="G423" s="42" t="s">
        <v>5721</v>
      </c>
      <c r="H423" s="42" t="str">
        <f t="shared" si="12"/>
        <v>colander /ˈkʌləndə/  bowl-shaped vessel with many holes used to drain off water   szűrőedény</v>
      </c>
    </row>
    <row r="424" spans="3:8" ht="63.75">
      <c r="C424" s="42">
        <f t="shared" si="13"/>
        <v>99</v>
      </c>
      <c r="D424" s="41" t="s">
        <v>3449</v>
      </c>
      <c r="E424" s="44" t="s">
        <v>12980</v>
      </c>
      <c r="F424" s="41" t="s">
        <v>4927</v>
      </c>
      <c r="G424" s="42" t="s">
        <v>5722</v>
      </c>
      <c r="H424" s="42" t="str">
        <f t="shared" si="12"/>
        <v>collaboration  /kəˌlæbəˈreɪʃən/   when you work together with another person or group to achieve something, especially in science or art együttműködés</v>
      </c>
    </row>
    <row r="425" spans="3:8" ht="25.5">
      <c r="C425" s="42">
        <f t="shared" si="13"/>
        <v>99</v>
      </c>
      <c r="D425" s="41" t="s">
        <v>3227</v>
      </c>
      <c r="E425" s="44" t="s">
        <v>12981</v>
      </c>
      <c r="F425" s="41" t="s">
        <v>4681</v>
      </c>
      <c r="G425" s="42" t="s">
        <v>5723</v>
      </c>
      <c r="H425" s="42" t="str">
        <f t="shared" si="12"/>
        <v>collaboratively /kəˈlæb(ə)rətɪvli/  working together with other people közösen</v>
      </c>
    </row>
    <row r="426" spans="3:8" ht="38.25">
      <c r="C426" s="42">
        <f t="shared" si="13"/>
        <v>99</v>
      </c>
      <c r="D426" s="41" t="s">
        <v>2695</v>
      </c>
      <c r="E426" s="44" t="s">
        <v>12982</v>
      </c>
      <c r="F426" s="41" t="s">
        <v>4117</v>
      </c>
      <c r="G426" s="42" t="s">
        <v>5724</v>
      </c>
      <c r="H426" s="42" t="str">
        <f t="shared" si="12"/>
        <v>colleague /ˈkɒliːg/  someone you work with - used especially by professional people kolléga</v>
      </c>
    </row>
    <row r="427" spans="3:8" ht="76.5">
      <c r="C427" s="42">
        <f t="shared" si="13"/>
        <v>99</v>
      </c>
      <c r="D427" s="41" t="s">
        <v>2733</v>
      </c>
      <c r="E427" s="44" t="s">
        <v>12983</v>
      </c>
      <c r="F427" s="41" t="s">
        <v>4158</v>
      </c>
      <c r="G427" s="42" t="s">
        <v>5725</v>
      </c>
      <c r="H427" s="42" t="str">
        <f t="shared" si="12"/>
        <v>colloquial /kəˈləʊkwɪəl/  language or words that are colloquial are used mainly in informal conversations rather than in writing or formal speech köznyelvi</v>
      </c>
    </row>
    <row r="428" spans="3:8" ht="15">
      <c r="C428" s="42">
        <f t="shared" si="13"/>
        <v>99</v>
      </c>
      <c r="D428" s="41" t="s">
        <v>471</v>
      </c>
      <c r="E428" s="44" t="s">
        <v>12984</v>
      </c>
      <c r="F428" s="45" t="s">
        <v>1054</v>
      </c>
      <c r="G428" s="42" t="s">
        <v>5726</v>
      </c>
      <c r="H428" s="42" t="str">
        <f t="shared" si="12"/>
        <v>collusion /kəˈluːʒən/  secret agreement for a deceitful purpose       összejátszás</v>
      </c>
    </row>
    <row r="429" spans="3:8" ht="63.75">
      <c r="C429" s="42">
        <f t="shared" si="13"/>
        <v>99</v>
      </c>
      <c r="D429" s="41" t="s">
        <v>2636</v>
      </c>
      <c r="E429" s="44" t="s">
        <v>12985</v>
      </c>
      <c r="F429" s="41" t="s">
        <v>4055</v>
      </c>
      <c r="G429" s="42" t="s">
        <v>5727</v>
      </c>
      <c r="H429" s="42" t="str">
        <f t="shared" si="12"/>
        <v>columnist /ˈkɒləmnɪst/  someone who writes articles, especially about a particular subject, that appear regularly in a newspaper or magazine rovatvezető</v>
      </c>
    </row>
    <row r="430" spans="3:8" ht="15">
      <c r="C430" s="42">
        <f t="shared" si="13"/>
        <v>99</v>
      </c>
      <c r="D430" s="41" t="s">
        <v>472</v>
      </c>
      <c r="E430" s="44" t="s">
        <v>12986</v>
      </c>
      <c r="F430" s="45" t="s">
        <v>1055</v>
      </c>
      <c r="G430" s="42" t="s">
        <v>5728</v>
      </c>
      <c r="H430" s="42" t="str">
        <f t="shared" si="12"/>
        <v>combustion /kəmˈbʌsʧən/  process of burning          égés</v>
      </c>
    </row>
    <row r="431" spans="3:8" ht="51">
      <c r="C431" s="42">
        <f t="shared" si="13"/>
        <v>99</v>
      </c>
      <c r="D431" s="41" t="s">
        <v>2759</v>
      </c>
      <c r="E431" s="44" t="s">
        <v>12987</v>
      </c>
      <c r="F431" s="41" t="s">
        <v>4184</v>
      </c>
      <c r="G431" s="42" t="s">
        <v>5729</v>
      </c>
      <c r="H431" s="42" t="str">
        <f t="shared" si="12"/>
        <v>comfort zone /ˈkʌmfət/ /zəʊn/  your comfort zone is the range of activities or situations that you feel happy and confident in komfort zónában</v>
      </c>
    </row>
    <row r="432" spans="3:8" ht="15">
      <c r="C432" s="42">
        <f t="shared" si="13"/>
        <v>99</v>
      </c>
      <c r="D432" s="41" t="s">
        <v>473</v>
      </c>
      <c r="E432" s="44" t="s">
        <v>12988</v>
      </c>
      <c r="F432" s="45" t="s">
        <v>954</v>
      </c>
      <c r="G432" s="42" t="s">
        <v>5730</v>
      </c>
      <c r="H432" s="42" t="str">
        <f t="shared" si="12"/>
        <v>commemorate /kəˈmɛməreɪt/  keep the memory of         megünnepel</v>
      </c>
    </row>
    <row r="433" spans="3:8" ht="51">
      <c r="C433" s="42">
        <f t="shared" si="13"/>
        <v>99</v>
      </c>
      <c r="D433" s="41" t="s">
        <v>3129</v>
      </c>
      <c r="E433" s="44" t="s">
        <v>12989</v>
      </c>
      <c r="F433" s="41" t="s">
        <v>4580</v>
      </c>
      <c r="G433" s="42" t="s">
        <v>5731</v>
      </c>
      <c r="H433" s="42" t="str">
        <f t="shared" si="12"/>
        <v>commission /kəˈmɪʃən/  to formally ask someone to write an official report, produce a work of art for you etc jutalék</v>
      </c>
    </row>
    <row r="434" spans="3:8" ht="15">
      <c r="C434" s="42">
        <f t="shared" si="13"/>
        <v>99</v>
      </c>
      <c r="D434" s="41" t="s">
        <v>1565</v>
      </c>
      <c r="E434" s="44" t="s">
        <v>12990</v>
      </c>
      <c r="F434" s="45" t="s">
        <v>1566</v>
      </c>
      <c r="G434" s="42" t="s">
        <v>5732</v>
      </c>
      <c r="H434" s="42" t="str">
        <f t="shared" si="12"/>
        <v>commodious /kəˈməʊdjəs/  having plenty of space for what is needed   tágas</v>
      </c>
    </row>
    <row r="435" spans="3:8" ht="38.25">
      <c r="C435" s="42">
        <f t="shared" si="13"/>
        <v>99</v>
      </c>
      <c r="D435" s="41" t="s">
        <v>2984</v>
      </c>
      <c r="E435" s="44" t="s">
        <v>12991</v>
      </c>
      <c r="F435" s="41" t="s">
        <v>4425</v>
      </c>
      <c r="G435" s="42" t="s">
        <v>5733</v>
      </c>
      <c r="H435" s="42" t="str">
        <f t="shared" si="12"/>
        <v>common /ˈkɒmən/  common aims, beliefs, ideas etc are shared by several people or groups közös</v>
      </c>
    </row>
    <row r="436" spans="3:8" ht="38.25">
      <c r="C436" s="42">
        <f t="shared" si="13"/>
        <v>99</v>
      </c>
      <c r="D436" s="41" t="s">
        <v>3645</v>
      </c>
      <c r="E436" s="44" t="s">
        <v>12992</v>
      </c>
      <c r="F436" s="41" t="s">
        <v>5134</v>
      </c>
      <c r="G436" s="42" t="s">
        <v>5734</v>
      </c>
      <c r="H436" s="42" t="str">
        <f t="shared" si="12"/>
        <v>community /kəˈmjuːnɪti/  a group of people who have the same interests, religion, race etc közösség</v>
      </c>
    </row>
    <row r="437" spans="3:8" ht="25.5">
      <c r="C437" s="42">
        <f t="shared" si="13"/>
        <v>99</v>
      </c>
      <c r="D437" s="41" t="s">
        <v>2880</v>
      </c>
      <c r="E437" s="44" t="s">
        <v>12993</v>
      </c>
      <c r="F437" s="41" t="s">
        <v>4312</v>
      </c>
      <c r="G437" s="42" t="s">
        <v>5735</v>
      </c>
      <c r="H437" s="42" t="str">
        <f t="shared" si="12"/>
        <v>commute /kəˈmjuːt/  the journey to work every day ingázik</v>
      </c>
    </row>
    <row r="438" spans="3:8" ht="15">
      <c r="C438" s="42">
        <f t="shared" si="13"/>
        <v>99</v>
      </c>
      <c r="D438" s="41" t="s">
        <v>474</v>
      </c>
      <c r="E438" s="44" t="s">
        <v>12994</v>
      </c>
      <c r="F438" s="45" t="s">
        <v>955</v>
      </c>
      <c r="G438" s="42" t="s">
        <v>5736</v>
      </c>
      <c r="H438" s="42" t="str">
        <f t="shared" si="12"/>
        <v>commuter /kəˈmjuːtə/  person who travels regularly         ingázó</v>
      </c>
    </row>
    <row r="439" spans="3:8" ht="38.25">
      <c r="C439" s="42">
        <f t="shared" si="13"/>
        <v>99</v>
      </c>
      <c r="D439" s="41" t="s">
        <v>3021</v>
      </c>
      <c r="E439" s="44" t="s">
        <v>12995</v>
      </c>
      <c r="F439" s="41" t="s">
        <v>4463</v>
      </c>
      <c r="G439" s="42" t="s">
        <v>5737</v>
      </c>
      <c r="H439" s="42" t="str">
        <f t="shared" si="12"/>
        <v>comparison /kəmˈpærɪsn/  the process of comparing two or more people or things összehasonlítás</v>
      </c>
    </row>
    <row r="440" spans="3:8" ht="63.75">
      <c r="C440" s="42">
        <f t="shared" si="13"/>
        <v>99</v>
      </c>
      <c r="D440" s="41" t="s">
        <v>3382</v>
      </c>
      <c r="E440" s="44" t="s">
        <v>12996</v>
      </c>
      <c r="F440" s="41" t="s">
        <v>4851</v>
      </c>
      <c r="G440" s="42" t="s">
        <v>5738</v>
      </c>
      <c r="H440" s="42" t="str">
        <f t="shared" si="12"/>
        <v>compatibility /kəmˌpætəˈbɪlɪti/  the ability to have a good relationship with someone because you have similar interests, ideas etc  kompatibilitás</v>
      </c>
    </row>
    <row r="441" spans="3:8" ht="76.5">
      <c r="C441" s="42">
        <f t="shared" si="13"/>
        <v>99</v>
      </c>
      <c r="D441" s="41" t="s">
        <v>3383</v>
      </c>
      <c r="E441" s="44" t="s">
        <v>12997</v>
      </c>
      <c r="F441" s="41" t="s">
        <v>4852</v>
      </c>
      <c r="G441" s="42" t="s">
        <v>5739</v>
      </c>
      <c r="H441" s="42" t="str">
        <f t="shared" si="12"/>
        <v>compatible  /kəmˈpætəbl/   two people that are compatible are able to have a good relationship because they have similar opinions or interests  összeegyeztethető</v>
      </c>
    </row>
    <row r="442" spans="3:8" ht="25.5">
      <c r="C442" s="42">
        <f t="shared" si="13"/>
        <v>99</v>
      </c>
      <c r="D442" s="41" t="s">
        <v>3257</v>
      </c>
      <c r="E442" s="44" t="s">
        <v>12998</v>
      </c>
      <c r="F442" s="41" t="s">
        <v>4712</v>
      </c>
      <c r="G442" s="42" t="s">
        <v>5740</v>
      </c>
      <c r="H442" s="42" t="str">
        <f t="shared" si="12"/>
        <v>compensate /ˈkɒmpɛnseɪt/  to replace or balance the effect of something bad kompenzálni</v>
      </c>
    </row>
    <row r="443" spans="3:8" ht="51">
      <c r="C443" s="42">
        <f t="shared" si="13"/>
        <v>99</v>
      </c>
      <c r="D443" s="41" t="s">
        <v>3532</v>
      </c>
      <c r="E443" s="44" t="s">
        <v>12999</v>
      </c>
      <c r="F443" s="41" t="s">
        <v>5018</v>
      </c>
      <c r="G443" s="42" t="s">
        <v>5741</v>
      </c>
      <c r="H443" s="42" t="str">
        <f t="shared" si="12"/>
        <v>compilation /ˌkɒmpɪˈleɪʃən/  a book, list, record etc which consists of different pieces of information, songs etc összeállítás</v>
      </c>
    </row>
    <row r="444" spans="3:8" ht="15">
      <c r="C444" s="42">
        <f t="shared" si="13"/>
        <v>99</v>
      </c>
      <c r="D444" s="41" t="s">
        <v>475</v>
      </c>
      <c r="E444" s="44" t="s">
        <v>13000</v>
      </c>
      <c r="F444" s="45" t="s">
        <v>956</v>
      </c>
      <c r="G444" s="42" t="s">
        <v>5742</v>
      </c>
      <c r="H444" s="42" t="str">
        <f t="shared" si="12"/>
        <v>complaisance /kəmˈpleɪzəns/  tending to comply obliging willingness to please      előzékenység</v>
      </c>
    </row>
    <row r="445" spans="3:8" ht="38.25">
      <c r="C445" s="42">
        <f t="shared" si="13"/>
        <v>99</v>
      </c>
      <c r="D445" s="41" t="s">
        <v>3384</v>
      </c>
      <c r="E445" s="44" t="s">
        <v>13001</v>
      </c>
      <c r="F445" s="41" t="s">
        <v>4853</v>
      </c>
      <c r="G445" s="42" t="s">
        <v>5520</v>
      </c>
      <c r="H445" s="42" t="str">
        <f t="shared" si="12"/>
        <v>complementary /ˌkɒmplɪˈmɛntəri/  complementary things go well together, although they are usually different kiegészítő</v>
      </c>
    </row>
    <row r="446" spans="3:8" ht="38.25">
      <c r="C446" s="42">
        <f t="shared" si="13"/>
        <v>99</v>
      </c>
      <c r="D446" s="41" t="s">
        <v>2678</v>
      </c>
      <c r="E446" s="44" t="s">
        <v>13002</v>
      </c>
      <c r="F446" s="41" t="s">
        <v>4099</v>
      </c>
      <c r="G446" s="42" t="s">
        <v>5743</v>
      </c>
      <c r="H446" s="42" t="str">
        <f t="shared" si="12"/>
        <v>complex /ˈkɒmplɛks/  consisting of many different parts and often difficult to understand  összetett</v>
      </c>
    </row>
    <row r="447" spans="3:8" ht="38.25">
      <c r="C447" s="42">
        <f t="shared" si="13"/>
        <v>99</v>
      </c>
      <c r="D447" s="41" t="s">
        <v>2949</v>
      </c>
      <c r="E447" s="46" t="s">
        <v>5258</v>
      </c>
      <c r="F447" s="41" t="s">
        <v>4389</v>
      </c>
      <c r="G447" s="42" t="s">
        <v>5744</v>
      </c>
      <c r="H447" s="42" t="str">
        <f t="shared" si="12"/>
        <v>compliment /ˈkɒmplɪmənt/  a remark that shows you admire someone or something bók</v>
      </c>
    </row>
    <row r="448" spans="3:8" ht="25.5">
      <c r="C448" s="42">
        <f t="shared" si="13"/>
        <v>99</v>
      </c>
      <c r="D448" s="41" t="s">
        <v>3046</v>
      </c>
      <c r="E448" s="44" t="s">
        <v>13003</v>
      </c>
      <c r="F448" s="41" t="s">
        <v>4491</v>
      </c>
      <c r="G448" s="42" t="s">
        <v>5745</v>
      </c>
      <c r="H448" s="42" t="str">
        <f t="shared" si="12"/>
        <v>comply /kəmˈplaɪ/  to do what you have to do or are asked to do megfelelnek</v>
      </c>
    </row>
    <row r="449" spans="3:8" ht="51">
      <c r="C449" s="42">
        <f t="shared" si="13"/>
        <v>99</v>
      </c>
      <c r="D449" s="41" t="s">
        <v>2367</v>
      </c>
      <c r="E449" s="44" t="s">
        <v>13004</v>
      </c>
      <c r="F449" s="41" t="s">
        <v>3767</v>
      </c>
      <c r="G449" s="42" t="s">
        <v>5746</v>
      </c>
      <c r="H449" s="42" t="str">
        <f t="shared" si="12"/>
        <v>component /kəmˈpəʊnənt/  one of several parts that together make up a whole machine, system etc  összetevő</v>
      </c>
    </row>
    <row r="450" spans="3:8" ht="51">
      <c r="C450" s="42">
        <f t="shared" si="13"/>
        <v>99</v>
      </c>
      <c r="D450" s="41" t="s">
        <v>3596</v>
      </c>
      <c r="E450" s="44" t="s">
        <v>13005</v>
      </c>
      <c r="F450" s="41" t="s">
        <v>5085</v>
      </c>
      <c r="G450" s="42" t="s">
        <v>5747</v>
      </c>
      <c r="H450" s="42" t="str">
        <f t="shared" si="12"/>
        <v>composition /ˌkɒmpəˈzɪʃən/  the way in which the different parts that make up a photograph or picture are arranged összetétel</v>
      </c>
    </row>
    <row r="451" spans="3:8" ht="38.25">
      <c r="C451" s="42">
        <f t="shared" si="13"/>
        <v>99</v>
      </c>
      <c r="D451" s="41" t="s">
        <v>3176</v>
      </c>
      <c r="E451" s="46" t="s">
        <v>5259</v>
      </c>
      <c r="F451" s="41" t="s">
        <v>4628</v>
      </c>
      <c r="G451" s="42" t="s">
        <v>5743</v>
      </c>
      <c r="H451" s="42" t="str">
        <f t="shared" ref="H451:H514" si="14">CONCATENATE(D451," ",E451," ",F451," ",G451)</f>
        <v>compound /ˈkɒmpaʊnd/  to make a difficult situation worse by adding more problems összetett</v>
      </c>
    </row>
    <row r="452" spans="3:8" ht="51">
      <c r="C452" s="42">
        <f t="shared" si="13"/>
        <v>99</v>
      </c>
      <c r="D452" s="41" t="s">
        <v>3297</v>
      </c>
      <c r="E452" s="44" t="s">
        <v>13006</v>
      </c>
      <c r="F452" s="41" t="s">
        <v>4758</v>
      </c>
      <c r="G452" s="42" t="s">
        <v>5748</v>
      </c>
      <c r="H452" s="42" t="str">
        <f t="shared" si="14"/>
        <v>compromise /ˈkɒmprəmaɪz/  to reach an agreement in which everyone involved accepts less than what they wanted at first kompromisszum</v>
      </c>
    </row>
    <row r="453" spans="3:8" ht="15">
      <c r="C453" s="42">
        <f t="shared" ref="C453:C516" si="15">+B453+C452</f>
        <v>99</v>
      </c>
      <c r="D453" s="41" t="s">
        <v>476</v>
      </c>
      <c r="E453" s="44" t="s">
        <v>13007</v>
      </c>
      <c r="F453" s="45" t="s">
        <v>957</v>
      </c>
      <c r="G453" s="42" t="s">
        <v>5749</v>
      </c>
      <c r="H453" s="42" t="str">
        <f t="shared" si="14"/>
        <v>compunction /kəmˈpʌŋkʃən/  feeling of regret for one's action       bűntudat</v>
      </c>
    </row>
    <row r="454" spans="3:8" ht="15">
      <c r="C454" s="42">
        <f t="shared" si="15"/>
        <v>99</v>
      </c>
      <c r="D454" s="41" t="s">
        <v>477</v>
      </c>
      <c r="E454" s="44" t="s">
        <v>13008</v>
      </c>
      <c r="F454" s="45" t="s">
        <v>958</v>
      </c>
      <c r="G454" s="42" t="s">
        <v>5750</v>
      </c>
      <c r="H454" s="42" t="str">
        <f t="shared" si="14"/>
        <v>conceal /kənˈsiːl/  hide keep secret          elrejtsék</v>
      </c>
    </row>
    <row r="455" spans="3:8" ht="15">
      <c r="C455" s="42">
        <f t="shared" si="15"/>
        <v>99</v>
      </c>
      <c r="D455" s="41" t="s">
        <v>478</v>
      </c>
      <c r="E455" s="44" t="s">
        <v>13009</v>
      </c>
      <c r="F455" s="45" t="s">
        <v>959</v>
      </c>
      <c r="G455" s="42" t="s">
        <v>5751</v>
      </c>
      <c r="H455" s="42" t="str">
        <f t="shared" si="14"/>
        <v>conceit /kənˈsiːt/  over-high opinion of too much pride       önteltség</v>
      </c>
    </row>
    <row r="456" spans="3:8" ht="38.25">
      <c r="C456" s="42">
        <f t="shared" si="15"/>
        <v>99</v>
      </c>
      <c r="D456" s="41" t="s">
        <v>2690</v>
      </c>
      <c r="E456" s="44" t="s">
        <v>13010</v>
      </c>
      <c r="F456" s="41" t="s">
        <v>4111</v>
      </c>
      <c r="G456" s="42" t="s">
        <v>5752</v>
      </c>
      <c r="H456" s="42" t="str">
        <f t="shared" si="14"/>
        <v>concentration /ˌkɒnsənˈtreɪʃən/  the ability to think about something carefully or for a long time koncentráció</v>
      </c>
    </row>
    <row r="457" spans="3:8" ht="51">
      <c r="C457" s="42">
        <f t="shared" si="15"/>
        <v>99</v>
      </c>
      <c r="D457" s="41" t="s">
        <v>2795</v>
      </c>
      <c r="E457" s="44" t="s">
        <v>13011</v>
      </c>
      <c r="F457" s="41" t="s">
        <v>4224</v>
      </c>
      <c r="G457" s="42" t="s">
        <v>5753</v>
      </c>
      <c r="H457" s="42" t="str">
        <f t="shared" si="14"/>
        <v>concept /ˈkɒnsɛpt/  an idea of how something is, or how something should be done koncepció</v>
      </c>
    </row>
    <row r="458" spans="3:8" ht="15">
      <c r="C458" s="42">
        <f t="shared" si="15"/>
        <v>99</v>
      </c>
      <c r="D458" s="41" t="s">
        <v>2512</v>
      </c>
      <c r="E458" s="44" t="s">
        <v>13012</v>
      </c>
      <c r="F458" s="41" t="s">
        <v>3904</v>
      </c>
      <c r="G458" s="42" t="s">
        <v>5754</v>
      </c>
      <c r="H458" s="42" t="str">
        <f t="shared" si="14"/>
        <v>concerned  /kənˈsɜːnd/   worried about something érintett</v>
      </c>
    </row>
    <row r="459" spans="3:8" ht="15">
      <c r="C459" s="42">
        <f t="shared" si="15"/>
        <v>99</v>
      </c>
      <c r="D459" s="41" t="s">
        <v>479</v>
      </c>
      <c r="E459" s="44" t="s">
        <v>13013</v>
      </c>
      <c r="F459" s="45" t="s">
        <v>960</v>
      </c>
      <c r="G459" s="42" t="s">
        <v>5755</v>
      </c>
      <c r="H459" s="42" t="str">
        <f t="shared" si="14"/>
        <v>conciliatory /kənˈsɪlɪətəri/  reconciling soothing comforting mollifying         békülékeny</v>
      </c>
    </row>
    <row r="460" spans="3:8" ht="15">
      <c r="C460" s="42">
        <f t="shared" si="15"/>
        <v>99</v>
      </c>
      <c r="D460" s="41" t="s">
        <v>480</v>
      </c>
      <c r="E460" s="44" t="s">
        <v>13014</v>
      </c>
      <c r="F460" s="45" t="s">
        <v>961</v>
      </c>
      <c r="G460" s="42" t="s">
        <v>5756</v>
      </c>
      <c r="H460" s="42" t="str">
        <f t="shared" si="14"/>
        <v>concord /ˈkɒŋkɔːd/  agreement or harmony          egyetértés</v>
      </c>
    </row>
    <row r="461" spans="3:8" ht="15">
      <c r="C461" s="42">
        <f t="shared" si="15"/>
        <v>99</v>
      </c>
      <c r="D461" s="41" t="s">
        <v>481</v>
      </c>
      <c r="E461" s="44" t="s">
        <v>13015</v>
      </c>
      <c r="F461" s="45" t="s">
        <v>962</v>
      </c>
      <c r="G461" s="42" t="s">
        <v>5704</v>
      </c>
      <c r="H461" s="42" t="str">
        <f t="shared" si="14"/>
        <v>concur /kənˈkɜː/  agree in opinion happen together        megegyezik</v>
      </c>
    </row>
    <row r="462" spans="3:8" ht="15">
      <c r="C462" s="42">
        <f t="shared" si="15"/>
        <v>99</v>
      </c>
      <c r="D462" s="41" t="s">
        <v>482</v>
      </c>
      <c r="E462" s="44" t="s">
        <v>13016</v>
      </c>
      <c r="F462" s="45" t="s">
        <v>963</v>
      </c>
      <c r="G462" s="42" t="s">
        <v>5757</v>
      </c>
      <c r="H462" s="42" t="str">
        <f t="shared" si="14"/>
        <v>condense /kənˈdɛns/  increase in density strength make laconic       csapódhat</v>
      </c>
    </row>
    <row r="463" spans="3:8" ht="76.5">
      <c r="C463" s="42">
        <f t="shared" si="15"/>
        <v>99</v>
      </c>
      <c r="D463" s="41" t="s">
        <v>482</v>
      </c>
      <c r="E463" s="44" t="s">
        <v>13016</v>
      </c>
      <c r="F463" s="41" t="s">
        <v>4721</v>
      </c>
      <c r="G463" s="42" t="s">
        <v>5757</v>
      </c>
      <c r="H463" s="42" t="str">
        <f t="shared" si="14"/>
        <v>condense /kənˈdɛns/  to make something that is spoken or written shorter, by not giving as much detail or using fewer words to give the same information csapódhat</v>
      </c>
    </row>
    <row r="464" spans="3:8" ht="15">
      <c r="C464" s="42">
        <f t="shared" si="15"/>
        <v>99</v>
      </c>
      <c r="D464" s="41" t="s">
        <v>483</v>
      </c>
      <c r="E464" s="44" t="s">
        <v>13017</v>
      </c>
      <c r="F464" s="45" t="s">
        <v>964</v>
      </c>
      <c r="G464" s="42" t="s">
        <v>5758</v>
      </c>
      <c r="H464" s="42" t="str">
        <f t="shared" si="14"/>
        <v>condone /kənˈdəʊn/  forgive            megbocsát</v>
      </c>
    </row>
    <row r="465" spans="3:8" ht="63.75">
      <c r="C465" s="42">
        <f t="shared" si="15"/>
        <v>99</v>
      </c>
      <c r="D465" s="41" t="s">
        <v>2726</v>
      </c>
      <c r="E465" s="46" t="s">
        <v>5260</v>
      </c>
      <c r="F465" s="41" t="s">
        <v>4150</v>
      </c>
      <c r="G465" s="42" t="s">
        <v>5759</v>
      </c>
      <c r="H465" s="42" t="str">
        <f t="shared" si="14"/>
        <v>conduct /ˈkɒndʌkt/  to carry out a particular activity or process, especially in order to get information or prove facts magatartás</v>
      </c>
    </row>
    <row r="466" spans="3:8" ht="38.25">
      <c r="C466" s="42">
        <f t="shared" si="15"/>
        <v>99</v>
      </c>
      <c r="D466" s="41" t="s">
        <v>3318</v>
      </c>
      <c r="E466" s="44" t="s">
        <v>13018</v>
      </c>
      <c r="F466" s="41" t="s">
        <v>4781</v>
      </c>
      <c r="G466" s="42" t="s">
        <v>5760</v>
      </c>
      <c r="H466" s="42" t="str">
        <f t="shared" si="14"/>
        <v>confess /kənˈfɛs/  to admit something that you feel embarrassed about Megvallom</v>
      </c>
    </row>
    <row r="467" spans="3:8" ht="51">
      <c r="C467" s="42">
        <f t="shared" si="15"/>
        <v>99</v>
      </c>
      <c r="D467" s="41" t="s">
        <v>3035</v>
      </c>
      <c r="E467" s="44" t="s">
        <v>13019</v>
      </c>
      <c r="F467" s="41" t="s">
        <v>4477</v>
      </c>
      <c r="G467" s="42" t="s">
        <v>5761</v>
      </c>
      <c r="H467" s="42" t="str">
        <f t="shared" si="14"/>
        <v>confirm /kənˈfɜːm/  to show that something is definitely true, especially by providing more proof  erősítse</v>
      </c>
    </row>
    <row r="468" spans="3:8" ht="51">
      <c r="C468" s="42">
        <f t="shared" si="15"/>
        <v>99</v>
      </c>
      <c r="D468" s="41" t="s">
        <v>2736</v>
      </c>
      <c r="E468" s="46" t="s">
        <v>5261</v>
      </c>
      <c r="F468" s="41" t="s">
        <v>4161</v>
      </c>
      <c r="G468" s="42" t="s">
        <v>5762</v>
      </c>
      <c r="H468" s="42" t="str">
        <f t="shared" si="14"/>
        <v>conflict /ˈkɒnflɪkt/  a state of disagreement or argument between people, groups, countries etc összeütközés</v>
      </c>
    </row>
    <row r="469" spans="3:8" ht="51">
      <c r="C469" s="42">
        <f t="shared" si="15"/>
        <v>99</v>
      </c>
      <c r="D469" s="41" t="s">
        <v>2656</v>
      </c>
      <c r="E469" s="44" t="s">
        <v>13020</v>
      </c>
      <c r="F469" s="41" t="s">
        <v>4077</v>
      </c>
      <c r="G469" s="42" t="s">
        <v>5763</v>
      </c>
      <c r="H469" s="42" t="str">
        <f t="shared" si="14"/>
        <v>confront /kənˈfrʌnt/  to deal with something very difficult or unpleasant in a brave and determined way szembeszáll</v>
      </c>
    </row>
    <row r="470" spans="3:8" ht="63.75">
      <c r="C470" s="42">
        <f t="shared" si="15"/>
        <v>99</v>
      </c>
      <c r="D470" s="41" t="s">
        <v>3550</v>
      </c>
      <c r="E470" s="44" t="s">
        <v>13021</v>
      </c>
      <c r="F470" s="41" t="s">
        <v>5037</v>
      </c>
      <c r="G470" s="42" t="s">
        <v>5601</v>
      </c>
      <c r="H470" s="42" t="str">
        <f t="shared" si="14"/>
        <v>confusion /kənˈfjuːʒən/  when you do not understand what is happening or what something means because it is not clear zavar</v>
      </c>
    </row>
    <row r="471" spans="3:8" ht="15">
      <c r="C471" s="42">
        <f t="shared" si="15"/>
        <v>99</v>
      </c>
      <c r="D471" s="41" t="s">
        <v>484</v>
      </c>
      <c r="E471" s="44" t="s">
        <v>13022</v>
      </c>
      <c r="F471" s="45" t="s">
        <v>965</v>
      </c>
      <c r="G471" s="42" t="s">
        <v>5764</v>
      </c>
      <c r="H471" s="42" t="str">
        <f t="shared" si="14"/>
        <v>congeal /kənˈʤiːl/  make or become stiff and solid       megdermed</v>
      </c>
    </row>
    <row r="472" spans="3:8" ht="15">
      <c r="C472" s="42">
        <f t="shared" si="15"/>
        <v>99</v>
      </c>
      <c r="D472" s="41" t="s">
        <v>485</v>
      </c>
      <c r="E472" s="44" t="s">
        <v>13023</v>
      </c>
      <c r="F472" s="45" t="s">
        <v>966</v>
      </c>
      <c r="G472" s="42" t="s">
        <v>5765</v>
      </c>
      <c r="H472" s="42" t="str">
        <f t="shared" si="14"/>
        <v>conjoin /kənˈʤɔɪn/  to join together          összekapcsol</v>
      </c>
    </row>
    <row r="473" spans="3:8" ht="15">
      <c r="C473" s="42">
        <f t="shared" si="15"/>
        <v>99</v>
      </c>
      <c r="D473" s="41" t="s">
        <v>486</v>
      </c>
      <c r="E473" s="44" t="s">
        <v>13024</v>
      </c>
      <c r="F473" s="45" t="s">
        <v>967</v>
      </c>
      <c r="G473" s="42" t="s">
        <v>5766</v>
      </c>
      <c r="H473" s="42" t="str">
        <f t="shared" si="14"/>
        <v>connoisseur /ˌkɒnəˈsɜː/  a person with good judgement (e.g.. in art)     műértő</v>
      </c>
    </row>
    <row r="474" spans="3:8" ht="15">
      <c r="C474" s="42">
        <f t="shared" si="15"/>
        <v>99</v>
      </c>
      <c r="D474" s="41" t="s">
        <v>487</v>
      </c>
      <c r="E474" s="44" t="s">
        <v>13025</v>
      </c>
      <c r="F474" s="45" t="s">
        <v>968</v>
      </c>
      <c r="G474" s="42" t="s">
        <v>5767</v>
      </c>
      <c r="H474" s="42" t="str">
        <f t="shared" si="14"/>
        <v>connotation /ˌkɒnəʊˈteɪʃən/  suggestion in addition to         másodlagos jelentés</v>
      </c>
    </row>
    <row r="475" spans="3:8" ht="38.25">
      <c r="C475" s="42">
        <f t="shared" si="15"/>
        <v>99</v>
      </c>
      <c r="D475" s="41" t="s">
        <v>3525</v>
      </c>
      <c r="E475" s="44" t="s">
        <v>13026</v>
      </c>
      <c r="F475" s="41" t="s">
        <v>5011</v>
      </c>
      <c r="G475" s="42" t="s">
        <v>5768</v>
      </c>
      <c r="H475" s="42" t="str">
        <f t="shared" si="14"/>
        <v>conscientious /ˌkɒnʃɪˈɛnʃəs/  careful to do everything that it is your job or duty to do lelkiismeretes</v>
      </c>
    </row>
    <row r="476" spans="3:8" ht="51">
      <c r="C476" s="42">
        <f t="shared" si="15"/>
        <v>99</v>
      </c>
      <c r="D476" s="41" t="s">
        <v>2712</v>
      </c>
      <c r="E476" s="44" t="s">
        <v>13027</v>
      </c>
      <c r="F476" s="41" t="s">
        <v>4135</v>
      </c>
      <c r="G476" s="42" t="s">
        <v>5769</v>
      </c>
      <c r="H476" s="42" t="str">
        <f t="shared" si="14"/>
        <v>conscientiousness /ˌkɒnʃɪˈɛnʃəsnəs/  the quality of being careful to do everything that it is your job or duty to do  lelkiismeretesség</v>
      </c>
    </row>
    <row r="477" spans="3:8" ht="25.5">
      <c r="C477" s="42">
        <f t="shared" si="15"/>
        <v>99</v>
      </c>
      <c r="D477" s="41" t="s">
        <v>3579</v>
      </c>
      <c r="E477" s="44" t="s">
        <v>13028</v>
      </c>
      <c r="F477" s="41" t="s">
        <v>5067</v>
      </c>
      <c r="G477" s="42" t="s">
        <v>5770</v>
      </c>
      <c r="H477" s="42" t="str">
        <f t="shared" si="14"/>
        <v>conscious /ˈkɒnʃəs/  noticing or realizing something  tudatos</v>
      </c>
    </row>
    <row r="478" spans="3:8" ht="51">
      <c r="C478" s="42">
        <f t="shared" si="15"/>
        <v>99</v>
      </c>
      <c r="D478" s="41" t="s">
        <v>2946</v>
      </c>
      <c r="E478" s="44" t="s">
        <v>13029</v>
      </c>
      <c r="F478" s="41" t="s">
        <v>4384</v>
      </c>
      <c r="G478" s="42" t="s">
        <v>5771</v>
      </c>
      <c r="H478" s="42" t="str">
        <f t="shared" si="14"/>
        <v>consecutive /kənˈsɛkjʊtɪv/  consecutive numbers or periods of time follow one after the other without any interruptions egymás utáni</v>
      </c>
    </row>
    <row r="479" spans="3:8" ht="51">
      <c r="C479" s="42">
        <f t="shared" si="15"/>
        <v>99</v>
      </c>
      <c r="D479" s="41" t="s">
        <v>2885</v>
      </c>
      <c r="E479" s="44" t="s">
        <v>13030</v>
      </c>
      <c r="F479" s="41" t="s">
        <v>4317</v>
      </c>
      <c r="G479" s="42" t="s">
        <v>5772</v>
      </c>
      <c r="H479" s="42" t="str">
        <f t="shared" si="14"/>
        <v>consequence /ˈkɒnsɪkwəns/  something that happens as a result of a particular action or set of conditions következmény</v>
      </c>
    </row>
    <row r="480" spans="3:8" ht="15">
      <c r="C480" s="42">
        <f t="shared" si="15"/>
        <v>99</v>
      </c>
      <c r="D480" s="41" t="s">
        <v>488</v>
      </c>
      <c r="E480" s="44" t="s">
        <v>13031</v>
      </c>
      <c r="F480" s="45" t="s">
        <v>969</v>
      </c>
      <c r="G480" s="42" t="s">
        <v>5773</v>
      </c>
      <c r="H480" s="42" t="str">
        <f t="shared" si="14"/>
        <v>consequential /ˌkɒnsɪˈkwɛnʃəl/  pompous self important          következményes</v>
      </c>
    </row>
    <row r="481" spans="3:8" ht="15">
      <c r="C481" s="42">
        <f t="shared" si="15"/>
        <v>99</v>
      </c>
      <c r="D481" s="41" t="s">
        <v>3634</v>
      </c>
      <c r="E481" s="44" t="s">
        <v>13032</v>
      </c>
      <c r="F481" s="41" t="s">
        <v>5123</v>
      </c>
      <c r="G481" s="42" t="s">
        <v>5774</v>
      </c>
      <c r="H481" s="42" t="str">
        <f t="shared" si="14"/>
        <v>consequently /ˈkɒnsɪkwəntli/  as a result  következésképpen</v>
      </c>
    </row>
    <row r="482" spans="3:8" ht="63.75">
      <c r="C482" s="42">
        <f t="shared" si="15"/>
        <v>99</v>
      </c>
      <c r="D482" s="41" t="s">
        <v>3578</v>
      </c>
      <c r="E482" s="44" t="s">
        <v>13033</v>
      </c>
      <c r="F482" s="41" t="s">
        <v>5066</v>
      </c>
      <c r="G482" s="42" t="s">
        <v>5775</v>
      </c>
      <c r="H482" s="42" t="str">
        <f t="shared" si="14"/>
        <v>consistency /kənˈsɪstənsi/  the quality of always being the same, doing things in the same way, having the same standards etc  következetesség</v>
      </c>
    </row>
    <row r="483" spans="3:8">
      <c r="C483" s="42">
        <f t="shared" si="15"/>
        <v>99</v>
      </c>
      <c r="D483" s="41" t="s">
        <v>489</v>
      </c>
      <c r="E483" s="46" t="s">
        <v>5262</v>
      </c>
      <c r="F483" s="45" t="s">
        <v>970</v>
      </c>
      <c r="G483" s="42" t="s">
        <v>5776</v>
      </c>
      <c r="H483" s="42" t="str">
        <f t="shared" si="14"/>
        <v>console /kənˈsəʊl/  give comfort or sympathy to        konzol</v>
      </c>
    </row>
    <row r="484" spans="3:8" ht="15">
      <c r="C484" s="42">
        <f t="shared" si="15"/>
        <v>99</v>
      </c>
      <c r="D484" s="41" t="s">
        <v>490</v>
      </c>
      <c r="E484" s="44" t="s">
        <v>13034</v>
      </c>
      <c r="F484" s="45" t="s">
        <v>971</v>
      </c>
      <c r="G484" s="42" t="s">
        <v>5777</v>
      </c>
      <c r="H484" s="42" t="str">
        <f t="shared" si="14"/>
        <v>conspicuous /kənˈspɪkjʊəs/  easily seen remarkable          feltűnő</v>
      </c>
    </row>
    <row r="485" spans="3:8" ht="38.25">
      <c r="C485" s="42">
        <f t="shared" si="15"/>
        <v>99</v>
      </c>
      <c r="D485" s="41" t="s">
        <v>2844</v>
      </c>
      <c r="E485" s="44" t="s">
        <v>13035</v>
      </c>
      <c r="F485" s="41" t="s">
        <v>4275</v>
      </c>
      <c r="G485" s="42" t="s">
        <v>5778</v>
      </c>
      <c r="H485" s="42" t="str">
        <f t="shared" si="14"/>
        <v>conspire /kənˈspaɪə/  to secretly plan with someone else to do something illegal  összeesküszik</v>
      </c>
    </row>
    <row r="486" spans="3:8" ht="15">
      <c r="C486" s="42">
        <f t="shared" si="15"/>
        <v>99</v>
      </c>
      <c r="D486" s="41" t="s">
        <v>491</v>
      </c>
      <c r="E486" s="44" t="s">
        <v>13036</v>
      </c>
      <c r="F486" s="45" t="s">
        <v>972</v>
      </c>
      <c r="G486" s="42" t="s">
        <v>5779</v>
      </c>
      <c r="H486" s="42" t="str">
        <f t="shared" si="14"/>
        <v>consternation /ˌkɒnstə(ː)ˈneɪʃən/  surprise and fear dismay         megdöbbenés</v>
      </c>
    </row>
    <row r="487" spans="3:8" ht="15">
      <c r="C487" s="42">
        <f t="shared" si="15"/>
        <v>99</v>
      </c>
      <c r="D487" s="41" t="s">
        <v>1567</v>
      </c>
      <c r="E487" s="44" t="s">
        <v>13037</v>
      </c>
      <c r="F487" s="45" t="s">
        <v>1568</v>
      </c>
      <c r="G487" s="42" t="s">
        <v>5780</v>
      </c>
      <c r="H487" s="42" t="str">
        <f t="shared" si="14"/>
        <v>constrain /kənˈstreɪn/  compel          kényszerít</v>
      </c>
    </row>
    <row r="488" spans="3:8" ht="15">
      <c r="C488" s="42">
        <f t="shared" si="15"/>
        <v>99</v>
      </c>
      <c r="D488" s="41" t="s">
        <v>492</v>
      </c>
      <c r="E488" s="44" t="s">
        <v>13038</v>
      </c>
      <c r="F488" s="45" t="s">
        <v>973</v>
      </c>
      <c r="G488" s="42" t="s">
        <v>5781</v>
      </c>
      <c r="H488" s="42" t="str">
        <f t="shared" si="14"/>
        <v>constrict /kənˈstrɪkt/  make tight or smaller         szorít</v>
      </c>
    </row>
    <row r="489" spans="3:8" ht="15">
      <c r="C489" s="42">
        <f t="shared" si="15"/>
        <v>99</v>
      </c>
      <c r="D489" s="41" t="s">
        <v>493</v>
      </c>
      <c r="E489" s="44" t="s">
        <v>13039</v>
      </c>
      <c r="F489" s="45" t="s">
        <v>974</v>
      </c>
      <c r="G489" s="42" t="s">
        <v>5782</v>
      </c>
      <c r="H489" s="42" t="str">
        <f t="shared" si="14"/>
        <v>consume /kənˈsjuːm/  get to the end of        fogyaszt</v>
      </c>
    </row>
    <row r="490" spans="3:8" ht="38.25">
      <c r="C490" s="42">
        <f t="shared" si="15"/>
        <v>99</v>
      </c>
      <c r="D490" s="41" t="s">
        <v>2793</v>
      </c>
      <c r="E490" s="44" t="s">
        <v>13040</v>
      </c>
      <c r="F490" s="41" t="s">
        <v>4222</v>
      </c>
      <c r="G490" s="42" t="s">
        <v>5783</v>
      </c>
      <c r="H490" s="42" t="str">
        <f t="shared" si="14"/>
        <v>consumer /kənˈsjuːmə/  someone who buys and uses products and services fogyasztó</v>
      </c>
    </row>
    <row r="491" spans="3:8" ht="25.5">
      <c r="C491" s="42">
        <f t="shared" si="15"/>
        <v>99</v>
      </c>
      <c r="D491" s="41" t="s">
        <v>2981</v>
      </c>
      <c r="E491" s="44" t="s">
        <v>13041</v>
      </c>
      <c r="F491" s="41" t="s">
        <v>4422</v>
      </c>
      <c r="G491" s="42" t="s">
        <v>5784</v>
      </c>
      <c r="H491" s="42" t="str">
        <f t="shared" si="14"/>
        <v>consumer-driven /kənˈsjuːmə/-/ˈdrɪvn/  influenced by the actions and needs of consumers fogyasztó-központú</v>
      </c>
    </row>
    <row r="492" spans="3:8" ht="25.5">
      <c r="C492" s="42">
        <f t="shared" si="15"/>
        <v>99</v>
      </c>
      <c r="D492" s="41" t="s">
        <v>3312</v>
      </c>
      <c r="E492" s="44" t="s">
        <v>13042</v>
      </c>
      <c r="F492" s="41" t="s">
        <v>4775</v>
      </c>
      <c r="G492" s="42" t="s">
        <v>5782</v>
      </c>
      <c r="H492" s="42" t="str">
        <f t="shared" si="14"/>
        <v>consumes /kənˈsjuːmz/  to use time, energy, goods etc  fogyaszt</v>
      </c>
    </row>
    <row r="493" spans="3:8">
      <c r="C493" s="42">
        <f t="shared" si="15"/>
        <v>99</v>
      </c>
      <c r="D493" s="41" t="s">
        <v>1569</v>
      </c>
      <c r="E493" s="46" t="s">
        <v>5263</v>
      </c>
      <c r="F493" s="45" t="s">
        <v>1570</v>
      </c>
      <c r="G493" s="42" t="s">
        <v>5785</v>
      </c>
      <c r="H493" s="42" t="str">
        <f t="shared" si="14"/>
        <v>consummate /kənˈsʌmɪt/  perfect/make perfect/complete         tökéletes</v>
      </c>
    </row>
    <row r="494" spans="3:8" ht="38.25">
      <c r="C494" s="42">
        <f t="shared" si="15"/>
        <v>99</v>
      </c>
      <c r="D494" s="41" t="s">
        <v>3346</v>
      </c>
      <c r="E494" s="44" t="s">
        <v>13043</v>
      </c>
      <c r="F494" s="41" t="s">
        <v>4812</v>
      </c>
      <c r="G494" s="42" t="s">
        <v>5786</v>
      </c>
      <c r="H494" s="42" t="str">
        <f t="shared" si="14"/>
        <v>consumption /kənˈsʌm(p)ʃən/  the amount of energy, oil, electricity etc that is used fogyasztás</v>
      </c>
    </row>
    <row r="495" spans="3:8" ht="15">
      <c r="C495" s="42">
        <f t="shared" si="15"/>
        <v>99</v>
      </c>
      <c r="D495" s="41" t="s">
        <v>494</v>
      </c>
      <c r="E495" s="44" t="s">
        <v>13044</v>
      </c>
      <c r="F495" s="45" t="s">
        <v>975</v>
      </c>
      <c r="G495" s="42" t="s">
        <v>5787</v>
      </c>
      <c r="H495" s="42" t="str">
        <f t="shared" si="14"/>
        <v>contemn /kənˈtɛm/  to scorn or despise         megvet</v>
      </c>
    </row>
    <row r="496" spans="3:8" ht="25.5">
      <c r="C496" s="42">
        <f t="shared" si="15"/>
        <v>99</v>
      </c>
      <c r="D496" s="41" t="s">
        <v>2843</v>
      </c>
      <c r="E496" s="44" t="s">
        <v>13045</v>
      </c>
      <c r="F496" s="41" t="s">
        <v>4274</v>
      </c>
      <c r="G496" s="42" t="s">
        <v>5788</v>
      </c>
      <c r="H496" s="42" t="str">
        <f t="shared" si="14"/>
        <v>contemplate /ˈkɒntɛmpleɪt/  to accept the possibility that something is true szándékozik</v>
      </c>
    </row>
    <row r="497" spans="3:8" ht="25.5">
      <c r="C497" s="42">
        <f t="shared" si="15"/>
        <v>99</v>
      </c>
      <c r="D497" s="41" t="s">
        <v>3678</v>
      </c>
      <c r="E497" s="44" t="s">
        <v>13046</v>
      </c>
      <c r="F497" s="41" t="s">
        <v>5167</v>
      </c>
      <c r="G497" s="42" t="s">
        <v>5789</v>
      </c>
      <c r="H497" s="42" t="str">
        <f t="shared" si="14"/>
        <v>contemporary /kənˈtɛmpərəri/  happening or done in the same period of time kortárs</v>
      </c>
    </row>
    <row r="498" spans="3:8" ht="38.25">
      <c r="C498" s="42">
        <f t="shared" si="15"/>
        <v>99</v>
      </c>
      <c r="D498" s="41" t="s">
        <v>3159</v>
      </c>
      <c r="E498" s="44" t="s">
        <v>13047</v>
      </c>
      <c r="F498" s="41" t="s">
        <v>4610</v>
      </c>
      <c r="G498" s="42" t="s">
        <v>5790</v>
      </c>
      <c r="H498" s="42" t="str">
        <f t="shared" si="14"/>
        <v>contend with /kənˈtɛnd/ /wɪð/  to have to deal with something difficult or unpleasant  küzdeniük</v>
      </c>
    </row>
    <row r="499" spans="3:8">
      <c r="C499" s="42">
        <f t="shared" si="15"/>
        <v>99</v>
      </c>
      <c r="D499" s="41" t="s">
        <v>2714</v>
      </c>
      <c r="E499" s="46" t="s">
        <v>5264</v>
      </c>
      <c r="F499" s="41" t="s">
        <v>4137</v>
      </c>
      <c r="G499" s="42" t="s">
        <v>5791</v>
      </c>
      <c r="H499" s="42" t="str">
        <f t="shared" si="14"/>
        <v>content /ˈkɒntɛnt/  happy and satisfied tartalom</v>
      </c>
    </row>
    <row r="500" spans="3:8" ht="15">
      <c r="C500" s="42">
        <f t="shared" si="15"/>
        <v>99</v>
      </c>
      <c r="D500" s="41" t="s">
        <v>495</v>
      </c>
      <c r="E500" s="44" t="s">
        <v>13048</v>
      </c>
      <c r="F500" s="45" t="s">
        <v>976</v>
      </c>
      <c r="G500" s="42" t="s">
        <v>5792</v>
      </c>
      <c r="H500" s="42" t="str">
        <f t="shared" si="14"/>
        <v>contentious /kənˈtɛnʃəs/  argumentative pugnacious combative quarrelsome         vitás</v>
      </c>
    </row>
    <row r="501" spans="3:8" ht="25.5">
      <c r="C501" s="42">
        <f t="shared" si="15"/>
        <v>99</v>
      </c>
      <c r="D501" s="41" t="s">
        <v>3551</v>
      </c>
      <c r="E501" s="44" t="s">
        <v>13049</v>
      </c>
      <c r="F501" s="41" t="s">
        <v>5038</v>
      </c>
      <c r="G501" s="42" t="s">
        <v>5793</v>
      </c>
      <c r="H501" s="42" t="str">
        <f t="shared" si="14"/>
        <v>contentment /kənˈtɛntmənt/  the state of being happy and satisfied  megelégedés</v>
      </c>
    </row>
    <row r="502" spans="3:8" ht="38.25">
      <c r="C502" s="42">
        <f t="shared" si="15"/>
        <v>99</v>
      </c>
      <c r="D502" s="41" t="s">
        <v>3662</v>
      </c>
      <c r="E502" s="46" t="s">
        <v>5265</v>
      </c>
      <c r="F502" s="41" t="s">
        <v>5151</v>
      </c>
      <c r="G502" s="42" t="s">
        <v>5794</v>
      </c>
      <c r="H502" s="42" t="str">
        <f t="shared" si="14"/>
        <v>contest  /ˈkɒntɛst/   to say formally that you do not accept something or do not agree with it verseny</v>
      </c>
    </row>
    <row r="503" spans="3:8" ht="15">
      <c r="C503" s="42">
        <f t="shared" si="15"/>
        <v>99</v>
      </c>
      <c r="D503" s="41" t="s">
        <v>496</v>
      </c>
      <c r="E503" s="44" t="s">
        <v>13050</v>
      </c>
      <c r="F503" s="45" t="s">
        <v>977</v>
      </c>
      <c r="G503" s="42" t="s">
        <v>5795</v>
      </c>
      <c r="H503" s="42" t="str">
        <f t="shared" si="14"/>
        <v>contiguous /kənˈtɪgjʊəs/  touching neighboring near          határos</v>
      </c>
    </row>
    <row r="504" spans="3:8" ht="89.25">
      <c r="C504" s="42">
        <f t="shared" si="15"/>
        <v>99</v>
      </c>
      <c r="D504" s="41" t="s">
        <v>3126</v>
      </c>
      <c r="E504" s="44" t="s">
        <v>13051</v>
      </c>
      <c r="F504" s="41" t="s">
        <v>4577</v>
      </c>
      <c r="G504" s="42" t="s">
        <v>5796</v>
      </c>
      <c r="H504" s="42" t="str">
        <f t="shared" si="14"/>
        <v>contradiction  /ˌkɒntrəˈdɪkʃən/   a contradiction in terms is a combination of words that seem to be the opposite of each other, with the result that the phrase has no clear meaning ellentmondás</v>
      </c>
    </row>
    <row r="505" spans="3:8" ht="76.5">
      <c r="C505" s="42">
        <f t="shared" si="15"/>
        <v>99</v>
      </c>
      <c r="D505" s="41" t="s">
        <v>12</v>
      </c>
      <c r="E505" s="44" t="s">
        <v>13052</v>
      </c>
      <c r="F505" s="41" t="s">
        <v>4056</v>
      </c>
      <c r="G505" s="42" t="s">
        <v>5797</v>
      </c>
      <c r="H505" s="42" t="str">
        <f t="shared" si="14"/>
        <v>contradictory /ˌkɒntrəˈdɪktəri/  two statements, beliefs etc that are contradictory are different and therefore cannot both be true or correct egymásnak ellentmondó</v>
      </c>
    </row>
    <row r="506" spans="3:8" ht="25.5">
      <c r="C506" s="42">
        <f t="shared" si="15"/>
        <v>99</v>
      </c>
      <c r="D506" s="41" t="s">
        <v>2713</v>
      </c>
      <c r="E506" s="44" t="s">
        <v>13053</v>
      </c>
      <c r="F506" s="41" t="s">
        <v>4136</v>
      </c>
      <c r="G506" s="42" t="s">
        <v>5798</v>
      </c>
      <c r="H506" s="42" t="str">
        <f t="shared" si="14"/>
        <v>contribute /kənˈtrɪbju(ː)t/  to help to make something happen hozzájárul</v>
      </c>
    </row>
    <row r="507" spans="3:8" ht="15">
      <c r="C507" s="42">
        <f t="shared" si="15"/>
        <v>99</v>
      </c>
      <c r="D507" s="41" t="s">
        <v>497</v>
      </c>
      <c r="E507" s="44" t="s">
        <v>13054</v>
      </c>
      <c r="F507" s="45" t="s">
        <v>978</v>
      </c>
      <c r="G507" s="42" t="s">
        <v>5799</v>
      </c>
      <c r="H507" s="42" t="str">
        <f t="shared" si="14"/>
        <v>contrite /ˈkɒntraɪt/  filled with deep sorrow for wrongdoing       bűnbánó</v>
      </c>
    </row>
    <row r="508" spans="3:8" ht="63.75">
      <c r="C508" s="42">
        <f t="shared" si="15"/>
        <v>99</v>
      </c>
      <c r="D508" s="41" t="s">
        <v>3680</v>
      </c>
      <c r="E508" s="44" t="s">
        <v>13055</v>
      </c>
      <c r="F508" s="41" t="s">
        <v>5169</v>
      </c>
      <c r="G508" s="42" t="s">
        <v>5800</v>
      </c>
      <c r="H508" s="42" t="str">
        <f t="shared" si="14"/>
        <v>controversially /ˌkɒntrəˈvɜːʃəli/  causing a lot of disagreement, because many people have strong opinions about the subject being discussed ellentmondásosan</v>
      </c>
    </row>
    <row r="509" spans="3:8" ht="15">
      <c r="C509" s="42">
        <f t="shared" si="15"/>
        <v>99</v>
      </c>
      <c r="D509" s="41" t="s">
        <v>498</v>
      </c>
      <c r="E509" s="44" t="s">
        <v>13056</v>
      </c>
      <c r="F509" s="45" t="s">
        <v>979</v>
      </c>
      <c r="G509" s="42" t="s">
        <v>5801</v>
      </c>
      <c r="H509" s="42" t="str">
        <f t="shared" si="14"/>
        <v>contumacious /ˌkɒntju(ː)ˈmeɪʃəs/  insubordinate rebellious           makacs</v>
      </c>
    </row>
    <row r="510" spans="3:8" ht="15">
      <c r="C510" s="42">
        <f t="shared" si="15"/>
        <v>99</v>
      </c>
      <c r="D510" s="41" t="s">
        <v>499</v>
      </c>
      <c r="E510" s="44" t="s">
        <v>13057</v>
      </c>
      <c r="F510" s="45" t="s">
        <v>980</v>
      </c>
      <c r="G510" s="42" t="s">
        <v>5802</v>
      </c>
      <c r="H510" s="42" t="str">
        <f t="shared" si="14"/>
        <v>conundrum /kəˈnʌndrəm/  a riddle dilemma enigma         találós kérdés</v>
      </c>
    </row>
    <row r="511" spans="3:8" ht="51">
      <c r="C511" s="42">
        <f t="shared" si="15"/>
        <v>99</v>
      </c>
      <c r="D511" s="41" t="s">
        <v>2605</v>
      </c>
      <c r="E511" s="44" t="s">
        <v>13058</v>
      </c>
      <c r="F511" s="41" t="s">
        <v>4023</v>
      </c>
      <c r="G511" s="42" t="s">
        <v>5803</v>
      </c>
      <c r="H511" s="42" t="str">
        <f t="shared" si="14"/>
        <v>convention /kənˈvɛnʃən/  behaviour and attitudes that most people in a society consider to be normal and right egyezmény</v>
      </c>
    </row>
    <row r="512" spans="3:8" ht="63.75">
      <c r="C512" s="42">
        <f t="shared" si="15"/>
        <v>99</v>
      </c>
      <c r="D512" s="41" t="s">
        <v>2349</v>
      </c>
      <c r="E512" s="44" t="s">
        <v>13059</v>
      </c>
      <c r="F512" s="41" t="s">
        <v>3749</v>
      </c>
      <c r="G512" s="42" t="s">
        <v>5804</v>
      </c>
      <c r="H512" s="42" t="str">
        <f t="shared" si="14"/>
        <v>conventional wisdom /kənˈvɛnʃənl/ /ˈwɪzdəm/  the opinion that most people consider to be normal and right, but that is sometimes shown to be wrong hagyományos bölcsesség</v>
      </c>
    </row>
    <row r="513" spans="3:8" ht="38.25">
      <c r="C513" s="42">
        <f t="shared" si="15"/>
        <v>99</v>
      </c>
      <c r="D513" s="41" t="s">
        <v>2567</v>
      </c>
      <c r="E513" s="44" t="s">
        <v>13060</v>
      </c>
      <c r="F513" s="41" t="s">
        <v>3984</v>
      </c>
      <c r="G513" s="42" t="s">
        <v>5805</v>
      </c>
      <c r="H513" s="42" t="str">
        <f t="shared" si="14"/>
        <v>conversation /ˌkɒnvəˈseɪʃən/  an informal talk in which people exchange news, feelings, and thoughts beszélgetés</v>
      </c>
    </row>
    <row r="514" spans="3:8" ht="76.5">
      <c r="C514" s="42">
        <f t="shared" si="15"/>
        <v>99</v>
      </c>
      <c r="D514" s="41" t="s">
        <v>5</v>
      </c>
      <c r="E514" s="46" t="s">
        <v>5266</v>
      </c>
      <c r="F514" s="41" t="s">
        <v>4262</v>
      </c>
      <c r="G514" s="42" t="s">
        <v>5806</v>
      </c>
      <c r="H514" s="42" t="str">
        <f t="shared" si="14"/>
        <v>convert /ˈkɒnvɜːt/  to change something into a different form, or to change something so that it can be used for a different purpose or in a different way  megtérít</v>
      </c>
    </row>
    <row r="515" spans="3:8" ht="38.25">
      <c r="C515" s="42">
        <f t="shared" si="15"/>
        <v>99</v>
      </c>
      <c r="D515" s="41" t="s">
        <v>3089</v>
      </c>
      <c r="E515" s="44" t="s">
        <v>13061</v>
      </c>
      <c r="F515" s="41" t="s">
        <v>4537</v>
      </c>
      <c r="G515" s="42" t="s">
        <v>5807</v>
      </c>
      <c r="H515" s="42" t="str">
        <f t="shared" ref="H515:H578" si="16">CONCATENATE(D515," ",E515," ",F515," ",G515)</f>
        <v>convey /kənˈveɪ/  to communicate or express something, with or without using words közvetít</v>
      </c>
    </row>
    <row r="516" spans="3:8" ht="51">
      <c r="C516" s="42">
        <f t="shared" si="15"/>
        <v>99</v>
      </c>
      <c r="D516" s="41" t="s">
        <v>3001</v>
      </c>
      <c r="E516" s="46" t="s">
        <v>5267</v>
      </c>
      <c r="F516" s="41" t="s">
        <v>4443</v>
      </c>
      <c r="G516" s="42" t="s">
        <v>5808</v>
      </c>
      <c r="H516" s="42" t="str">
        <f t="shared" si="16"/>
        <v>convict /ˈkɒnvɪkt/  to prove or officially announce that someone is guilty of a crime after a trial in a law court  elítélt</v>
      </c>
    </row>
    <row r="517" spans="3:8" ht="15">
      <c r="C517" s="42">
        <f t="shared" ref="C517:C580" si="17">+B517+C516</f>
        <v>99</v>
      </c>
      <c r="D517" s="41" t="s">
        <v>501</v>
      </c>
      <c r="E517" s="44" t="s">
        <v>13062</v>
      </c>
      <c r="F517" s="45" t="s">
        <v>981</v>
      </c>
      <c r="G517" s="42" t="s">
        <v>5809</v>
      </c>
      <c r="H517" s="42" t="str">
        <f t="shared" si="16"/>
        <v>conviction /kənˈvɪkʃən/  convincing firm belief          meggyőződés</v>
      </c>
    </row>
    <row r="518" spans="3:8" ht="25.5">
      <c r="C518" s="42">
        <f t="shared" si="17"/>
        <v>99</v>
      </c>
      <c r="D518" s="41" t="s">
        <v>2715</v>
      </c>
      <c r="E518" s="44" t="s">
        <v>13063</v>
      </c>
      <c r="F518" s="41" t="s">
        <v>4138</v>
      </c>
      <c r="G518" s="42" t="s">
        <v>5810</v>
      </c>
      <c r="H518" s="42" t="str">
        <f t="shared" si="16"/>
        <v>convinced /kənˈvɪnst/  feeling certain that something is true meggyőződése,</v>
      </c>
    </row>
    <row r="519" spans="3:8" ht="25.5">
      <c r="C519" s="42">
        <f t="shared" si="17"/>
        <v>99</v>
      </c>
      <c r="D519" s="41" t="s">
        <v>2961</v>
      </c>
      <c r="E519" s="44" t="s">
        <v>13064</v>
      </c>
      <c r="F519" s="41" t="s">
        <v>4402</v>
      </c>
      <c r="G519" s="42" t="s">
        <v>5811</v>
      </c>
      <c r="H519" s="42" t="str">
        <f t="shared" si="16"/>
        <v>convincing /kənˈvɪnsɪŋ/  making you believe that something is true or right meggyőző</v>
      </c>
    </row>
    <row r="520" spans="3:8" ht="15">
      <c r="C520" s="42">
        <f t="shared" si="17"/>
        <v>99</v>
      </c>
      <c r="D520" s="41" t="s">
        <v>502</v>
      </c>
      <c r="E520" s="44" t="s">
        <v>13065</v>
      </c>
      <c r="F520" s="45" t="s">
        <v>982</v>
      </c>
      <c r="G520" s="42" t="s">
        <v>5812</v>
      </c>
      <c r="H520" s="42" t="str">
        <f t="shared" si="16"/>
        <v>convoke /kənˈvəʊk/  call together summon          egybehív</v>
      </c>
    </row>
    <row r="521" spans="3:8" ht="15">
      <c r="C521" s="42">
        <f t="shared" si="17"/>
        <v>99</v>
      </c>
      <c r="D521" s="41" t="s">
        <v>503</v>
      </c>
      <c r="E521" s="44" t="s">
        <v>13066</v>
      </c>
      <c r="F521" s="45" t="s">
        <v>983</v>
      </c>
      <c r="G521" s="42" t="s">
        <v>5813</v>
      </c>
      <c r="H521" s="42" t="str">
        <f t="shared" si="16"/>
        <v>convoluted /ˈkɒnvəluːtɪd/  complicated coiled twisted          csavart</v>
      </c>
    </row>
    <row r="522" spans="3:8" ht="15">
      <c r="C522" s="42">
        <f t="shared" si="17"/>
        <v>99</v>
      </c>
      <c r="D522" s="41" t="s">
        <v>3640</v>
      </c>
      <c r="E522" s="44" t="s">
        <v>13067</v>
      </c>
      <c r="F522" s="41" t="s">
        <v>5129</v>
      </c>
      <c r="G522" s="42" t="s">
        <v>5814</v>
      </c>
      <c r="H522" s="42" t="str">
        <f t="shared" si="16"/>
        <v>cooperative /kəʊˈɒpərətɪv/  willing to cooperate  szövetkezet</v>
      </c>
    </row>
    <row r="523" spans="3:8" ht="15">
      <c r="C523" s="42">
        <f t="shared" si="17"/>
        <v>99</v>
      </c>
      <c r="D523" s="41" t="s">
        <v>504</v>
      </c>
      <c r="E523" s="44" t="s">
        <v>13068</v>
      </c>
      <c r="F523" s="45" t="s">
        <v>984</v>
      </c>
      <c r="G523" s="42" t="s">
        <v>5815</v>
      </c>
      <c r="H523" s="42" t="str">
        <f t="shared" si="16"/>
        <v>cordial /ˈkɔːdjəl/  warm and sincere          szívélyes</v>
      </c>
    </row>
    <row r="524" spans="3:8" ht="15">
      <c r="C524" s="42">
        <f t="shared" si="17"/>
        <v>99</v>
      </c>
      <c r="D524" s="41" t="s">
        <v>505</v>
      </c>
      <c r="E524" s="44" t="s">
        <v>13069</v>
      </c>
      <c r="F524" s="45" t="s">
        <v>985</v>
      </c>
      <c r="G524" s="42" t="s">
        <v>5816</v>
      </c>
      <c r="H524" s="42" t="str">
        <f t="shared" si="16"/>
        <v>cordon /ˈkɔːdn/  line (of police acting as a guard)      kordon</v>
      </c>
    </row>
    <row r="525" spans="3:8" ht="15">
      <c r="C525" s="42">
        <f t="shared" si="17"/>
        <v>99</v>
      </c>
      <c r="D525" s="41" t="s">
        <v>1571</v>
      </c>
      <c r="E525" s="44" t="s">
        <v>13070</v>
      </c>
      <c r="F525" s="45" t="s">
        <v>1572</v>
      </c>
      <c r="G525" s="42" t="s">
        <v>5817</v>
      </c>
      <c r="H525" s="42" t="str">
        <f t="shared" si="16"/>
        <v>cornucopia /ˈkɔːnjʊˈkəʊpjə/  abundant supply         bőségszaru</v>
      </c>
    </row>
    <row r="526" spans="3:8" ht="15">
      <c r="C526" s="42">
        <f t="shared" si="17"/>
        <v>99</v>
      </c>
      <c r="D526" s="41" t="s">
        <v>506</v>
      </c>
      <c r="E526" s="44" t="s">
        <v>13071</v>
      </c>
      <c r="F526" s="45" t="s">
        <v>986</v>
      </c>
      <c r="G526" s="42" t="s">
        <v>5818</v>
      </c>
      <c r="H526" s="42" t="str">
        <f t="shared" si="16"/>
        <v>corporeal /kɔːˈpɔːrɪəl/  physical of or for the body       testi</v>
      </c>
    </row>
    <row r="527" spans="3:8" ht="15">
      <c r="C527" s="42">
        <f t="shared" si="17"/>
        <v>99</v>
      </c>
      <c r="D527" s="41" t="s">
        <v>507</v>
      </c>
      <c r="E527" s="44" t="s">
        <v>13072</v>
      </c>
      <c r="F527" s="45" t="s">
        <v>987</v>
      </c>
      <c r="G527" s="42" t="s">
        <v>5819</v>
      </c>
      <c r="H527" s="42" t="str">
        <f t="shared" si="16"/>
        <v>correlate /ˈkɒrɪleɪt/  have a mutual relation         korreláció</v>
      </c>
    </row>
    <row r="528" spans="3:8" ht="38.25">
      <c r="C528" s="42">
        <f t="shared" si="17"/>
        <v>99</v>
      </c>
      <c r="D528" s="41" t="s">
        <v>3387</v>
      </c>
      <c r="E528" s="44" t="s">
        <v>13073</v>
      </c>
      <c r="F528" s="41" t="s">
        <v>4856</v>
      </c>
      <c r="G528" s="42" t="s">
        <v>5745</v>
      </c>
      <c r="H528" s="42" t="str">
        <f t="shared" si="16"/>
        <v>correspond /ˌkɒrɪsˈpɒnd/  to be very similar to or the same as something else megfelelnek</v>
      </c>
    </row>
    <row r="529" spans="3:8" ht="15">
      <c r="C529" s="42">
        <f t="shared" si="17"/>
        <v>99</v>
      </c>
      <c r="D529" s="41" t="s">
        <v>508</v>
      </c>
      <c r="E529" s="44" t="s">
        <v>13074</v>
      </c>
      <c r="F529" s="45" t="s">
        <v>988</v>
      </c>
      <c r="G529" s="42" t="s">
        <v>5820</v>
      </c>
      <c r="H529" s="42" t="str">
        <f t="shared" si="16"/>
        <v>corroboration corroboration  additional strengthening evidence          megerősítés</v>
      </c>
    </row>
    <row r="530" spans="3:8" ht="51">
      <c r="C530" s="42">
        <f t="shared" si="17"/>
        <v>99</v>
      </c>
      <c r="D530" s="41" t="s">
        <v>13075</v>
      </c>
      <c r="E530" s="44" t="s">
        <v>13076</v>
      </c>
      <c r="F530" s="41" t="s">
        <v>3812</v>
      </c>
      <c r="G530" s="42" t="s">
        <v>5821</v>
      </c>
      <c r="H530" s="42" t="str">
        <f t="shared" si="16"/>
        <v>cough1 /kɒf/1  to suddenly push air out of your throat with a short sound, often repeatedly cough1</v>
      </c>
    </row>
    <row r="531" spans="3:8" ht="25.5">
      <c r="C531" s="42">
        <f t="shared" si="17"/>
        <v>99</v>
      </c>
      <c r="D531" s="41" t="s">
        <v>13077</v>
      </c>
      <c r="E531" s="44" t="s">
        <v>13078</v>
      </c>
      <c r="F531" s="41" t="s">
        <v>3826</v>
      </c>
      <c r="G531" s="42" t="s">
        <v>5822</v>
      </c>
      <c r="H531" s="42" t="str">
        <f t="shared" si="16"/>
        <v>cough2 /kɒf/2  to make a sudden sound like someone coughing cough2</v>
      </c>
    </row>
    <row r="532" spans="3:8" ht="15">
      <c r="C532" s="42">
        <f t="shared" si="17"/>
        <v>99</v>
      </c>
      <c r="D532" s="41" t="s">
        <v>509</v>
      </c>
      <c r="E532" s="44" t="s">
        <v>13079</v>
      </c>
      <c r="F532" s="45" t="s">
        <v>989</v>
      </c>
      <c r="G532" s="42" t="s">
        <v>5823</v>
      </c>
      <c r="H532" s="42" t="str">
        <f t="shared" si="16"/>
        <v>countenance /ˈkaʊnt(ə)nəns/  to favor or approve of        arckifejezés</v>
      </c>
    </row>
    <row r="533" spans="3:8" ht="15">
      <c r="C533" s="42">
        <f t="shared" si="17"/>
        <v>99</v>
      </c>
      <c r="D533" s="41" t="s">
        <v>729</v>
      </c>
      <c r="E533" s="44" t="s">
        <v>13080</v>
      </c>
      <c r="F533" s="45" t="s">
        <v>990</v>
      </c>
      <c r="G533" s="42" t="s">
        <v>5824</v>
      </c>
      <c r="H533" s="42" t="str">
        <f t="shared" si="16"/>
        <v>counterfeit /ˈkaʊntəfɪt/  forgery            hamisítvány</v>
      </c>
    </row>
    <row r="534" spans="3:8" ht="15">
      <c r="C534" s="42">
        <f t="shared" si="17"/>
        <v>99</v>
      </c>
      <c r="D534" s="41" t="s">
        <v>511</v>
      </c>
      <c r="E534" s="44" t="s">
        <v>13081</v>
      </c>
      <c r="F534" s="45" t="s">
        <v>991</v>
      </c>
      <c r="G534" s="42" t="s">
        <v>5825</v>
      </c>
      <c r="H534" s="42" t="str">
        <f t="shared" si="16"/>
        <v>countervail /ˈkaʊntəveɪl/  counterbalance            ellensúlyoz</v>
      </c>
    </row>
    <row r="535" spans="3:8" ht="51">
      <c r="C535" s="42">
        <f t="shared" si="17"/>
        <v>99</v>
      </c>
      <c r="D535" s="41" t="s">
        <v>3289</v>
      </c>
      <c r="E535" s="44" t="s">
        <v>13082</v>
      </c>
      <c r="F535" s="41" t="s">
        <v>4747</v>
      </c>
      <c r="G535" s="42" t="s">
        <v>5826</v>
      </c>
      <c r="H535" s="42" t="str">
        <f t="shared" si="16"/>
        <v>couple  /ˈkʌpl/   two people who are married or having a sexual or romantic relationship párosít</v>
      </c>
    </row>
    <row r="536" spans="3:8" ht="25.5">
      <c r="C536" s="42">
        <f t="shared" si="17"/>
        <v>99</v>
      </c>
      <c r="D536" s="41" t="s">
        <v>3435</v>
      </c>
      <c r="E536" s="44" t="s">
        <v>13083</v>
      </c>
      <c r="F536" s="41" t="s">
        <v>4910</v>
      </c>
      <c r="G536" s="42" t="s">
        <v>5827</v>
      </c>
      <c r="H536" s="42" t="str">
        <f t="shared" si="16"/>
        <v>coupling /ˈkʌplɪŋ/  when two things are joined or connected csatlakozó</v>
      </c>
    </row>
    <row r="537" spans="3:8" ht="63.75">
      <c r="C537" s="42">
        <f t="shared" si="17"/>
        <v>99</v>
      </c>
      <c r="D537" s="41" t="s">
        <v>2542</v>
      </c>
      <c r="E537" s="44" t="s">
        <v>13084</v>
      </c>
      <c r="F537" s="41" t="s">
        <v>3958</v>
      </c>
      <c r="G537" s="42" t="s">
        <v>5828</v>
      </c>
      <c r="H537" s="42" t="str">
        <f t="shared" si="16"/>
        <v>courage /ˈkʌrɪʤ/  the quality of being brave when you are facing a difficult or dangerous situation, or when you are very ill bátorság</v>
      </c>
    </row>
    <row r="538" spans="3:8" ht="25.5">
      <c r="C538" s="42">
        <f t="shared" si="17"/>
        <v>99</v>
      </c>
      <c r="D538" s="41" t="s">
        <v>2552</v>
      </c>
      <c r="E538" s="44" t="s">
        <v>13085</v>
      </c>
      <c r="F538" s="41" t="s">
        <v>3969</v>
      </c>
      <c r="G538" s="42" t="s">
        <v>5829</v>
      </c>
      <c r="H538" s="42" t="str">
        <f t="shared" si="16"/>
        <v>courteous /ˈkɜːtjəs/  polite and showing respect for other people udvarias</v>
      </c>
    </row>
    <row r="539" spans="3:8" ht="51">
      <c r="C539" s="42">
        <f t="shared" si="17"/>
        <v>99</v>
      </c>
      <c r="D539" s="41" t="s">
        <v>3719</v>
      </c>
      <c r="E539" s="44" t="s">
        <v>13086</v>
      </c>
      <c r="F539" s="41" t="s">
        <v>5213</v>
      </c>
      <c r="G539" s="42" t="s">
        <v>5830</v>
      </c>
      <c r="H539" s="42" t="str">
        <f t="shared" si="16"/>
        <v>coverage /ˈkʌvərɪʤ/  when a subject or event is reported on television or radio, or in newspapers lefedettség</v>
      </c>
    </row>
    <row r="540" spans="3:8">
      <c r="C540" s="42">
        <f t="shared" si="17"/>
        <v>99</v>
      </c>
      <c r="D540" s="41" t="s">
        <v>512</v>
      </c>
      <c r="E540" s="46" t="s">
        <v>5268</v>
      </c>
      <c r="F540" s="45" t="s">
        <v>992</v>
      </c>
      <c r="G540" s="42" t="s">
        <v>5831</v>
      </c>
      <c r="H540" s="42" t="str">
        <f t="shared" si="16"/>
        <v>covert /ˈkʌvət/  disguised            rejtett</v>
      </c>
    </row>
    <row r="541" spans="3:8" ht="15">
      <c r="C541" s="42">
        <f t="shared" si="17"/>
        <v>99</v>
      </c>
      <c r="D541" s="41" t="s">
        <v>513</v>
      </c>
      <c r="E541" s="44" t="s">
        <v>13087</v>
      </c>
      <c r="F541" s="45" t="s">
        <v>993</v>
      </c>
      <c r="G541" s="42" t="s">
        <v>5832</v>
      </c>
      <c r="H541" s="42" t="str">
        <f t="shared" si="16"/>
        <v>covetous /ˈkʌvɪtəs/  eagerly desirous           kapzsi</v>
      </c>
    </row>
    <row r="542" spans="3:8" ht="15">
      <c r="C542" s="42">
        <f t="shared" si="17"/>
        <v>99</v>
      </c>
      <c r="D542" s="41" t="s">
        <v>514</v>
      </c>
      <c r="E542" s="44" t="s">
        <v>13088</v>
      </c>
      <c r="F542" s="45" t="s">
        <v>994</v>
      </c>
      <c r="G542" s="42" t="s">
        <v>5833</v>
      </c>
      <c r="H542" s="42" t="str">
        <f t="shared" si="16"/>
        <v>cower /ˈkaʊə/  crouch shrink back          meglapul</v>
      </c>
    </row>
    <row r="543" spans="3:8" ht="15">
      <c r="C543" s="42">
        <f t="shared" si="17"/>
        <v>99</v>
      </c>
      <c r="D543" s="41" t="s">
        <v>1573</v>
      </c>
      <c r="E543" s="44" t="s">
        <v>13089</v>
      </c>
      <c r="F543" s="45" t="s">
        <v>1574</v>
      </c>
      <c r="G543" s="42" t="s">
        <v>5834</v>
      </c>
      <c r="H543" s="42" t="str">
        <f t="shared" si="16"/>
        <v>coy /kɔɪ/  shy/modest (esp of a girl)      félénk</v>
      </c>
    </row>
    <row r="544" spans="3:8" ht="38.25">
      <c r="C544" s="42">
        <f t="shared" si="17"/>
        <v>99</v>
      </c>
      <c r="D544" s="41" t="s">
        <v>3037</v>
      </c>
      <c r="E544" s="44" t="s">
        <v>13090</v>
      </c>
      <c r="F544" s="41" t="s">
        <v>4480</v>
      </c>
      <c r="G544" s="42" t="s">
        <v>5835</v>
      </c>
      <c r="H544" s="42" t="str">
        <f t="shared" si="16"/>
        <v>crack /kræk/  a very narrow space between two things or two parts of something repedés</v>
      </c>
    </row>
    <row r="545" spans="3:8" ht="51">
      <c r="C545" s="42">
        <f t="shared" si="17"/>
        <v>99</v>
      </c>
      <c r="D545" s="41" t="s">
        <v>3104</v>
      </c>
      <c r="E545" s="44" t="s">
        <v>13091</v>
      </c>
      <c r="F545" s="41" t="s">
        <v>4554</v>
      </c>
      <c r="G545" s="42" t="s">
        <v>5836</v>
      </c>
      <c r="H545" s="42" t="str">
        <f t="shared" si="16"/>
        <v>cracker /ˈkrækə/  a hard dry type of bread in small flat shapes, that is often eaten with cheese keksz</v>
      </c>
    </row>
    <row r="546" spans="3:8" ht="25.5">
      <c r="C546" s="42">
        <f t="shared" si="17"/>
        <v>99</v>
      </c>
      <c r="D546" s="41" t="s">
        <v>2812</v>
      </c>
      <c r="E546" s="44" t="s">
        <v>13092</v>
      </c>
      <c r="F546" s="41" t="s">
        <v>4242</v>
      </c>
      <c r="G546" s="42" t="s">
        <v>5837</v>
      </c>
      <c r="H546" s="42" t="str">
        <f t="shared" si="16"/>
        <v>crammed /kræmd/  completely full of things or people  zsúfolva</v>
      </c>
    </row>
    <row r="547" spans="3:8" ht="15">
      <c r="C547" s="42">
        <f t="shared" si="17"/>
        <v>99</v>
      </c>
      <c r="D547" s="41" t="s">
        <v>1575</v>
      </c>
      <c r="E547" s="44" t="s">
        <v>13093</v>
      </c>
      <c r="F547" s="45" t="s">
        <v>1576</v>
      </c>
      <c r="G547" s="42" t="s">
        <v>5838</v>
      </c>
      <c r="H547" s="42" t="str">
        <f t="shared" si="16"/>
        <v>crass /kræs/  very great (es. stupidity)       durva</v>
      </c>
    </row>
    <row r="548" spans="3:8" ht="15">
      <c r="C548" s="42">
        <f t="shared" si="17"/>
        <v>99</v>
      </c>
      <c r="D548" s="41" t="s">
        <v>1577</v>
      </c>
      <c r="E548" s="44" t="s">
        <v>13094</v>
      </c>
      <c r="F548" s="45" t="s">
        <v>1371</v>
      </c>
      <c r="G548" s="42" t="s">
        <v>5839</v>
      </c>
      <c r="H548" s="42" t="str">
        <f t="shared" si="16"/>
        <v>cravat /krəˈvæt/  piece of linen worn as a necktie    nyakkendő</v>
      </c>
    </row>
    <row r="549" spans="3:8" ht="15">
      <c r="C549" s="42">
        <f t="shared" si="17"/>
        <v>99</v>
      </c>
      <c r="D549" s="41" t="s">
        <v>515</v>
      </c>
      <c r="E549" s="44" t="s">
        <v>13095</v>
      </c>
      <c r="F549" s="45" t="s">
        <v>995</v>
      </c>
      <c r="G549" s="42" t="s">
        <v>5840</v>
      </c>
      <c r="H549" s="42" t="str">
        <f t="shared" si="16"/>
        <v>craven /ˈkreɪvən/  cowardly            gyáva</v>
      </c>
    </row>
    <row r="550" spans="3:8" ht="51">
      <c r="C550" s="42">
        <f t="shared" si="17"/>
        <v>99</v>
      </c>
      <c r="D550" s="41" t="s">
        <v>3350</v>
      </c>
      <c r="E550" s="44" t="s">
        <v>13096</v>
      </c>
      <c r="F550" s="41" t="s">
        <v>4818</v>
      </c>
      <c r="G550" s="42" t="s">
        <v>5841</v>
      </c>
      <c r="H550" s="42" t="str">
        <f t="shared" si="16"/>
        <v>craze /kreɪz/  a fashion, game, type of music etc that becomes very popular for a short time hóbort</v>
      </c>
    </row>
    <row r="551" spans="3:8" ht="76.5">
      <c r="C551" s="42">
        <f t="shared" si="17"/>
        <v>99</v>
      </c>
      <c r="D551" s="41" t="s">
        <v>3512</v>
      </c>
      <c r="E551" s="44" t="s">
        <v>13097</v>
      </c>
      <c r="F551" s="41" t="s">
        <v>4996</v>
      </c>
      <c r="G551" s="42" t="s">
        <v>5842</v>
      </c>
      <c r="H551" s="42" t="str">
        <f t="shared" si="16"/>
        <v>creak /kriːk/  if something such as a door, wooden floor, old bed, or stair creaks, it makes a long high noise when someone opens it, walks on it, sits on it etc nyikorog</v>
      </c>
    </row>
    <row r="552" spans="3:8" ht="15">
      <c r="C552" s="42">
        <f t="shared" si="17"/>
        <v>99</v>
      </c>
      <c r="D552" s="41" t="s">
        <v>516</v>
      </c>
      <c r="E552" s="44" t="s">
        <v>13098</v>
      </c>
      <c r="F552" s="45" t="s">
        <v>996</v>
      </c>
      <c r="G552" s="42" t="s">
        <v>5843</v>
      </c>
      <c r="H552" s="42" t="str">
        <f t="shared" si="16"/>
        <v>crease /kriːs/  line made by crushing white line on the ground in cricket  ránc</v>
      </c>
    </row>
    <row r="553" spans="3:8" ht="51">
      <c r="C553" s="42">
        <f t="shared" si="17"/>
        <v>99</v>
      </c>
      <c r="D553" s="41" t="s">
        <v>2867</v>
      </c>
      <c r="E553" s="44" t="s">
        <v>13099</v>
      </c>
      <c r="F553" s="41" t="s">
        <v>4298</v>
      </c>
      <c r="G553" s="42" t="s">
        <v>5844</v>
      </c>
      <c r="H553" s="42" t="str">
        <f t="shared" si="16"/>
        <v>creativity /ˌkriːeɪˈtɪvɪti/  the ability to use your imagination to produce new ideas, make things etc kreativitás</v>
      </c>
    </row>
    <row r="554" spans="3:8" ht="51">
      <c r="C554" s="42">
        <f t="shared" si="17"/>
        <v>99</v>
      </c>
      <c r="D554" s="41" t="s">
        <v>3069</v>
      </c>
      <c r="E554" s="44" t="s">
        <v>13100</v>
      </c>
      <c r="F554" s="41" t="s">
        <v>4516</v>
      </c>
      <c r="G554" s="42" t="s">
        <v>5845</v>
      </c>
      <c r="H554" s="42" t="str">
        <f t="shared" si="16"/>
        <v>credit /ˈkrɛdɪt/  to believe or admit that someone has a quality, or has done something good hitel</v>
      </c>
    </row>
    <row r="555" spans="3:8" ht="15">
      <c r="C555" s="42">
        <f t="shared" si="17"/>
        <v>99</v>
      </c>
      <c r="D555" s="41" t="s">
        <v>517</v>
      </c>
      <c r="E555" s="44" t="s">
        <v>13101</v>
      </c>
      <c r="F555" s="45" t="s">
        <v>997</v>
      </c>
      <c r="G555" s="42" t="s">
        <v>5846</v>
      </c>
      <c r="H555" s="42" t="str">
        <f t="shared" si="16"/>
        <v>credulity /krɪˈdjuːlɪti/  too great a readiness to believe things      hiszékenység</v>
      </c>
    </row>
    <row r="556" spans="3:8" ht="15">
      <c r="C556" s="42">
        <f t="shared" si="17"/>
        <v>99</v>
      </c>
      <c r="D556" s="41" t="s">
        <v>518</v>
      </c>
      <c r="E556" s="44" t="s">
        <v>13102</v>
      </c>
      <c r="F556" s="45" t="s">
        <v>998</v>
      </c>
      <c r="G556" s="42" t="s">
        <v>5847</v>
      </c>
      <c r="H556" s="42" t="str">
        <f t="shared" si="16"/>
        <v>credulous /ˈkrɛdjʊləs/  ready to believe things         hiszékeny</v>
      </c>
    </row>
    <row r="557" spans="3:8" ht="38.25">
      <c r="C557" s="42">
        <f t="shared" si="17"/>
        <v>99</v>
      </c>
      <c r="D557" s="41" t="s">
        <v>2394</v>
      </c>
      <c r="E557" s="44" t="s">
        <v>13103</v>
      </c>
      <c r="F557" s="41" t="s">
        <v>3796</v>
      </c>
      <c r="G557" s="42" t="s">
        <v>5848</v>
      </c>
      <c r="H557" s="42" t="str">
        <f t="shared" si="16"/>
        <v>creep up on /kriːp/ /ʌp/ /ɒn/  to surprise someone by walking up behind them silently kúsznak fel</v>
      </c>
    </row>
    <row r="558" spans="3:8" ht="63.75">
      <c r="C558" s="42">
        <f t="shared" si="17"/>
        <v>99</v>
      </c>
      <c r="D558" s="41" t="s">
        <v>2638</v>
      </c>
      <c r="E558" s="44" t="s">
        <v>13104</v>
      </c>
      <c r="F558" s="41" t="s">
        <v>4058</v>
      </c>
      <c r="G558" s="42" t="s">
        <v>5849</v>
      </c>
      <c r="H558" s="42" t="str">
        <f t="shared" si="16"/>
        <v>cringe /krɪnʤ/  to feel embarrassed by something you have said or done because you think it makes you seem silly  megalázkodik</v>
      </c>
    </row>
    <row r="559" spans="3:8" ht="38.25">
      <c r="C559" s="42">
        <f t="shared" si="17"/>
        <v>99</v>
      </c>
      <c r="D559" s="41" t="s">
        <v>3539</v>
      </c>
      <c r="E559" s="44" t="s">
        <v>13105</v>
      </c>
      <c r="F559" s="41" t="s">
        <v>5026</v>
      </c>
      <c r="G559" s="42" t="s">
        <v>5850</v>
      </c>
      <c r="H559" s="42" t="str">
        <f t="shared" si="16"/>
        <v>critical /ˈkrɪtɪkəl/  making careful judgments about how good or bad something is kritikai</v>
      </c>
    </row>
    <row r="560" spans="3:8" ht="38.25">
      <c r="C560" s="42">
        <f t="shared" si="17"/>
        <v>99</v>
      </c>
      <c r="D560" s="41" t="s">
        <v>2457</v>
      </c>
      <c r="E560" s="44" t="s">
        <v>13106</v>
      </c>
      <c r="F560" s="41" t="s">
        <v>3874</v>
      </c>
      <c r="G560" s="42" t="s">
        <v>5851</v>
      </c>
      <c r="H560" s="42" t="str">
        <f t="shared" si="16"/>
        <v>criticism /ˈkrɪtɪsɪzm/  remarks that say what you think is bad about someone or something  kritika</v>
      </c>
    </row>
    <row r="561" spans="3:8" ht="38.25">
      <c r="C561" s="42">
        <f t="shared" si="17"/>
        <v>99</v>
      </c>
      <c r="D561" s="41" t="s">
        <v>3519</v>
      </c>
      <c r="E561" s="44" t="s">
        <v>13107</v>
      </c>
      <c r="F561" s="41" t="s">
        <v>5005</v>
      </c>
      <c r="G561" s="42" t="s">
        <v>5852</v>
      </c>
      <c r="H561" s="42" t="str">
        <f t="shared" si="16"/>
        <v>croak /krəʊk/  to make a deep low sound like the sound a frog makes kuruttyol</v>
      </c>
    </row>
    <row r="562" spans="3:8" ht="89.25">
      <c r="C562" s="42">
        <f t="shared" si="17"/>
        <v>99</v>
      </c>
      <c r="D562" s="41" t="s">
        <v>3266</v>
      </c>
      <c r="E562" s="44" t="s">
        <v>13108</v>
      </c>
      <c r="F562" s="41" t="s">
        <v>4723</v>
      </c>
      <c r="G562" s="42" t="s">
        <v>5853</v>
      </c>
      <c r="H562" s="42" t="str">
        <f t="shared" si="16"/>
        <v>cross-examining /ˈkrɒsɪgˈzæmɪnɪŋ/  to ask someone questions about something that they have just said, to see if they are telling the truth, especially in a court of law határokon vizsgálata</v>
      </c>
    </row>
    <row r="563" spans="3:8" ht="38.25">
      <c r="C563" s="42">
        <f t="shared" si="17"/>
        <v>99</v>
      </c>
      <c r="D563" s="41" t="s">
        <v>2594</v>
      </c>
      <c r="E563" s="44" t="s">
        <v>13109</v>
      </c>
      <c r="F563" s="41" t="s">
        <v>4011</v>
      </c>
      <c r="G563" s="42" t="s">
        <v>5854</v>
      </c>
      <c r="H563" s="42" t="str">
        <f t="shared" si="16"/>
        <v>crude /kruːd/  offensive or rude, especially in a sexual way  nyers</v>
      </c>
    </row>
    <row r="564" spans="3:8" ht="15">
      <c r="C564" s="42">
        <f t="shared" si="17"/>
        <v>99</v>
      </c>
      <c r="D564" s="41" t="s">
        <v>519</v>
      </c>
      <c r="E564" s="44" t="s">
        <v>13110</v>
      </c>
      <c r="F564" s="45" t="s">
        <v>999</v>
      </c>
      <c r="G564" s="42" t="s">
        <v>5855</v>
      </c>
      <c r="H564" s="42" t="str">
        <f t="shared" si="16"/>
        <v>crush /krʌʃ/  press lose shape subdue overwhelm        szétzúz</v>
      </c>
    </row>
    <row r="565" spans="3:8" ht="25.5">
      <c r="C565" s="42">
        <f t="shared" si="17"/>
        <v>99</v>
      </c>
      <c r="D565" s="41" t="s">
        <v>519</v>
      </c>
      <c r="E565" s="44" t="s">
        <v>13110</v>
      </c>
      <c r="F565" s="41" t="s">
        <v>4386</v>
      </c>
      <c r="G565" s="42" t="s">
        <v>5855</v>
      </c>
      <c r="H565" s="42" t="str">
        <f t="shared" si="16"/>
        <v>crush /krʌʃ/  to make someone lose all hope, confidence etc szétzúz</v>
      </c>
    </row>
    <row r="566" spans="3:8" ht="15">
      <c r="C566" s="42">
        <f t="shared" si="17"/>
        <v>99</v>
      </c>
      <c r="D566" s="41" t="s">
        <v>521</v>
      </c>
      <c r="E566" s="44" t="s">
        <v>13111</v>
      </c>
      <c r="F566" s="45" t="s">
        <v>1000</v>
      </c>
      <c r="G566" s="42" t="s">
        <v>5856</v>
      </c>
      <c r="H566" s="42" t="str">
        <f t="shared" si="16"/>
        <v>cryptic /ˈkrɪptɪk/  secret with a hidden meaning        rejtélyes</v>
      </c>
    </row>
    <row r="567" spans="3:8" ht="38.25">
      <c r="C567" s="42">
        <f t="shared" si="17"/>
        <v>99</v>
      </c>
      <c r="D567" s="41" t="s">
        <v>3219</v>
      </c>
      <c r="E567" s="44" t="s">
        <v>13112</v>
      </c>
      <c r="F567" s="41" t="s">
        <v>4673</v>
      </c>
      <c r="G567" s="42" t="s">
        <v>5857</v>
      </c>
      <c r="H567" s="42" t="str">
        <f t="shared" si="16"/>
        <v>cryptic crossword /ˈkrɪptɪk/ /ˈkrɒswɜːd/  having a meaning that is mysterious or not easily understood rejtélyes keresztrejtvény</v>
      </c>
    </row>
    <row r="568" spans="3:8" ht="51">
      <c r="C568" s="42">
        <f t="shared" si="17"/>
        <v>99</v>
      </c>
      <c r="D568" s="41" t="s">
        <v>3236</v>
      </c>
      <c r="E568" s="44" t="s">
        <v>13113</v>
      </c>
      <c r="F568" s="41" t="s">
        <v>4690</v>
      </c>
      <c r="G568" s="42" t="s">
        <v>5858</v>
      </c>
      <c r="H568" s="42" t="str">
        <f t="shared" si="16"/>
        <v>crystallise /ˈkrɪstəlaɪz/  if an idea, plan etc crystallises or is crystallised, it becomes very clear in your mind kikristályosodni</v>
      </c>
    </row>
    <row r="569" spans="3:8" ht="38.25">
      <c r="C569" s="42">
        <f t="shared" si="17"/>
        <v>99</v>
      </c>
      <c r="D569" s="41" t="s">
        <v>3739</v>
      </c>
      <c r="E569" s="44" t="s">
        <v>13114</v>
      </c>
      <c r="F569" s="41" t="s">
        <v>5234</v>
      </c>
      <c r="G569" s="42" t="s">
        <v>5859</v>
      </c>
      <c r="H569" s="42" t="str">
        <f t="shared" si="16"/>
        <v>cubicle /ˈkjuːbɪkl/  a small part of a room that is separated from the rest of the room hálófülke</v>
      </c>
    </row>
    <row r="570" spans="3:8" ht="38.25">
      <c r="C570" s="42">
        <f t="shared" si="17"/>
        <v>99</v>
      </c>
      <c r="D570" s="41" t="s">
        <v>2522</v>
      </c>
      <c r="E570" s="44" t="s">
        <v>13115</v>
      </c>
      <c r="F570" s="41" t="s">
        <v>3939</v>
      </c>
      <c r="G570" s="42" t="s">
        <v>5860</v>
      </c>
      <c r="H570" s="42" t="str">
        <f t="shared" si="16"/>
        <v>cultivated /ˈkʌltɪveɪtɪd/  a cultivated image is one which has been carefully improved or developed  művelt</v>
      </c>
    </row>
    <row r="571" spans="3:8" ht="25.5">
      <c r="C571" s="42">
        <f t="shared" si="17"/>
        <v>99</v>
      </c>
      <c r="D571" s="41" t="s">
        <v>3298</v>
      </c>
      <c r="E571" s="44" t="s">
        <v>13116</v>
      </c>
      <c r="F571" s="41" t="s">
        <v>4759</v>
      </c>
      <c r="G571" s="42" t="s">
        <v>5861</v>
      </c>
      <c r="H571" s="42" t="str">
        <f t="shared" si="16"/>
        <v>cultivation /ˌkʌltɪˈveɪʃən/  the planting and growing of plants and crops termesztés</v>
      </c>
    </row>
    <row r="572" spans="3:8" ht="15">
      <c r="C572" s="42">
        <f t="shared" si="17"/>
        <v>99</v>
      </c>
      <c r="D572" s="41" t="s">
        <v>522</v>
      </c>
      <c r="E572" s="44" t="s">
        <v>13117</v>
      </c>
      <c r="F572" s="45" t="s">
        <v>1001</v>
      </c>
      <c r="G572" s="42" t="s">
        <v>5862</v>
      </c>
      <c r="H572" s="42" t="str">
        <f t="shared" si="16"/>
        <v>cumbersome /ˈkʌmbəsəm/  burdensome heavy and awkward to carry       nehézkes</v>
      </c>
    </row>
    <row r="573" spans="3:8" ht="25.5">
      <c r="C573" s="42">
        <f t="shared" si="17"/>
        <v>99</v>
      </c>
      <c r="D573" s="41" t="s">
        <v>2539</v>
      </c>
      <c r="E573" s="44" t="s">
        <v>13118</v>
      </c>
      <c r="F573" s="41" t="s">
        <v>3955</v>
      </c>
      <c r="G573" s="42" t="s">
        <v>5863</v>
      </c>
      <c r="H573" s="42" t="str">
        <f t="shared" si="16"/>
        <v>curious  /ˈkjʊərɪəs/   wanting to know about something  kíváncsi</v>
      </c>
    </row>
    <row r="574" spans="3:8" ht="15">
      <c r="C574" s="42">
        <f t="shared" si="17"/>
        <v>99</v>
      </c>
      <c r="D574" s="41" t="s">
        <v>2934</v>
      </c>
      <c r="E574" s="44" t="s">
        <v>13119</v>
      </c>
      <c r="F574" s="41" t="s">
        <v>4372</v>
      </c>
      <c r="G574" s="42" t="s">
        <v>5864</v>
      </c>
      <c r="H574" s="42" t="str">
        <f t="shared" si="16"/>
        <v>curiously /ˈkjʊərɪəsli/  strangely or unusually Kíváncsian</v>
      </c>
    </row>
    <row r="575" spans="3:8" ht="51">
      <c r="C575" s="42">
        <f t="shared" si="17"/>
        <v>99</v>
      </c>
      <c r="D575" s="41" t="s">
        <v>2918</v>
      </c>
      <c r="E575" s="44" t="s">
        <v>13120</v>
      </c>
      <c r="F575" s="41" t="s">
        <v>4354</v>
      </c>
      <c r="G575" s="42" t="s">
        <v>5865</v>
      </c>
      <c r="H575" s="42" t="str">
        <f t="shared" si="16"/>
        <v>curl up /kɜːl/ /ʌp/  to move so that you are lying or sitting with your arms and legs bent close to your body összegömbölyödik</v>
      </c>
    </row>
    <row r="576" spans="3:8" ht="15">
      <c r="C576" s="42">
        <f t="shared" si="17"/>
        <v>99</v>
      </c>
      <c r="D576" s="41" t="s">
        <v>523</v>
      </c>
      <c r="E576" s="44" t="s">
        <v>13121</v>
      </c>
      <c r="F576" s="45" t="s">
        <v>1040</v>
      </c>
      <c r="G576" s="42" t="s">
        <v>5866</v>
      </c>
      <c r="H576" s="42" t="str">
        <f t="shared" si="16"/>
        <v>curmudgeon /kɜːˈmʌʤən/  bad-tempered person           goromba fráter</v>
      </c>
    </row>
    <row r="577" spans="3:8" ht="25.5">
      <c r="C577" s="42">
        <f t="shared" si="17"/>
        <v>99</v>
      </c>
      <c r="D577" s="41" t="s">
        <v>3362</v>
      </c>
      <c r="E577" s="44" t="s">
        <v>13122</v>
      </c>
      <c r="F577" s="41" t="s">
        <v>4831</v>
      </c>
      <c r="G577" s="42" t="s">
        <v>5867</v>
      </c>
      <c r="H577" s="42" t="str">
        <f t="shared" si="16"/>
        <v>current /ˈkʌrənt/  happening or existing now jelenlegi</v>
      </c>
    </row>
    <row r="578" spans="3:8" ht="15">
      <c r="C578" s="42">
        <f t="shared" si="17"/>
        <v>99</v>
      </c>
      <c r="D578" s="41" t="s">
        <v>524</v>
      </c>
      <c r="E578" s="44" t="s">
        <v>13123</v>
      </c>
      <c r="F578" s="45" t="s">
        <v>1002</v>
      </c>
      <c r="G578" s="42" t="s">
        <v>5868</v>
      </c>
      <c r="H578" s="42" t="str">
        <f t="shared" si="16"/>
        <v>curriculum /kəˈrɪkjʊləm/  course of study          tanterv</v>
      </c>
    </row>
    <row r="579" spans="3:8" ht="15">
      <c r="C579" s="42">
        <f t="shared" si="17"/>
        <v>99</v>
      </c>
      <c r="D579" s="41" t="s">
        <v>525</v>
      </c>
      <c r="E579" s="44" t="s">
        <v>13124</v>
      </c>
      <c r="F579" s="45" t="s">
        <v>1003</v>
      </c>
      <c r="G579" s="42" t="s">
        <v>5869</v>
      </c>
      <c r="H579" s="42" t="str">
        <f t="shared" ref="H579:H642" si="18">CONCATENATE(D579," ",E579," ",F579," ",G579)</f>
        <v>cursory /ˈkɜːsəri/  quick hurried           felületes</v>
      </c>
    </row>
    <row r="580" spans="3:8" ht="15">
      <c r="C580" s="42">
        <f t="shared" si="17"/>
        <v>99</v>
      </c>
      <c r="D580" s="41" t="s">
        <v>526</v>
      </c>
      <c r="E580" s="44" t="s">
        <v>13125</v>
      </c>
      <c r="F580" s="45" t="s">
        <v>1004</v>
      </c>
      <c r="G580" s="42" t="s">
        <v>5870</v>
      </c>
      <c r="H580" s="42" t="str">
        <f t="shared" si="18"/>
        <v>curtail /kɜːˈteɪl/  make shorter then was planned        megnyirbálni</v>
      </c>
    </row>
    <row r="581" spans="3:8" ht="38.25">
      <c r="C581" s="42">
        <f t="shared" ref="C581:C644" si="19">+B581+C580</f>
        <v>99</v>
      </c>
      <c r="D581" s="41" t="s">
        <v>2413</v>
      </c>
      <c r="E581" s="44" t="s">
        <v>13126</v>
      </c>
      <c r="F581" s="41" t="s">
        <v>3829</v>
      </c>
      <c r="G581" s="42" t="s">
        <v>5871</v>
      </c>
      <c r="H581" s="42" t="str">
        <f t="shared" si="18"/>
        <v>cut out /kʌt/ /aʊt/  if an engine or machine cuts out, it suddenly stops working kivág</v>
      </c>
    </row>
    <row r="582" spans="3:8" ht="76.5">
      <c r="C582" s="42">
        <f t="shared" si="19"/>
        <v>99</v>
      </c>
      <c r="D582" s="41" t="s">
        <v>3722</v>
      </c>
      <c r="E582" s="44" t="s">
        <v>13127</v>
      </c>
      <c r="F582" s="41" t="s">
        <v>5216</v>
      </c>
      <c r="G582" s="42" t="s">
        <v>5872</v>
      </c>
      <c r="H582" s="42" t="str">
        <f t="shared" si="18"/>
        <v>cutback /ˈkʌtbæk/  a reduction in something, such as the number of workers in a company or the amount of money a government or company spends leépítés</v>
      </c>
    </row>
    <row r="583" spans="3:8" ht="15">
      <c r="C583" s="42">
        <f t="shared" si="19"/>
        <v>99</v>
      </c>
      <c r="D583" s="41" t="s">
        <v>3171</v>
      </c>
      <c r="E583" s="44" t="s">
        <v>13128</v>
      </c>
      <c r="F583" s="41" t="s">
        <v>4622</v>
      </c>
      <c r="G583" s="42" t="s">
        <v>5873</v>
      </c>
      <c r="H583" s="42" t="str">
        <f t="shared" si="18"/>
        <v>cute /kjuːt/  very pretty or attractive aranyos</v>
      </c>
    </row>
    <row r="584" spans="3:8" ht="51">
      <c r="C584" s="42">
        <f t="shared" si="19"/>
        <v>99</v>
      </c>
      <c r="D584" s="41" t="s">
        <v>2669</v>
      </c>
      <c r="E584" s="44" t="s">
        <v>13129</v>
      </c>
      <c r="F584" s="41" t="s">
        <v>4090</v>
      </c>
      <c r="G584" s="42" t="s">
        <v>5874</v>
      </c>
      <c r="H584" s="42" t="str">
        <f t="shared" si="18"/>
        <v>cyber bullying /ˈsaɪbə/ /ˈbʊliɪŋ/  the activity of sending internet or text messages that threaten or insult someone számítógépes zaklatás</v>
      </c>
    </row>
    <row r="585" spans="3:8" ht="76.5">
      <c r="C585" s="42">
        <f t="shared" si="19"/>
        <v>99</v>
      </c>
      <c r="D585" s="41" t="s">
        <v>3396</v>
      </c>
      <c r="E585" s="44" t="s">
        <v>13130</v>
      </c>
      <c r="F585" s="41" t="s">
        <v>4869</v>
      </c>
      <c r="G585" s="42" t="s">
        <v>5875</v>
      </c>
      <c r="H585" s="42" t="str">
        <f t="shared" si="18"/>
        <v>cybernetics /ˌsaɪbɜːˈnɛtɪks/  the scientific study of the way in which information is moved and controlled in machines, the brain, and the nervous system kibernetika</v>
      </c>
    </row>
    <row r="586" spans="3:8" ht="76.5">
      <c r="C586" s="42">
        <f t="shared" si="19"/>
        <v>99</v>
      </c>
      <c r="D586" s="41" t="s">
        <v>2904</v>
      </c>
      <c r="E586" s="44" t="s">
        <v>13131</v>
      </c>
      <c r="F586" s="41" t="s">
        <v>4339</v>
      </c>
      <c r="G586" s="42" t="s">
        <v>5876</v>
      </c>
      <c r="H586" s="42" t="str">
        <f t="shared" si="18"/>
        <v>cynicism /ˈsɪnɪsɪzm/  the state of being unwilling to believe that people have good, honest, or sincere reasons for doing something cinizmus</v>
      </c>
    </row>
    <row r="587" spans="3:8" ht="15">
      <c r="C587" s="42">
        <f t="shared" si="19"/>
        <v>99</v>
      </c>
      <c r="D587" s="41" t="s">
        <v>1372</v>
      </c>
      <c r="E587" s="44" t="s">
        <v>13132</v>
      </c>
      <c r="F587" s="45" t="s">
        <v>1373</v>
      </c>
      <c r="G587" s="42" t="s">
        <v>5877</v>
      </c>
      <c r="H587" s="42" t="str">
        <f t="shared" si="18"/>
        <v>dainty /ˈdeɪnti/  pretty/delicate(food)/difficult to please        kecses</v>
      </c>
    </row>
    <row r="588" spans="3:8" ht="51">
      <c r="C588" s="42">
        <f t="shared" si="19"/>
        <v>99</v>
      </c>
      <c r="D588" s="41" t="s">
        <v>2758</v>
      </c>
      <c r="E588" s="44" t="s">
        <v>13133</v>
      </c>
      <c r="F588" s="41" t="s">
        <v>4183</v>
      </c>
      <c r="G588" s="42" t="s">
        <v>5878</v>
      </c>
      <c r="H588" s="42" t="str">
        <f t="shared" si="18"/>
        <v>dare /deə/  to be brave enough to do something that is risky or that you are afraid to do  merészel</v>
      </c>
    </row>
    <row r="589" spans="3:8" ht="63.75">
      <c r="C589" s="42">
        <f t="shared" si="19"/>
        <v>99</v>
      </c>
      <c r="D589" s="41" t="s">
        <v>3679</v>
      </c>
      <c r="E589" s="44" t="s">
        <v>13134</v>
      </c>
      <c r="F589" s="41" t="s">
        <v>5168</v>
      </c>
      <c r="G589" s="42" t="s">
        <v>5879</v>
      </c>
      <c r="H589" s="42" t="str">
        <f t="shared" si="18"/>
        <v>dark matter /dɑːk/ /ˈmætə/  a type of matter that scientists think may exist. It cannot be seen but seems to affect the movements of stars sötét anyag</v>
      </c>
    </row>
    <row r="590" spans="3:8" ht="38.25">
      <c r="C590" s="42">
        <f t="shared" si="19"/>
        <v>99</v>
      </c>
      <c r="D590" s="41" t="s">
        <v>3401</v>
      </c>
      <c r="E590" s="44" t="s">
        <v>13135</v>
      </c>
      <c r="F590" s="41" t="s">
        <v>4874</v>
      </c>
      <c r="G590" s="42" t="s">
        <v>5880</v>
      </c>
      <c r="H590" s="42" t="str">
        <f t="shared" si="18"/>
        <v>dating /ˈdeɪtɪŋ/  meeting other people in order to have a romantic relationship társkereső</v>
      </c>
    </row>
    <row r="591" spans="3:8" ht="15">
      <c r="C591" s="42">
        <f t="shared" si="19"/>
        <v>99</v>
      </c>
      <c r="D591" s="41" t="s">
        <v>527</v>
      </c>
      <c r="E591" s="44" t="s">
        <v>13136</v>
      </c>
      <c r="F591" s="45" t="s">
        <v>1005</v>
      </c>
      <c r="G591" s="42" t="s">
        <v>5881</v>
      </c>
      <c r="H591" s="42" t="str">
        <f t="shared" si="18"/>
        <v>daunt /dɔːnt/  intimidate make fearful          megfélemlít</v>
      </c>
    </row>
    <row r="592" spans="3:8" ht="38.25">
      <c r="C592" s="42">
        <f t="shared" si="19"/>
        <v>99</v>
      </c>
      <c r="D592" s="41" t="s">
        <v>3167</v>
      </c>
      <c r="E592" s="44" t="s">
        <v>13137</v>
      </c>
      <c r="F592" s="41" t="s">
        <v>4618</v>
      </c>
      <c r="G592" s="42" t="s">
        <v>5882</v>
      </c>
      <c r="H592" s="42" t="str">
        <f t="shared" si="18"/>
        <v>daunting /ˈdɔːntɪŋ/  frightening in a way that makes you feel less confident ijesztő</v>
      </c>
    </row>
    <row r="593" spans="3:8" ht="15">
      <c r="C593" s="42">
        <f t="shared" si="19"/>
        <v>99</v>
      </c>
      <c r="D593" s="41" t="s">
        <v>528</v>
      </c>
      <c r="E593" s="44" t="s">
        <v>13138</v>
      </c>
      <c r="F593" s="45" t="s">
        <v>904</v>
      </c>
      <c r="G593" s="42" t="s">
        <v>5883</v>
      </c>
      <c r="H593" s="42" t="str">
        <f t="shared" si="18"/>
        <v>dawdler /ˈdɔːdlə/  person who is slow waste of time      piszmogó</v>
      </c>
    </row>
    <row r="594" spans="3:8" ht="15">
      <c r="C594" s="42">
        <f t="shared" si="19"/>
        <v>99</v>
      </c>
      <c r="D594" s="41" t="s">
        <v>2987</v>
      </c>
      <c r="E594" s="44" t="s">
        <v>13139</v>
      </c>
      <c r="F594" s="41" t="s">
        <v>4428</v>
      </c>
      <c r="G594" s="42" t="s">
        <v>5884</v>
      </c>
      <c r="H594" s="42" t="str">
        <f t="shared" si="18"/>
        <v>dead /dɛd/  completely  halott</v>
      </c>
    </row>
    <row r="595" spans="3:8" ht="38.25">
      <c r="C595" s="42">
        <f t="shared" si="19"/>
        <v>99</v>
      </c>
      <c r="D595" s="41" t="s">
        <v>2875</v>
      </c>
      <c r="E595" s="44" t="s">
        <v>13140</v>
      </c>
      <c r="F595" s="41" t="s">
        <v>4307</v>
      </c>
      <c r="G595" s="42" t="s">
        <v>5885</v>
      </c>
      <c r="H595" s="42" t="str">
        <f t="shared" si="18"/>
        <v>dead-end job /ˈdɛdˈɛnd/ /ʤɒb/  a dead end job is one with low wages and no chance of progress zsákutca munkát</v>
      </c>
    </row>
    <row r="596" spans="3:8" ht="38.25">
      <c r="C596" s="42">
        <f t="shared" si="19"/>
        <v>99</v>
      </c>
      <c r="D596" s="41" t="s">
        <v>2710</v>
      </c>
      <c r="E596" s="44" t="s">
        <v>13141</v>
      </c>
      <c r="F596" s="41" t="s">
        <v>4133</v>
      </c>
      <c r="G596" s="42" t="s">
        <v>5886</v>
      </c>
      <c r="H596" s="42" t="str">
        <f t="shared" si="18"/>
        <v>deadline /ˈdɛdlaɪn/  a date or time by which you have to do or complete something határidő</v>
      </c>
    </row>
    <row r="597" spans="3:8" ht="38.25">
      <c r="C597" s="42">
        <f t="shared" si="19"/>
        <v>99</v>
      </c>
      <c r="D597" s="41" t="s">
        <v>3072</v>
      </c>
      <c r="E597" s="44" t="s">
        <v>13142</v>
      </c>
      <c r="F597" s="41" t="s">
        <v>4519</v>
      </c>
      <c r="G597" s="42" t="s">
        <v>5887</v>
      </c>
      <c r="H597" s="42" t="str">
        <f t="shared" si="18"/>
        <v>deaf /dɛf/  physically unable to hear anything or unable to hear well  süket</v>
      </c>
    </row>
    <row r="598" spans="3:8" ht="15">
      <c r="C598" s="42">
        <f t="shared" si="19"/>
        <v>99</v>
      </c>
      <c r="D598" s="41" t="s">
        <v>3502</v>
      </c>
      <c r="E598" s="44" t="s">
        <v>13143</v>
      </c>
      <c r="F598" s="41" t="s">
        <v>4985</v>
      </c>
      <c r="G598" s="42" t="s">
        <v>5888</v>
      </c>
      <c r="H598" s="42" t="str">
        <f t="shared" si="18"/>
        <v>deafening /ˈdɛfnɪŋ/  very loud süketítő</v>
      </c>
    </row>
    <row r="599" spans="3:8" ht="15">
      <c r="C599" s="42">
        <f t="shared" si="19"/>
        <v>99</v>
      </c>
      <c r="D599" s="41" t="s">
        <v>529</v>
      </c>
      <c r="E599" s="44" t="s">
        <v>13144</v>
      </c>
      <c r="F599" s="45" t="s">
        <v>905</v>
      </c>
      <c r="G599" s="42" t="s">
        <v>5889</v>
      </c>
      <c r="H599" s="42" t="str">
        <f t="shared" si="18"/>
        <v>dearth /dɜːθ/  shortage            ínség</v>
      </c>
    </row>
    <row r="600" spans="3:8" ht="15">
      <c r="C600" s="42">
        <f t="shared" si="19"/>
        <v>99</v>
      </c>
      <c r="D600" s="41" t="s">
        <v>530</v>
      </c>
      <c r="E600" s="44" t="s">
        <v>13145</v>
      </c>
      <c r="F600" s="45" t="s">
        <v>906</v>
      </c>
      <c r="G600" s="42" t="s">
        <v>5890</v>
      </c>
      <c r="H600" s="42" t="str">
        <f t="shared" si="18"/>
        <v>debacle /deɪˈbɑːkl/  a breakup overthrow sudden disaster        bukás</v>
      </c>
    </row>
    <row r="601" spans="3:8" ht="76.5">
      <c r="C601" s="42">
        <f t="shared" si="19"/>
        <v>99</v>
      </c>
      <c r="D601" s="41" t="s">
        <v>2568</v>
      </c>
      <c r="E601" s="44" t="s">
        <v>13146</v>
      </c>
      <c r="F601" s="41" t="s">
        <v>3985</v>
      </c>
      <c r="G601" s="42" t="s">
        <v>5891</v>
      </c>
      <c r="H601" s="42" t="str">
        <f t="shared" si="18"/>
        <v>debate /dɪˈbeɪt/  a formal discussion of a particular problem, subject etc in which people express different opinions, and sometimes vote on them vita</v>
      </c>
    </row>
    <row r="602" spans="3:8" ht="38.25">
      <c r="C602" s="42">
        <f t="shared" si="19"/>
        <v>99</v>
      </c>
      <c r="D602" s="41" t="s">
        <v>3080</v>
      </c>
      <c r="E602" s="44" t="s">
        <v>13147</v>
      </c>
      <c r="F602" s="41" t="s">
        <v>4528</v>
      </c>
      <c r="G602" s="42" t="s">
        <v>5892</v>
      </c>
      <c r="H602" s="42" t="str">
        <f t="shared" si="18"/>
        <v>debt /dɛt/  a sum of money that a person or organization owes adósság</v>
      </c>
    </row>
    <row r="603" spans="3:8" ht="38.25">
      <c r="C603" s="42">
        <f t="shared" si="19"/>
        <v>99</v>
      </c>
      <c r="D603" s="41" t="s">
        <v>3731</v>
      </c>
      <c r="E603" s="44" t="s">
        <v>13148</v>
      </c>
      <c r="F603" s="41" t="s">
        <v>5226</v>
      </c>
      <c r="G603" s="42" t="s">
        <v>5893</v>
      </c>
      <c r="H603" s="42" t="str">
        <f t="shared" si="18"/>
        <v>deceive /dɪˈsiːv/  to make someone believe something that is not true becsap</v>
      </c>
    </row>
    <row r="604" spans="3:8" ht="38.25">
      <c r="C604" s="42">
        <f t="shared" si="19"/>
        <v>99</v>
      </c>
      <c r="D604" s="41" t="s">
        <v>3670</v>
      </c>
      <c r="E604" s="44" t="s">
        <v>13149</v>
      </c>
      <c r="F604" s="41" t="s">
        <v>5159</v>
      </c>
      <c r="G604" s="42" t="s">
        <v>5894</v>
      </c>
      <c r="H604" s="42" t="str">
        <f t="shared" si="18"/>
        <v>decipher /dɪˈsaɪfə/  to find the meaning of something that is difficult to read or understand  megfejtés</v>
      </c>
    </row>
    <row r="605" spans="3:8" ht="38.25">
      <c r="C605" s="42">
        <f t="shared" si="19"/>
        <v>99</v>
      </c>
      <c r="D605" s="41" t="s">
        <v>3181</v>
      </c>
      <c r="E605" s="44" t="s">
        <v>13150</v>
      </c>
      <c r="F605" s="41" t="s">
        <v>4633</v>
      </c>
      <c r="G605" s="42" t="s">
        <v>5895</v>
      </c>
      <c r="H605" s="42" t="str">
        <f t="shared" si="18"/>
        <v>decline /dɪˈklaɪn/  a decrease in the quality, quantity, or importance of something hanyatlás</v>
      </c>
    </row>
    <row r="606" spans="3:8" ht="15">
      <c r="C606" s="42">
        <f t="shared" si="19"/>
        <v>99</v>
      </c>
      <c r="D606" s="41" t="s">
        <v>531</v>
      </c>
      <c r="E606" s="44" t="s">
        <v>13151</v>
      </c>
      <c r="F606" s="45" t="s">
        <v>907</v>
      </c>
      <c r="G606" s="42" t="s">
        <v>5896</v>
      </c>
      <c r="H606" s="42" t="str">
        <f t="shared" si="18"/>
        <v>decorum /dɪˈkɔːrəm/  propriety properness           illem</v>
      </c>
    </row>
    <row r="607" spans="3:8" ht="51">
      <c r="C607" s="42">
        <f t="shared" si="19"/>
        <v>99</v>
      </c>
      <c r="D607" s="41" t="s">
        <v>3180</v>
      </c>
      <c r="E607" s="46" t="s">
        <v>5269</v>
      </c>
      <c r="F607" s="41" t="s">
        <v>4632</v>
      </c>
      <c r="G607" s="42" t="s">
        <v>5897</v>
      </c>
      <c r="H607" s="42" t="str">
        <f t="shared" si="18"/>
        <v>decrease /ˈdiːkriːs/  the process of becoming less, or the amount by which something becomes less csökkenés</v>
      </c>
    </row>
    <row r="608" spans="3:8" ht="15">
      <c r="C608" s="42">
        <f t="shared" si="19"/>
        <v>99</v>
      </c>
      <c r="D608" s="41" t="s">
        <v>532</v>
      </c>
      <c r="E608" s="44" t="s">
        <v>13152</v>
      </c>
      <c r="F608" s="45" t="s">
        <v>908</v>
      </c>
      <c r="G608" s="42" t="s">
        <v>5898</v>
      </c>
      <c r="H608" s="42" t="str">
        <f t="shared" si="18"/>
        <v>decree /dɪˈkriː/  order given by authority         rendelet</v>
      </c>
    </row>
    <row r="609" spans="3:8" ht="15">
      <c r="C609" s="42">
        <f t="shared" si="19"/>
        <v>99</v>
      </c>
      <c r="D609" s="41" t="s">
        <v>533</v>
      </c>
      <c r="E609" s="44" t="s">
        <v>13153</v>
      </c>
      <c r="F609" s="45" t="s">
        <v>909</v>
      </c>
      <c r="G609" s="42" t="s">
        <v>5899</v>
      </c>
      <c r="H609" s="42" t="str">
        <f t="shared" si="18"/>
        <v>decry /dɪˈkraɪ/  disapprove of           becsmérel</v>
      </c>
    </row>
    <row r="610" spans="3:8" ht="63.75">
      <c r="C610" s="42">
        <f t="shared" si="19"/>
        <v>99</v>
      </c>
      <c r="D610" s="41" t="s">
        <v>2672</v>
      </c>
      <c r="E610" s="44" t="s">
        <v>13154</v>
      </c>
      <c r="F610" s="41" t="s">
        <v>4093</v>
      </c>
      <c r="G610" s="42" t="s">
        <v>5900</v>
      </c>
      <c r="H610" s="42" t="str">
        <f t="shared" si="18"/>
        <v>dedicated  /ˈdɛdɪkeɪtɪd/   someone who is dedicated works very hard at what they do because they care a lot about it elszánt</v>
      </c>
    </row>
    <row r="611" spans="3:8" ht="25.5">
      <c r="C611" s="42">
        <f t="shared" si="19"/>
        <v>99</v>
      </c>
      <c r="D611" s="41" t="s">
        <v>2575</v>
      </c>
      <c r="E611" s="44" t="s">
        <v>13155</v>
      </c>
      <c r="F611" s="41" t="s">
        <v>3992</v>
      </c>
      <c r="G611" s="42" t="s">
        <v>5901</v>
      </c>
      <c r="H611" s="42" t="str">
        <f t="shared" si="18"/>
        <v>deep /diːp/  a deep sound or voice is very low mély</v>
      </c>
    </row>
    <row r="612" spans="3:8" ht="38.25">
      <c r="C612" s="42">
        <f t="shared" si="19"/>
        <v>99</v>
      </c>
      <c r="D612" s="41" t="s">
        <v>2495</v>
      </c>
      <c r="E612" s="44" t="s">
        <v>13156</v>
      </c>
      <c r="F612" s="41" t="s">
        <v>3912</v>
      </c>
      <c r="G612" s="42" t="s">
        <v>5902</v>
      </c>
      <c r="H612" s="42" t="str">
        <f t="shared" si="18"/>
        <v>defeat /dɪˈfiːt/  to win a victory over someone in a war, competition, game etc  vereség</v>
      </c>
    </row>
    <row r="613" spans="3:8" ht="38.25">
      <c r="C613" s="42">
        <f t="shared" si="19"/>
        <v>99</v>
      </c>
      <c r="D613" s="41" t="s">
        <v>3711</v>
      </c>
      <c r="E613" s="44" t="s">
        <v>13157</v>
      </c>
      <c r="F613" s="41" t="s">
        <v>5203</v>
      </c>
      <c r="G613" s="42" t="s">
        <v>5903</v>
      </c>
      <c r="H613" s="42" t="str">
        <f t="shared" si="18"/>
        <v>defender /dɪˈfɛndə/  someone who defends a particular idea, belief, person etc védő</v>
      </c>
    </row>
    <row r="614" spans="3:8" ht="15">
      <c r="C614" s="42">
        <f t="shared" si="19"/>
        <v>99</v>
      </c>
      <c r="D614" s="41" t="s">
        <v>534</v>
      </c>
      <c r="E614" s="44" t="s">
        <v>13158</v>
      </c>
      <c r="F614" s="45" t="s">
        <v>910</v>
      </c>
      <c r="G614" s="42" t="s">
        <v>5904</v>
      </c>
      <c r="H614" s="42" t="str">
        <f t="shared" si="18"/>
        <v>defer /dɪˈfɜː/  postpone give way (to show respect)       elhalaszt</v>
      </c>
    </row>
    <row r="615" spans="3:8" ht="76.5">
      <c r="C615" s="42">
        <f t="shared" si="19"/>
        <v>99</v>
      </c>
      <c r="D615" s="41" t="s">
        <v>3108</v>
      </c>
      <c r="E615" s="44" t="s">
        <v>13159</v>
      </c>
      <c r="F615" s="41" t="s">
        <v>4558</v>
      </c>
      <c r="G615" s="42" t="s">
        <v>5905</v>
      </c>
      <c r="H615" s="42" t="str">
        <f t="shared" si="18"/>
        <v>deference /ˈdɛfərəns/  polite behaviour that shows that you respect someone and are therefore willing to accept their opinions or judgment beleegyezés</v>
      </c>
    </row>
    <row r="616" spans="3:8" ht="15">
      <c r="C616" s="42">
        <f t="shared" si="19"/>
        <v>99</v>
      </c>
      <c r="D616" s="41" t="s">
        <v>535</v>
      </c>
      <c r="E616" s="44" t="s">
        <v>13160</v>
      </c>
      <c r="F616" s="45" t="s">
        <v>911</v>
      </c>
      <c r="G616" s="42" t="s">
        <v>5906</v>
      </c>
      <c r="H616" s="42" t="str">
        <f t="shared" si="18"/>
        <v>deferential /ˌdɛfəˈrɛnʃəl/  showing respect           tiszteletteljes</v>
      </c>
    </row>
    <row r="617" spans="3:8" ht="15">
      <c r="C617" s="42">
        <f t="shared" si="19"/>
        <v>99</v>
      </c>
      <c r="D617" s="41" t="s">
        <v>536</v>
      </c>
      <c r="E617" s="44" t="s">
        <v>13161</v>
      </c>
      <c r="F617" s="45" t="s">
        <v>912</v>
      </c>
      <c r="G617" s="42" t="s">
        <v>5907</v>
      </c>
      <c r="H617" s="42" t="str">
        <f t="shared" si="18"/>
        <v>defiance /dɪˈfaɪəns/  open disobedience or resistance         ellenszegülés</v>
      </c>
    </row>
    <row r="618" spans="3:8" ht="25.5">
      <c r="C618" s="42">
        <f t="shared" si="19"/>
        <v>99</v>
      </c>
      <c r="D618" s="41" t="s">
        <v>2898</v>
      </c>
      <c r="E618" s="44" t="s">
        <v>13162</v>
      </c>
      <c r="F618" s="41" t="s">
        <v>4333</v>
      </c>
      <c r="G618" s="42" t="s">
        <v>5908</v>
      </c>
      <c r="H618" s="42" t="str">
        <f t="shared" si="18"/>
        <v>definitively /dɪˈfɪnɪtɪvli/  precisely and with authority véglegesen</v>
      </c>
    </row>
    <row r="619" spans="3:8" ht="38.25">
      <c r="C619" s="42">
        <f t="shared" si="19"/>
        <v>99</v>
      </c>
      <c r="D619" s="41" t="s">
        <v>3205</v>
      </c>
      <c r="E619" s="44" t="s">
        <v>13163</v>
      </c>
      <c r="F619" s="41" t="s">
        <v>4658</v>
      </c>
      <c r="G619" s="42" t="s">
        <v>5909</v>
      </c>
      <c r="H619" s="42" t="str">
        <f t="shared" si="18"/>
        <v>defy /dɪˈfaɪ/  to not happen according to the principles you would expect dacol</v>
      </c>
    </row>
    <row r="620" spans="3:8" ht="25.5">
      <c r="C620" s="42">
        <f t="shared" si="19"/>
        <v>99</v>
      </c>
      <c r="D620" s="41" t="s">
        <v>2703</v>
      </c>
      <c r="E620" s="44" t="s">
        <v>13164</v>
      </c>
      <c r="F620" s="41" t="s">
        <v>4126</v>
      </c>
      <c r="G620" s="42" t="s">
        <v>5910</v>
      </c>
      <c r="H620" s="42" t="str">
        <f t="shared" si="18"/>
        <v>deliberately /dɪˈlɪbərɪtli/  done in a way that is intended or planned szándékosan</v>
      </c>
    </row>
    <row r="621" spans="3:8" ht="25.5">
      <c r="C621" s="42">
        <f t="shared" si="19"/>
        <v>99</v>
      </c>
      <c r="D621" s="41" t="s">
        <v>3552</v>
      </c>
      <c r="E621" s="44" t="s">
        <v>13165</v>
      </c>
      <c r="F621" s="41" t="s">
        <v>5039</v>
      </c>
      <c r="G621" s="42" t="s">
        <v>5911</v>
      </c>
      <c r="H621" s="42" t="str">
        <f t="shared" si="18"/>
        <v>delight /dɪˈlaɪt/  a feeling of great pleasure and satisfaction élvezet</v>
      </c>
    </row>
    <row r="622" spans="3:8" ht="15">
      <c r="C622" s="42">
        <f t="shared" si="19"/>
        <v>99</v>
      </c>
      <c r="D622" s="41" t="s">
        <v>537</v>
      </c>
      <c r="E622" s="44" t="s">
        <v>13166</v>
      </c>
      <c r="F622" s="45" t="s">
        <v>913</v>
      </c>
      <c r="G622" s="42" t="s">
        <v>5912</v>
      </c>
      <c r="H622" s="42" t="str">
        <f t="shared" si="18"/>
        <v>delineate /dɪˈlɪnɪeɪt/  to portray depict sketch out        vázol</v>
      </c>
    </row>
    <row r="623" spans="3:8" ht="15">
      <c r="C623" s="42">
        <f t="shared" si="19"/>
        <v>99</v>
      </c>
      <c r="D623" s="41" t="s">
        <v>538</v>
      </c>
      <c r="E623" s="44" t="s">
        <v>13167</v>
      </c>
      <c r="F623" s="45" t="s">
        <v>914</v>
      </c>
      <c r="G623" s="42" t="s">
        <v>5913</v>
      </c>
      <c r="H623" s="42" t="str">
        <f t="shared" si="18"/>
        <v>deluge /ˈdɛljuːʤ/  great flood heavy rush of water       özönvíz</v>
      </c>
    </row>
    <row r="624" spans="3:8" ht="15">
      <c r="C624" s="42">
        <f t="shared" si="19"/>
        <v>99</v>
      </c>
      <c r="D624" s="41" t="s">
        <v>539</v>
      </c>
      <c r="E624" s="44" t="s">
        <v>13168</v>
      </c>
      <c r="F624" s="45" t="s">
        <v>915</v>
      </c>
      <c r="G624" s="42" t="s">
        <v>5914</v>
      </c>
      <c r="H624" s="42" t="str">
        <f t="shared" si="18"/>
        <v>demagogue /ˈdɛməgɒg/  person appealing not to reasons        demagóg</v>
      </c>
    </row>
    <row r="625" spans="3:8" ht="63.75">
      <c r="C625" s="42">
        <f t="shared" si="19"/>
        <v>99</v>
      </c>
      <c r="D625" s="41" t="s">
        <v>2611</v>
      </c>
      <c r="E625" s="44" t="s">
        <v>13169</v>
      </c>
      <c r="F625" s="41" t="s">
        <v>4029</v>
      </c>
      <c r="G625" s="42" t="s">
        <v>5915</v>
      </c>
      <c r="H625" s="42" t="str">
        <f t="shared" si="18"/>
        <v>demeanor /dɪˈmiːnə/  the way someone behaves, dresses, speaks etc that shows what their character is like viselkedés</v>
      </c>
    </row>
    <row r="626" spans="3:8" ht="25.5">
      <c r="C626" s="42">
        <f t="shared" si="19"/>
        <v>99</v>
      </c>
      <c r="D626" s="41" t="s">
        <v>2848</v>
      </c>
      <c r="E626" s="44" t="s">
        <v>13170</v>
      </c>
      <c r="F626" s="41" t="s">
        <v>4279</v>
      </c>
      <c r="G626" s="42" t="s">
        <v>2848</v>
      </c>
      <c r="H626" s="42" t="str">
        <f t="shared" si="18"/>
        <v>demotivated demotivated  feeling less eager or willing to do your job demotivated</v>
      </c>
    </row>
    <row r="627" spans="3:8" ht="15">
      <c r="C627" s="42">
        <f t="shared" si="19"/>
        <v>99</v>
      </c>
      <c r="D627" s="41" t="s">
        <v>540</v>
      </c>
      <c r="E627" s="44" t="s">
        <v>13171</v>
      </c>
      <c r="F627" s="45" t="s">
        <v>916</v>
      </c>
      <c r="G627" s="42" t="s">
        <v>5916</v>
      </c>
      <c r="H627" s="42" t="str">
        <f t="shared" si="18"/>
        <v>demur /dɪˈmɜː/  to hesitate raise objections         habozás</v>
      </c>
    </row>
    <row r="628" spans="3:8" ht="15">
      <c r="C628" s="42">
        <f t="shared" si="19"/>
        <v>99</v>
      </c>
      <c r="D628" s="41" t="s">
        <v>541</v>
      </c>
      <c r="E628" s="44" t="s">
        <v>13172</v>
      </c>
      <c r="F628" s="45" t="s">
        <v>917</v>
      </c>
      <c r="G628" s="42" t="s">
        <v>5917</v>
      </c>
      <c r="H628" s="42" t="str">
        <f t="shared" si="18"/>
        <v>denigrate /ˈdɛnɪgreɪt/  blacken belittle sully defame         becsmérli</v>
      </c>
    </row>
    <row r="629" spans="3:8" ht="15">
      <c r="C629" s="42">
        <f t="shared" si="19"/>
        <v>99</v>
      </c>
      <c r="D629" s="41" t="s">
        <v>542</v>
      </c>
      <c r="E629" s="44" t="s">
        <v>13173</v>
      </c>
      <c r="F629" s="45" t="s">
        <v>918</v>
      </c>
      <c r="G629" s="42" t="s">
        <v>5918</v>
      </c>
      <c r="H629" s="42" t="str">
        <f t="shared" si="18"/>
        <v>denouement /deɪˈnuːmɑːŋ/  an outcome or solution the unraveling of a plot    kifejlet</v>
      </c>
    </row>
    <row r="630" spans="3:8" ht="38.25">
      <c r="C630" s="42">
        <f t="shared" si="19"/>
        <v>99</v>
      </c>
      <c r="D630" s="41" t="s">
        <v>2380</v>
      </c>
      <c r="E630" s="44" t="s">
        <v>13174</v>
      </c>
      <c r="F630" s="41" t="s">
        <v>3782</v>
      </c>
      <c r="G630" s="42" t="s">
        <v>5919</v>
      </c>
      <c r="H630" s="42" t="str">
        <f t="shared" si="18"/>
        <v>deny /dɪˈnaɪ/  to say that something is not true, or that you do not believe something tagadni</v>
      </c>
    </row>
    <row r="631" spans="3:8" ht="51">
      <c r="C631" s="42">
        <f t="shared" si="19"/>
        <v>99</v>
      </c>
      <c r="D631" s="41" t="s">
        <v>2735</v>
      </c>
      <c r="E631" s="44" t="s">
        <v>13175</v>
      </c>
      <c r="F631" s="41" t="s">
        <v>4160</v>
      </c>
      <c r="G631" s="42" t="s">
        <v>5920</v>
      </c>
      <c r="H631" s="42" t="str">
        <f t="shared" si="18"/>
        <v>depict /dɪˈpɪkt/  to describe something or someone in writing or speech, or to show them in a painting, picture etc ábrázol</v>
      </c>
    </row>
    <row r="632" spans="3:8" ht="15">
      <c r="C632" s="42">
        <f t="shared" si="19"/>
        <v>99</v>
      </c>
      <c r="D632" s="41" t="s">
        <v>544</v>
      </c>
      <c r="E632" s="44" t="s">
        <v>13176</v>
      </c>
      <c r="F632" s="45" t="s">
        <v>919</v>
      </c>
      <c r="G632" s="42" t="s">
        <v>5921</v>
      </c>
      <c r="H632" s="42" t="str">
        <f t="shared" si="18"/>
        <v>deplete /dɪˈpliːt/  use until none remains         elhasznál</v>
      </c>
    </row>
    <row r="633" spans="3:8" ht="15">
      <c r="C633" s="42">
        <f t="shared" si="19"/>
        <v>99</v>
      </c>
      <c r="D633" s="41" t="s">
        <v>545</v>
      </c>
      <c r="E633" s="44" t="s">
        <v>13177</v>
      </c>
      <c r="F633" s="45" t="s">
        <v>920</v>
      </c>
      <c r="G633" s="42" t="s">
        <v>5922</v>
      </c>
      <c r="H633" s="42" t="str">
        <f t="shared" si="18"/>
        <v>deposition /ˌdɛpəˈzɪʃən/  dethronement depositing           lerakódás</v>
      </c>
    </row>
    <row r="634" spans="3:8" ht="15">
      <c r="C634" s="42">
        <f t="shared" si="19"/>
        <v>99</v>
      </c>
      <c r="D634" s="41" t="s">
        <v>546</v>
      </c>
      <c r="E634" s="44" t="s">
        <v>13178</v>
      </c>
      <c r="F634" s="45" t="s">
        <v>921</v>
      </c>
      <c r="G634" s="42" t="s">
        <v>5923</v>
      </c>
      <c r="H634" s="42" t="str">
        <f t="shared" si="18"/>
        <v>deprave /dɪˈpreɪv/  make morally bad corrupt         megront</v>
      </c>
    </row>
    <row r="635" spans="3:8" ht="15">
      <c r="C635" s="42">
        <f t="shared" si="19"/>
        <v>99</v>
      </c>
      <c r="D635" s="41" t="s">
        <v>547</v>
      </c>
      <c r="E635" s="44" t="s">
        <v>13179</v>
      </c>
      <c r="F635" s="45" t="s">
        <v>922</v>
      </c>
      <c r="G635" s="42" t="s">
        <v>5559</v>
      </c>
      <c r="H635" s="42" t="str">
        <f t="shared" si="18"/>
        <v>deprecate /ˈdɛprɪkeɪt/  protest against express disapproval of        könyörög</v>
      </c>
    </row>
    <row r="636" spans="3:8" ht="15">
      <c r="C636" s="42">
        <f t="shared" si="19"/>
        <v>99</v>
      </c>
      <c r="D636" s="41" t="s">
        <v>2939</v>
      </c>
      <c r="E636" s="44" t="s">
        <v>13180</v>
      </c>
      <c r="F636" s="41" t="s">
        <v>4377</v>
      </c>
      <c r="G636" s="42" t="s">
        <v>5924</v>
      </c>
      <c r="H636" s="42" t="str">
        <f t="shared" si="18"/>
        <v>depressing  /dɪˈprɛsɪŋ/   making you feel very sad nyomasztó</v>
      </c>
    </row>
    <row r="637" spans="3:8" ht="15">
      <c r="C637" s="42">
        <f t="shared" si="19"/>
        <v>99</v>
      </c>
      <c r="D637" s="41" t="s">
        <v>548</v>
      </c>
      <c r="E637" s="44" t="s">
        <v>13181</v>
      </c>
      <c r="F637" s="45" t="s">
        <v>923</v>
      </c>
      <c r="G637" s="42" t="s">
        <v>5925</v>
      </c>
      <c r="H637" s="42" t="str">
        <f t="shared" si="18"/>
        <v>dereliction /ˌdɛrɪˈlɪkʃən/  deserting and leaving to fall into ruins      elhanyagolás</v>
      </c>
    </row>
    <row r="638" spans="3:8" ht="15">
      <c r="C638" s="42">
        <f t="shared" si="19"/>
        <v>99</v>
      </c>
      <c r="D638" s="41" t="s">
        <v>549</v>
      </c>
      <c r="E638" s="44" t="s">
        <v>13182</v>
      </c>
      <c r="F638" s="45" t="s">
        <v>924</v>
      </c>
      <c r="G638" s="42" t="s">
        <v>5926</v>
      </c>
      <c r="H638" s="42" t="str">
        <f t="shared" si="18"/>
        <v>derision /dɪˈrɪʒən/  ridicule mockery deriding          kicsúfolás</v>
      </c>
    </row>
    <row r="639" spans="3:8" ht="15">
      <c r="C639" s="42">
        <f t="shared" si="19"/>
        <v>99</v>
      </c>
      <c r="D639" s="41" t="s">
        <v>550</v>
      </c>
      <c r="E639" s="44" t="s">
        <v>13183</v>
      </c>
      <c r="F639" s="45" t="s">
        <v>925</v>
      </c>
      <c r="G639" s="42" t="s">
        <v>5927</v>
      </c>
      <c r="H639" s="42" t="str">
        <f t="shared" si="18"/>
        <v>derivative /dɪˈrɪvətɪv/  unoriginal obtained from another source        derivált</v>
      </c>
    </row>
    <row r="640" spans="3:8" ht="15">
      <c r="C640" s="42">
        <f t="shared" si="19"/>
        <v>99</v>
      </c>
      <c r="D640" s="41" t="s">
        <v>551</v>
      </c>
      <c r="E640" s="44" t="s">
        <v>13184</v>
      </c>
      <c r="F640" s="45" t="s">
        <v>926</v>
      </c>
      <c r="G640" s="42" t="s">
        <v>5928</v>
      </c>
      <c r="H640" s="42" t="str">
        <f t="shared" si="18"/>
        <v>derogatory /dɪˈrɒgətəri/  insulting tending to damage         méltatlan</v>
      </c>
    </row>
    <row r="641" spans="3:8" ht="15">
      <c r="C641" s="42">
        <f t="shared" si="19"/>
        <v>99</v>
      </c>
      <c r="D641" s="41" t="s">
        <v>552</v>
      </c>
      <c r="E641" s="44" t="s">
        <v>13185</v>
      </c>
      <c r="F641" s="45" t="s">
        <v>927</v>
      </c>
      <c r="G641" s="42" t="s">
        <v>5929</v>
      </c>
      <c r="H641" s="42" t="str">
        <f t="shared" si="18"/>
        <v>descry /dɪsˈkraɪ/  catch sight of see smth in the distance     meglát</v>
      </c>
    </row>
    <row r="642" spans="3:8" ht="38.25">
      <c r="C642" s="42">
        <f t="shared" si="19"/>
        <v>99</v>
      </c>
      <c r="D642" s="41" t="s">
        <v>3007</v>
      </c>
      <c r="E642" s="46" t="s">
        <v>5270</v>
      </c>
      <c r="F642" s="41" t="s">
        <v>4449</v>
      </c>
      <c r="G642" s="42" t="s">
        <v>5930</v>
      </c>
      <c r="H642" s="42" t="str">
        <f t="shared" si="18"/>
        <v>desert /ˈdɛzət/  to leave someone or something and no longer help or support them  sivatag</v>
      </c>
    </row>
    <row r="643" spans="3:8" ht="51">
      <c r="C643" s="42">
        <f t="shared" si="19"/>
        <v>99</v>
      </c>
      <c r="D643" s="41" t="s">
        <v>3007</v>
      </c>
      <c r="E643" s="46" t="s">
        <v>5270</v>
      </c>
      <c r="F643" s="41" t="s">
        <v>4799</v>
      </c>
      <c r="G643" s="42" t="s">
        <v>5930</v>
      </c>
      <c r="H643" s="42" t="str">
        <f t="shared" ref="H643:H706" si="20">CONCATENATE(D643," ",E643," ",F643," ",G643)</f>
        <v>desert /ˈdɛzət/  a large area of land where it is always very dry, and there is a lot of sand sivatag</v>
      </c>
    </row>
    <row r="644" spans="3:8" ht="38.25">
      <c r="C644" s="42">
        <f t="shared" si="19"/>
        <v>99</v>
      </c>
      <c r="D644" s="41" t="s">
        <v>3717</v>
      </c>
      <c r="E644" s="44" t="s">
        <v>13186</v>
      </c>
      <c r="F644" s="41" t="s">
        <v>5210</v>
      </c>
      <c r="G644" s="42" t="s">
        <v>5931</v>
      </c>
      <c r="H644" s="42" t="str">
        <f t="shared" si="20"/>
        <v>deserve /dɪˈzɜːv/  to have earned something by good or bad actions or behaviour megérdemlik</v>
      </c>
    </row>
    <row r="645" spans="3:8" ht="15">
      <c r="C645" s="42">
        <f t="shared" ref="C645:C708" si="21">+B645+C644</f>
        <v>99</v>
      </c>
      <c r="D645" s="41" t="s">
        <v>553</v>
      </c>
      <c r="E645" s="44" t="s">
        <v>13187</v>
      </c>
      <c r="F645" s="45" t="s">
        <v>928</v>
      </c>
      <c r="G645" s="42" t="s">
        <v>5932</v>
      </c>
      <c r="H645" s="42" t="str">
        <f t="shared" si="20"/>
        <v>desiccant desiccant  substance used to absorb moisture        párátlanítót</v>
      </c>
    </row>
    <row r="646" spans="3:8" ht="15">
      <c r="C646" s="42">
        <f t="shared" si="21"/>
        <v>99</v>
      </c>
      <c r="D646" s="41" t="s">
        <v>2350</v>
      </c>
      <c r="E646" s="44" t="s">
        <v>13188</v>
      </c>
      <c r="F646" s="41" t="s">
        <v>3750</v>
      </c>
      <c r="G646" s="42" t="s">
        <v>5933</v>
      </c>
      <c r="H646" s="42" t="str">
        <f t="shared" si="20"/>
        <v>desire /dɪˈzaɪə/  a strong hope or wish vágy</v>
      </c>
    </row>
    <row r="647" spans="3:8" ht="63.75">
      <c r="C647" s="42">
        <f t="shared" si="21"/>
        <v>99</v>
      </c>
      <c r="D647" s="41" t="s">
        <v>3631</v>
      </c>
      <c r="E647" s="44" t="s">
        <v>13189</v>
      </c>
      <c r="F647" s="41" t="s">
        <v>5120</v>
      </c>
      <c r="G647" s="42" t="s">
        <v>5934</v>
      </c>
      <c r="H647" s="42" t="str">
        <f t="shared" si="20"/>
        <v>despite this /dɪsˈpaɪt/ /ðɪs/  used to say that something happens or is true even though something else might have prevented it  ennek ellenére</v>
      </c>
    </row>
    <row r="648" spans="3:8" ht="63.75">
      <c r="C648" s="42">
        <f t="shared" si="21"/>
        <v>99</v>
      </c>
      <c r="D648" s="41" t="s">
        <v>2881</v>
      </c>
      <c r="E648" s="44" t="s">
        <v>13190</v>
      </c>
      <c r="F648" s="41" t="s">
        <v>4313</v>
      </c>
      <c r="G648" s="42" t="s">
        <v>5935</v>
      </c>
      <c r="H648" s="42" t="str">
        <f t="shared" si="20"/>
        <v>destiny /ˈdɛstɪni/  the things that will happen to someone in the future, especially those that cannot be changed or controlled  sors</v>
      </c>
    </row>
    <row r="649" spans="3:8" ht="15">
      <c r="C649" s="42">
        <f t="shared" si="21"/>
        <v>99</v>
      </c>
      <c r="D649" s="41" t="s">
        <v>554</v>
      </c>
      <c r="E649" s="44" t="s">
        <v>13191</v>
      </c>
      <c r="F649" s="45" t="s">
        <v>929</v>
      </c>
      <c r="G649" s="42" t="s">
        <v>5936</v>
      </c>
      <c r="H649" s="42" t="str">
        <f t="shared" si="20"/>
        <v>desuetude /dɪˈsju(ː)ɪtjuːd/  cessation of use disuse         elévülés</v>
      </c>
    </row>
    <row r="650" spans="3:8" ht="15">
      <c r="C650" s="42">
        <f t="shared" si="21"/>
        <v>99</v>
      </c>
      <c r="D650" s="41" t="s">
        <v>555</v>
      </c>
      <c r="E650" s="44" t="s">
        <v>13192</v>
      </c>
      <c r="F650" s="45" t="s">
        <v>930</v>
      </c>
      <c r="G650" s="42" t="s">
        <v>5937</v>
      </c>
      <c r="H650" s="42" t="str">
        <f t="shared" si="20"/>
        <v>desultory /ˈdɛsəltəri/  aimless haphazard digressing at random        ötletszerű</v>
      </c>
    </row>
    <row r="651" spans="3:8" ht="51">
      <c r="C651" s="42">
        <f t="shared" si="21"/>
        <v>99</v>
      </c>
      <c r="D651" s="41" t="s">
        <v>3165</v>
      </c>
      <c r="E651" s="44" t="s">
        <v>13193</v>
      </c>
      <c r="F651" s="41" t="s">
        <v>4616</v>
      </c>
      <c r="G651" s="42" t="s">
        <v>5938</v>
      </c>
      <c r="H651" s="42" t="str">
        <f t="shared" si="20"/>
        <v>detachment /dɪˈtæʧmənt/  the state of not reacting to or being involved in something in an emotional way leválás</v>
      </c>
    </row>
    <row r="652" spans="3:8" ht="15">
      <c r="C652" s="42">
        <f t="shared" si="21"/>
        <v>99</v>
      </c>
      <c r="D652" s="41" t="s">
        <v>556</v>
      </c>
      <c r="E652" s="44" t="s">
        <v>13194</v>
      </c>
      <c r="F652" s="45" t="s">
        <v>931</v>
      </c>
      <c r="G652" s="42" t="s">
        <v>5939</v>
      </c>
      <c r="H652" s="42" t="str">
        <f t="shared" si="20"/>
        <v>deter /dɪˈtɜː/  discourage hinder           elrettent</v>
      </c>
    </row>
    <row r="653" spans="3:8" ht="63.75">
      <c r="C653" s="42">
        <f t="shared" si="21"/>
        <v>99</v>
      </c>
      <c r="D653" s="41" t="s">
        <v>556</v>
      </c>
      <c r="E653" s="44" t="s">
        <v>13194</v>
      </c>
      <c r="F653" s="41" t="s">
        <v>4947</v>
      </c>
      <c r="G653" s="42" t="s">
        <v>5939</v>
      </c>
      <c r="H653" s="42" t="str">
        <f t="shared" si="20"/>
        <v>deter /dɪˈtɜː/  to stop someone from doing something, by making them realize it will be difficult or have bad results elrettent</v>
      </c>
    </row>
    <row r="654" spans="3:8" ht="15">
      <c r="C654" s="42">
        <f t="shared" si="21"/>
        <v>99</v>
      </c>
      <c r="D654" s="41" t="s">
        <v>3078</v>
      </c>
      <c r="E654" s="44" t="s">
        <v>13195</v>
      </c>
      <c r="F654" s="41" t="s">
        <v>4525</v>
      </c>
      <c r="G654" s="42" t="s">
        <v>5940</v>
      </c>
      <c r="H654" s="42" t="str">
        <f t="shared" si="20"/>
        <v>deteriorate /dɪˈtɪərɪəreɪt/  to become worse romlik</v>
      </c>
    </row>
    <row r="655" spans="3:8" ht="38.25">
      <c r="C655" s="42">
        <f t="shared" si="21"/>
        <v>99</v>
      </c>
      <c r="D655" s="41" t="s">
        <v>3202</v>
      </c>
      <c r="E655" s="44" t="s">
        <v>13196</v>
      </c>
      <c r="F655" s="41" t="s">
        <v>4654</v>
      </c>
      <c r="G655" s="42" t="s">
        <v>5941</v>
      </c>
      <c r="H655" s="42" t="str">
        <f t="shared" si="20"/>
        <v>detox detox  special treatment to help people stop drinking alcohol or taking drugs méregtelenítés</v>
      </c>
    </row>
    <row r="656" spans="3:8" ht="15">
      <c r="C656" s="42">
        <f t="shared" si="21"/>
        <v>99</v>
      </c>
      <c r="D656" s="41" t="s">
        <v>557</v>
      </c>
      <c r="E656" s="44" t="s">
        <v>13197</v>
      </c>
      <c r="F656" s="45" t="s">
        <v>932</v>
      </c>
      <c r="G656" s="42" t="s">
        <v>5942</v>
      </c>
      <c r="H656" s="42" t="str">
        <f t="shared" si="20"/>
        <v>detraction /dɪˈtrækʃən/  slandering verbal attack aspersion         kisebbítés</v>
      </c>
    </row>
    <row r="657" spans="3:8" ht="63.75">
      <c r="C657" s="42">
        <f t="shared" si="21"/>
        <v>99</v>
      </c>
      <c r="D657" s="41" t="s">
        <v>3695</v>
      </c>
      <c r="E657" s="44" t="s">
        <v>13198</v>
      </c>
      <c r="F657" s="41" t="s">
        <v>5186</v>
      </c>
      <c r="G657" s="42" t="s">
        <v>5943</v>
      </c>
      <c r="H657" s="42" t="str">
        <f t="shared" si="20"/>
        <v>detractor /dɪˈtræktə/  someone who says bad things about someone or something, in order to make them seem less good than they really are becsmérlő</v>
      </c>
    </row>
    <row r="658" spans="3:8" ht="15">
      <c r="C658" s="42">
        <f t="shared" si="21"/>
        <v>99</v>
      </c>
      <c r="D658" s="41" t="s">
        <v>3724</v>
      </c>
      <c r="E658" s="44" t="s">
        <v>13199</v>
      </c>
      <c r="F658" s="41" t="s">
        <v>5219</v>
      </c>
      <c r="G658" s="42" t="s">
        <v>5944</v>
      </c>
      <c r="H658" s="42" t="str">
        <f t="shared" si="20"/>
        <v>detrimental  /ˌdɛtrɪˈmɛntl/   causing harm or damage  hátrányos</v>
      </c>
    </row>
    <row r="659" spans="3:8" ht="15">
      <c r="C659" s="42">
        <f t="shared" si="21"/>
        <v>99</v>
      </c>
      <c r="D659" s="41" t="s">
        <v>558</v>
      </c>
      <c r="E659" s="44" t="s">
        <v>13200</v>
      </c>
      <c r="F659" s="45" t="s">
        <v>933</v>
      </c>
      <c r="G659" s="42" t="s">
        <v>5945</v>
      </c>
      <c r="H659" s="42" t="str">
        <f t="shared" si="20"/>
        <v>detumescence detumescence  diminishing or lessening of swelling        lelohadás</v>
      </c>
    </row>
    <row r="660" spans="3:8" ht="25.5">
      <c r="C660" s="42">
        <f t="shared" si="21"/>
        <v>99</v>
      </c>
      <c r="D660" s="41" t="s">
        <v>2847</v>
      </c>
      <c r="E660" s="44" t="s">
        <v>13201</v>
      </c>
      <c r="F660" s="41" t="s">
        <v>4278</v>
      </c>
      <c r="G660" s="42" t="s">
        <v>5946</v>
      </c>
      <c r="H660" s="42" t="str">
        <f t="shared" si="20"/>
        <v>devastated /ˈdɛvəsteɪtɪd/  feeling extremely shocked and sad elpusztított</v>
      </c>
    </row>
    <row r="661" spans="3:8" ht="15">
      <c r="C661" s="42">
        <f t="shared" si="21"/>
        <v>99</v>
      </c>
      <c r="D661" s="41" t="s">
        <v>559</v>
      </c>
      <c r="E661" s="44" t="s">
        <v>13202</v>
      </c>
      <c r="F661" s="45" t="s">
        <v>934</v>
      </c>
      <c r="G661" s="42" t="s">
        <v>5947</v>
      </c>
      <c r="H661" s="42" t="str">
        <f t="shared" si="20"/>
        <v>deviance /ˈdiːvɪəns/  being different in moral standards (from normal)      deviancia</v>
      </c>
    </row>
    <row r="662" spans="3:8" ht="25.5">
      <c r="C662" s="42">
        <f t="shared" si="21"/>
        <v>99</v>
      </c>
      <c r="D662" s="41" t="s">
        <v>3463</v>
      </c>
      <c r="E662" s="44" t="s">
        <v>13203</v>
      </c>
      <c r="F662" s="41" t="s">
        <v>4942</v>
      </c>
      <c r="G662" s="42" t="s">
        <v>5948</v>
      </c>
      <c r="H662" s="42" t="str">
        <f t="shared" si="20"/>
        <v>device  /dɪˈvaɪs/   a machine or tool that does a special job eszköz</v>
      </c>
    </row>
    <row r="663" spans="3:8" ht="25.5">
      <c r="C663" s="42">
        <f t="shared" si="21"/>
        <v>99</v>
      </c>
      <c r="D663" s="41" t="s">
        <v>3249</v>
      </c>
      <c r="E663" s="44" t="s">
        <v>13204</v>
      </c>
      <c r="F663" s="41" t="s">
        <v>4703</v>
      </c>
      <c r="G663" s="42" t="s">
        <v>5949</v>
      </c>
      <c r="H663" s="42" t="str">
        <f t="shared" si="20"/>
        <v>devise /dɪˈvaɪz/  to plan or invent a new way of doing something dolgozzon</v>
      </c>
    </row>
    <row r="664" spans="3:8" ht="38.25">
      <c r="C664" s="42">
        <f t="shared" si="21"/>
        <v>99</v>
      </c>
      <c r="D664" s="41" t="s">
        <v>2895</v>
      </c>
      <c r="E664" s="44" t="s">
        <v>13205</v>
      </c>
      <c r="F664" s="41" t="s">
        <v>4330</v>
      </c>
      <c r="G664" s="42" t="s">
        <v>5950</v>
      </c>
      <c r="H664" s="42" t="str">
        <f t="shared" si="20"/>
        <v>devoted /dɪˈvəʊtɪd/  dealing with, containing, or being used for only one thing odaadó</v>
      </c>
    </row>
    <row r="665" spans="3:8" ht="15">
      <c r="C665" s="42">
        <f t="shared" si="21"/>
        <v>99</v>
      </c>
      <c r="D665" s="41" t="s">
        <v>560</v>
      </c>
      <c r="E665" s="44" t="s">
        <v>13206</v>
      </c>
      <c r="F665" s="45" t="s">
        <v>935</v>
      </c>
      <c r="G665" s="42" t="s">
        <v>5951</v>
      </c>
      <c r="H665" s="42" t="str">
        <f t="shared" si="20"/>
        <v>dexterity /dɛksˈtɛrɪti/  skill (esp. in handling)         ügyesség</v>
      </c>
    </row>
    <row r="666" spans="3:8" ht="63.75">
      <c r="C666" s="42">
        <f t="shared" si="21"/>
        <v>99</v>
      </c>
      <c r="D666" s="41" t="s">
        <v>3246</v>
      </c>
      <c r="E666" s="44" t="s">
        <v>13207</v>
      </c>
      <c r="F666" s="41" t="s">
        <v>4700</v>
      </c>
      <c r="G666" s="42" t="s">
        <v>5952</v>
      </c>
      <c r="H666" s="42" t="str">
        <f t="shared" si="20"/>
        <v>diagnosis /ˌdaɪəgˈnəʊsɪs/  the process of discovering exactly what is wrong with someone or something, by examining them closely diagnózis</v>
      </c>
    </row>
    <row r="667" spans="3:8" ht="51">
      <c r="C667" s="42">
        <f t="shared" si="21"/>
        <v>99</v>
      </c>
      <c r="D667" s="41" t="s">
        <v>3541</v>
      </c>
      <c r="E667" s="44" t="s">
        <v>13208</v>
      </c>
      <c r="F667" s="41" t="s">
        <v>5028</v>
      </c>
      <c r="G667" s="42" t="s">
        <v>5953</v>
      </c>
      <c r="H667" s="42" t="str">
        <f t="shared" si="20"/>
        <v>dial-up /ˈdaɪəl/-/ʌp/  relating to a telephone line that is used to send information from one computer to another tárcsáz</v>
      </c>
    </row>
    <row r="668" spans="3:8" ht="15">
      <c r="C668" s="42">
        <f t="shared" si="21"/>
        <v>99</v>
      </c>
      <c r="D668" s="41" t="s">
        <v>561</v>
      </c>
      <c r="E668" s="44" t="s">
        <v>13209</v>
      </c>
      <c r="F668" s="45" t="s">
        <v>936</v>
      </c>
      <c r="G668" s="42" t="s">
        <v>5954</v>
      </c>
      <c r="H668" s="42" t="str">
        <f t="shared" si="20"/>
        <v>diaphanous /daɪˈæfənəs/  transparent gauzy           áttetsző</v>
      </c>
    </row>
    <row r="669" spans="3:8" ht="38.25">
      <c r="C669" s="42">
        <f t="shared" si="21"/>
        <v>99</v>
      </c>
      <c r="D669" s="41" t="s">
        <v>2658</v>
      </c>
      <c r="E669" s="44" t="s">
        <v>13210</v>
      </c>
      <c r="F669" s="41" t="s">
        <v>4079</v>
      </c>
      <c r="G669" s="42" t="s">
        <v>5955</v>
      </c>
      <c r="H669" s="42" t="str">
        <f t="shared" si="20"/>
        <v>diarist /ˈdaɪərɪst/  someone who writes a diary, especially one that is later sold naplóíró</v>
      </c>
    </row>
    <row r="670" spans="3:8" ht="15">
      <c r="C670" s="42">
        <f t="shared" si="21"/>
        <v>99</v>
      </c>
      <c r="D670" s="41" t="s">
        <v>562</v>
      </c>
      <c r="E670" s="44" t="s">
        <v>13211</v>
      </c>
      <c r="F670" s="45" t="s">
        <v>937</v>
      </c>
      <c r="G670" s="42" t="s">
        <v>5956</v>
      </c>
      <c r="H670" s="42" t="str">
        <f t="shared" si="20"/>
        <v>diatribe /ˈdaɪətraɪb/  bitter and violent attack in words       gyalázkodás</v>
      </c>
    </row>
    <row r="671" spans="3:8" ht="25.5">
      <c r="C671" s="42">
        <f t="shared" si="21"/>
        <v>99</v>
      </c>
      <c r="D671" s="41" t="s">
        <v>3732</v>
      </c>
      <c r="E671" s="46" t="s">
        <v>5271</v>
      </c>
      <c r="F671" s="41" t="s">
        <v>5227</v>
      </c>
      <c r="G671" s="42" t="s">
        <v>5957</v>
      </c>
      <c r="H671" s="42" t="str">
        <f t="shared" si="20"/>
        <v>dictate /ˈdɪkteɪt/  to control or influence something  diktál</v>
      </c>
    </row>
    <row r="672" spans="3:8" ht="38.25">
      <c r="C672" s="42">
        <f t="shared" si="21"/>
        <v>99</v>
      </c>
      <c r="D672" s="41" t="s">
        <v>3560</v>
      </c>
      <c r="E672" s="44" t="s">
        <v>13212</v>
      </c>
      <c r="F672" s="41" t="s">
        <v>5047</v>
      </c>
      <c r="G672" s="42" t="s">
        <v>5958</v>
      </c>
      <c r="H672" s="42" t="str">
        <f t="shared" si="20"/>
        <v>differentiate /ˌdɪfəˈrɛnʃɪeɪt/  to recognize or express the difference between things or people  különbséget</v>
      </c>
    </row>
    <row r="673" spans="3:8" ht="15">
      <c r="C673" s="42">
        <f t="shared" si="21"/>
        <v>99</v>
      </c>
      <c r="D673" s="41" t="s">
        <v>563</v>
      </c>
      <c r="E673" s="44" t="s">
        <v>13213</v>
      </c>
      <c r="F673" s="45" t="s">
        <v>938</v>
      </c>
      <c r="G673" s="42" t="s">
        <v>5959</v>
      </c>
      <c r="H673" s="42" t="str">
        <f t="shared" si="20"/>
        <v>diffidence /ˈdɪfɪdəns/  shyness            bátortalanság</v>
      </c>
    </row>
    <row r="674" spans="3:8" ht="15">
      <c r="C674" s="42">
        <f t="shared" si="21"/>
        <v>99</v>
      </c>
      <c r="D674" s="41" t="s">
        <v>564</v>
      </c>
      <c r="E674" s="44" t="s">
        <v>13214</v>
      </c>
      <c r="F674" s="45" t="s">
        <v>939</v>
      </c>
      <c r="G674" s="42" t="s">
        <v>5960</v>
      </c>
      <c r="H674" s="42" t="str">
        <f t="shared" si="20"/>
        <v>dilate /daɪˈleɪt/  speak comprehensively become wider large        tágul</v>
      </c>
    </row>
    <row r="675" spans="3:8" ht="38.25">
      <c r="C675" s="42">
        <f t="shared" si="21"/>
        <v>99</v>
      </c>
      <c r="D675" s="41" t="s">
        <v>2791</v>
      </c>
      <c r="E675" s="44" t="s">
        <v>13215</v>
      </c>
      <c r="F675" s="41" t="s">
        <v>4220</v>
      </c>
      <c r="G675" s="42" t="s">
        <v>5961</v>
      </c>
      <c r="H675" s="42" t="str">
        <f t="shared" si="20"/>
        <v>dimly-lit /ˈdɪmli/-/lɪt/  fairly dark or not giving much light, so that you cannot see well félhomályos</v>
      </c>
    </row>
    <row r="676" spans="3:8" ht="51">
      <c r="C676" s="42">
        <f t="shared" si="21"/>
        <v>99</v>
      </c>
      <c r="D676" s="41" t="s">
        <v>2452</v>
      </c>
      <c r="E676" s="44" t="s">
        <v>13216</v>
      </c>
      <c r="F676" s="41" t="s">
        <v>3869</v>
      </c>
      <c r="G676" s="42" t="s">
        <v>5962</v>
      </c>
      <c r="H676" s="42" t="str">
        <f t="shared" si="20"/>
        <v>directory /dɪˈrɛktəri/  a book or list of names, facts etc, usually arranged in alphabetical order könyvtárban</v>
      </c>
    </row>
    <row r="677" spans="3:8" ht="76.5">
      <c r="C677" s="42">
        <f t="shared" si="21"/>
        <v>99</v>
      </c>
      <c r="D677" s="41" t="s">
        <v>2682</v>
      </c>
      <c r="E677" s="44" t="s">
        <v>13217</v>
      </c>
      <c r="F677" s="41" t="s">
        <v>4103</v>
      </c>
      <c r="G677" s="42" t="s">
        <v>5963</v>
      </c>
      <c r="H677" s="42" t="str">
        <f t="shared" si="20"/>
        <v>disability /ˌdɪsəˈbɪlɪti/  a physical or mental condition that makes it difficult for someone to use a part of their body properly, or to learn normally fogyatékosság</v>
      </c>
    </row>
    <row r="678" spans="3:8" ht="63.75">
      <c r="C678" s="42">
        <f t="shared" si="21"/>
        <v>99</v>
      </c>
      <c r="D678" s="41" t="s">
        <v>2345</v>
      </c>
      <c r="E678" s="44" t="s">
        <v>13218</v>
      </c>
      <c r="F678" s="41" t="s">
        <v>3745</v>
      </c>
      <c r="G678" s="42" t="s">
        <v>5964</v>
      </c>
      <c r="H678" s="42" t="str">
        <f t="shared" si="20"/>
        <v>disadvantage /ˌdɪsədˈvɑːntɪʤ/  something that causes problems, or that makes someone or something less likely to be successful or effective hátrány</v>
      </c>
    </row>
    <row r="679" spans="3:8" ht="25.5">
      <c r="C679" s="42">
        <f t="shared" si="21"/>
        <v>99</v>
      </c>
      <c r="D679" s="41" t="s">
        <v>2708</v>
      </c>
      <c r="E679" s="44" t="s">
        <v>13219</v>
      </c>
      <c r="F679" s="41" t="s">
        <v>4131</v>
      </c>
      <c r="G679" s="42" t="s">
        <v>5965</v>
      </c>
      <c r="H679" s="42" t="str">
        <f t="shared" si="20"/>
        <v>disagreeable /ˌdɪsəˈgrɪəbl/  not at all enjoyable or pleasant  kellemetlen</v>
      </c>
    </row>
    <row r="680" spans="3:8" ht="15">
      <c r="C680" s="42">
        <f t="shared" si="21"/>
        <v>99</v>
      </c>
      <c r="D680" s="41" t="s">
        <v>565</v>
      </c>
      <c r="E680" s="44" t="s">
        <v>13220</v>
      </c>
      <c r="F680" s="45" t="s">
        <v>940</v>
      </c>
      <c r="G680" s="42" t="s">
        <v>5966</v>
      </c>
      <c r="H680" s="42" t="str">
        <f t="shared" si="20"/>
        <v>disallow /ˌdɪsəˈlaʊ/  refuse to allow or accept as a correct     helytelenít</v>
      </c>
    </row>
    <row r="681" spans="3:8" ht="63.75">
      <c r="C681" s="42">
        <f t="shared" si="21"/>
        <v>99</v>
      </c>
      <c r="D681" s="41" t="s">
        <v>2668</v>
      </c>
      <c r="E681" s="44" t="s">
        <v>13221</v>
      </c>
      <c r="F681" s="41" t="s">
        <v>4089</v>
      </c>
      <c r="G681" s="42" t="s">
        <v>5967</v>
      </c>
      <c r="H681" s="42" t="str">
        <f t="shared" si="20"/>
        <v>disapproval /ˌdɪsəˈpruːvəl/  an attitude that shows you think that someone or their behaviour, ideas etc are bad or not suitable  rosszallás</v>
      </c>
    </row>
    <row r="682" spans="3:8">
      <c r="C682" s="42">
        <f t="shared" si="21"/>
        <v>99</v>
      </c>
      <c r="D682" s="41" t="s">
        <v>3366</v>
      </c>
      <c r="E682" s="46" t="s">
        <v>5272</v>
      </c>
      <c r="F682" s="41" t="s">
        <v>4835</v>
      </c>
      <c r="G682" s="42" t="s">
        <v>5968</v>
      </c>
      <c r="H682" s="42" t="str">
        <f t="shared" si="20"/>
        <v>discard /ˈdɪskɑːd/  to get rid of something  megválni</v>
      </c>
    </row>
    <row r="683" spans="3:8" ht="15">
      <c r="C683" s="42">
        <f t="shared" si="21"/>
        <v>99</v>
      </c>
      <c r="D683" s="41" t="s">
        <v>566</v>
      </c>
      <c r="E683" s="44" t="s">
        <v>13222</v>
      </c>
      <c r="F683" s="45" t="s">
        <v>941</v>
      </c>
      <c r="G683" s="42" t="s">
        <v>5969</v>
      </c>
      <c r="H683" s="42" t="str">
        <f t="shared" si="20"/>
        <v>discern /dɪˈsɜːn/  see with an effort but clearly       megkülönböztet</v>
      </c>
    </row>
    <row r="684" spans="3:8" ht="51">
      <c r="C684" s="42">
        <f t="shared" si="21"/>
        <v>99</v>
      </c>
      <c r="D684" s="41" t="s">
        <v>3621</v>
      </c>
      <c r="E684" s="44" t="s">
        <v>13223</v>
      </c>
      <c r="F684" s="41" t="s">
        <v>5110</v>
      </c>
      <c r="G684" s="42" t="s">
        <v>5970</v>
      </c>
      <c r="H684" s="42" t="str">
        <f t="shared" si="20"/>
        <v>discipline /ˈdɪsɪplɪn/  the ability to control your own behaviour, so that you do what you are expected to do fegyelem</v>
      </c>
    </row>
    <row r="685" spans="3:8" ht="15">
      <c r="C685" s="42">
        <f t="shared" si="21"/>
        <v>99</v>
      </c>
      <c r="D685" s="41" t="s">
        <v>567</v>
      </c>
      <c r="E685" s="44" t="s">
        <v>13224</v>
      </c>
      <c r="F685" s="45" t="s">
        <v>942</v>
      </c>
      <c r="G685" s="42" t="s">
        <v>5560</v>
      </c>
      <c r="H685" s="42" t="str">
        <f t="shared" si="20"/>
        <v>discomfit /dɪsˈkʌmfɪt/  confuse embarrass           megver</v>
      </c>
    </row>
    <row r="686" spans="3:8" ht="15">
      <c r="C686" s="42">
        <f t="shared" si="21"/>
        <v>99</v>
      </c>
      <c r="D686" s="41" t="s">
        <v>568</v>
      </c>
      <c r="E686" s="44" t="s">
        <v>13225</v>
      </c>
      <c r="F686" s="45" t="s">
        <v>943</v>
      </c>
      <c r="G686" s="42" t="s">
        <v>5971</v>
      </c>
      <c r="H686" s="42" t="str">
        <f t="shared" si="20"/>
        <v>disconcert /ˌdɪskənˈsɜːt/  upset the self-possession of         meghiúsít</v>
      </c>
    </row>
    <row r="687" spans="3:8" ht="25.5">
      <c r="C687" s="42">
        <f t="shared" si="21"/>
        <v>99</v>
      </c>
      <c r="D687" s="41" t="s">
        <v>2817</v>
      </c>
      <c r="E687" s="44" t="s">
        <v>13226</v>
      </c>
      <c r="F687" s="41" t="s">
        <v>4247</v>
      </c>
      <c r="G687" s="42" t="s">
        <v>5972</v>
      </c>
      <c r="H687" s="42" t="str">
        <f t="shared" si="20"/>
        <v>discontinued /ˌdɪskənˈtɪnju(ː)d/  to stop doing, producing, or providing something megszakított</v>
      </c>
    </row>
    <row r="688" spans="3:8" ht="15">
      <c r="C688" s="42">
        <f t="shared" si="21"/>
        <v>99</v>
      </c>
      <c r="D688" s="41" t="s">
        <v>569</v>
      </c>
      <c r="E688" s="44" t="s">
        <v>13227</v>
      </c>
      <c r="F688" s="45" t="s">
        <v>944</v>
      </c>
      <c r="G688" s="42" t="s">
        <v>5966</v>
      </c>
      <c r="H688" s="42" t="str">
        <f t="shared" si="20"/>
        <v>discountenance /dɪsˈkaʊntɪnəns/  refuse to approve of         helytelenít</v>
      </c>
    </row>
    <row r="689" spans="3:8" ht="38.25">
      <c r="C689" s="42">
        <f t="shared" si="21"/>
        <v>99</v>
      </c>
      <c r="D689" s="41" t="s">
        <v>2481</v>
      </c>
      <c r="E689" s="44" t="s">
        <v>13228</v>
      </c>
      <c r="F689" s="41" t="s">
        <v>3898</v>
      </c>
      <c r="G689" s="42" t="s">
        <v>5973</v>
      </c>
      <c r="H689" s="42" t="str">
        <f t="shared" si="20"/>
        <v>discourage  /dɪsˈkʌrɪʤ/   to make someone less confident or less willing to do something  elbátortalanít</v>
      </c>
    </row>
    <row r="690" spans="3:8" ht="15">
      <c r="C690" s="42">
        <f t="shared" si="21"/>
        <v>99</v>
      </c>
      <c r="D690" s="41" t="s">
        <v>570</v>
      </c>
      <c r="E690" s="44" t="s">
        <v>13229</v>
      </c>
      <c r="F690" s="45" t="s">
        <v>945</v>
      </c>
      <c r="G690" s="42" t="s">
        <v>5974</v>
      </c>
      <c r="H690" s="42" t="str">
        <f t="shared" si="20"/>
        <v>discourse /dɪsˈkɔːs/  speech lecture           társalgás</v>
      </c>
    </row>
    <row r="691" spans="3:8" ht="15">
      <c r="C691" s="42">
        <f t="shared" si="21"/>
        <v>99</v>
      </c>
      <c r="D691" s="41" t="s">
        <v>571</v>
      </c>
      <c r="E691" s="44" t="s">
        <v>13230</v>
      </c>
      <c r="F691" s="45" t="s">
        <v>946</v>
      </c>
      <c r="G691" s="42" t="s">
        <v>5975</v>
      </c>
      <c r="H691" s="42" t="str">
        <f t="shared" si="20"/>
        <v>discredit /dɪsˈkrɛdɪt/  refuse to believe          lejárassa</v>
      </c>
    </row>
    <row r="692" spans="3:8" ht="15">
      <c r="C692" s="42">
        <f t="shared" si="21"/>
        <v>99</v>
      </c>
      <c r="D692" s="41" t="s">
        <v>1374</v>
      </c>
      <c r="E692" s="44" t="s">
        <v>13231</v>
      </c>
      <c r="F692" s="45" t="s">
        <v>1375</v>
      </c>
      <c r="G692" s="42" t="s">
        <v>5976</v>
      </c>
      <c r="H692" s="42" t="str">
        <f t="shared" si="20"/>
        <v>discreet /dɪsˈkriːt/  careful/prudent          diszkrét</v>
      </c>
    </row>
    <row r="693" spans="3:8" ht="15">
      <c r="C693" s="42">
        <f t="shared" si="21"/>
        <v>99</v>
      </c>
      <c r="D693" s="41" t="s">
        <v>1376</v>
      </c>
      <c r="E693" s="44" t="s">
        <v>13231</v>
      </c>
      <c r="F693" s="45" t="s">
        <v>1377</v>
      </c>
      <c r="G693" s="42" t="s">
        <v>5976</v>
      </c>
      <c r="H693" s="42" t="str">
        <f t="shared" si="20"/>
        <v>discrete /dɪsˈkriːt/  individually distinct         diszkrét</v>
      </c>
    </row>
    <row r="694" spans="3:8" ht="25.5">
      <c r="C694" s="42">
        <f t="shared" si="21"/>
        <v>99</v>
      </c>
      <c r="D694" s="41" t="s">
        <v>2569</v>
      </c>
      <c r="E694" s="44" t="s">
        <v>13232</v>
      </c>
      <c r="F694" s="41" t="s">
        <v>3986</v>
      </c>
      <c r="G694" s="42" t="s">
        <v>5891</v>
      </c>
      <c r="H694" s="42" t="str">
        <f t="shared" si="20"/>
        <v>discussion /dɪsˈkʌʃən/  when you discuss something vita</v>
      </c>
    </row>
    <row r="695" spans="3:8" ht="15">
      <c r="C695" s="42">
        <f t="shared" si="21"/>
        <v>99</v>
      </c>
      <c r="D695" s="41" t="s">
        <v>572</v>
      </c>
      <c r="E695" s="44" t="s">
        <v>13233</v>
      </c>
      <c r="F695" s="45" t="s">
        <v>947</v>
      </c>
      <c r="G695" s="42" t="s">
        <v>5977</v>
      </c>
      <c r="H695" s="42" t="str">
        <f t="shared" si="20"/>
        <v>disdain /dɪsˈdeɪn/  look on with contempt         megvetés</v>
      </c>
    </row>
    <row r="696" spans="3:8" ht="15">
      <c r="C696" s="42">
        <f t="shared" si="21"/>
        <v>99</v>
      </c>
      <c r="D696" s="41" t="s">
        <v>573</v>
      </c>
      <c r="E696" s="44" t="s">
        <v>13234</v>
      </c>
      <c r="F696" s="45" t="s">
        <v>948</v>
      </c>
      <c r="G696" s="42" t="s">
        <v>5978</v>
      </c>
      <c r="H696" s="42" t="str">
        <f t="shared" si="20"/>
        <v>disencumber /ˌdɪsɪnˈkʌmbə/  free from encumbrance          tehermentesít</v>
      </c>
    </row>
    <row r="697" spans="3:8" ht="63.75">
      <c r="C697" s="42">
        <f t="shared" si="21"/>
        <v>99</v>
      </c>
      <c r="D697" s="41" t="s">
        <v>2931</v>
      </c>
      <c r="E697" s="44" t="s">
        <v>13235</v>
      </c>
      <c r="F697" s="41" t="s">
        <v>4369</v>
      </c>
      <c r="G697" s="42" t="s">
        <v>5979</v>
      </c>
      <c r="H697" s="42" t="str">
        <f t="shared" si="20"/>
        <v>disgruntled /dɪsˈgrʌntld/  annoyed or disappointed, especially because things have not happened in the way that you wanted elégedetlen</v>
      </c>
    </row>
    <row r="698" spans="3:8" ht="15">
      <c r="C698" s="42">
        <f t="shared" si="21"/>
        <v>99</v>
      </c>
      <c r="D698" s="41" t="s">
        <v>575</v>
      </c>
      <c r="E698" s="44" t="s">
        <v>13236</v>
      </c>
      <c r="F698" s="45" t="s">
        <v>949</v>
      </c>
      <c r="G698" s="42" t="s">
        <v>5980</v>
      </c>
      <c r="H698" s="42" t="str">
        <f t="shared" si="20"/>
        <v>disheveled /dɪˈʃɛvəld/  untidy            kócos</v>
      </c>
    </row>
    <row r="699" spans="3:8" ht="51">
      <c r="C699" s="42">
        <f t="shared" si="21"/>
        <v>99</v>
      </c>
      <c r="D699" s="41" t="s">
        <v>2941</v>
      </c>
      <c r="E699" s="44" t="s">
        <v>13237</v>
      </c>
      <c r="F699" s="41" t="s">
        <v>4379</v>
      </c>
      <c r="G699" s="42" t="s">
        <v>5981</v>
      </c>
      <c r="H699" s="42" t="str">
        <f t="shared" si="20"/>
        <v>disillusioned /ˌdɪsɪˈluːʒənd/  disappointed because you have lost your belief that someone is good, or that an idea is right kiábrándult</v>
      </c>
    </row>
    <row r="700" spans="3:8" ht="25.5">
      <c r="C700" s="42">
        <f t="shared" si="21"/>
        <v>99</v>
      </c>
      <c r="D700" s="41" t="s">
        <v>2600</v>
      </c>
      <c r="E700" s="44" t="s">
        <v>13238</v>
      </c>
      <c r="F700" s="41" t="s">
        <v>4017</v>
      </c>
      <c r="G700" s="42" t="s">
        <v>5982</v>
      </c>
      <c r="H700" s="42" t="str">
        <f t="shared" si="20"/>
        <v>disinclined /ˌdɪsɪnˈklaɪnd/  to be unwilling to do something  idegenkedik attól,</v>
      </c>
    </row>
    <row r="701" spans="3:8" ht="15">
      <c r="C701" s="42">
        <f t="shared" si="21"/>
        <v>99</v>
      </c>
      <c r="D701" s="41" t="s">
        <v>576</v>
      </c>
      <c r="E701" s="44" t="s">
        <v>13239</v>
      </c>
      <c r="F701" s="45" t="s">
        <v>950</v>
      </c>
      <c r="G701" s="42" t="b">
        <v>0</v>
      </c>
      <c r="H701" s="42" t="str">
        <f t="shared" si="20"/>
        <v>disingenuous /ˌdɪsɪnˈʤɛnjʊəs/  sophisticated artful trying to deceive cunning       HAMIS</v>
      </c>
    </row>
    <row r="702" spans="3:8" ht="15">
      <c r="C702" s="42">
        <f t="shared" si="21"/>
        <v>99</v>
      </c>
      <c r="D702" s="41" t="s">
        <v>578</v>
      </c>
      <c r="E702" s="44" t="s">
        <v>13240</v>
      </c>
      <c r="F702" s="45" t="s">
        <v>951</v>
      </c>
      <c r="G702" s="42" t="s">
        <v>5983</v>
      </c>
      <c r="H702" s="42" t="str">
        <f t="shared" si="20"/>
        <v>disinter /ˌdɪsɪnˈtɜː/  dig up from the earth        exhumál</v>
      </c>
    </row>
    <row r="703" spans="3:8" ht="15">
      <c r="C703" s="42">
        <f t="shared" si="21"/>
        <v>99</v>
      </c>
      <c r="D703" s="41" t="s">
        <v>579</v>
      </c>
      <c r="E703" s="44" t="s">
        <v>13241</v>
      </c>
      <c r="F703" s="45" t="s">
        <v>952</v>
      </c>
      <c r="G703" s="42" t="s">
        <v>5984</v>
      </c>
      <c r="H703" s="42" t="str">
        <f t="shared" si="20"/>
        <v>dislodge /dɪsˈlɒʤ/  move force from the place occupied       eltávolít</v>
      </c>
    </row>
    <row r="704" spans="3:8" ht="15">
      <c r="C704" s="42">
        <f t="shared" si="21"/>
        <v>99</v>
      </c>
      <c r="D704" s="41" t="s">
        <v>580</v>
      </c>
      <c r="E704" s="44" t="s">
        <v>13242</v>
      </c>
      <c r="F704" s="45" t="s">
        <v>953</v>
      </c>
      <c r="G704" s="42" t="s">
        <v>5985</v>
      </c>
      <c r="H704" s="42" t="str">
        <f t="shared" si="20"/>
        <v>dismal /ˈdɪzməl/  sad gloomy miserable          komor</v>
      </c>
    </row>
    <row r="705" spans="3:8" ht="15">
      <c r="C705" s="42">
        <f t="shared" si="21"/>
        <v>99</v>
      </c>
      <c r="D705" s="41" t="s">
        <v>3248</v>
      </c>
      <c r="E705" s="44" t="s">
        <v>13243</v>
      </c>
      <c r="F705" s="41" t="s">
        <v>4702</v>
      </c>
      <c r="G705" s="42" t="s">
        <v>5986</v>
      </c>
      <c r="H705" s="42" t="str">
        <f t="shared" si="20"/>
        <v>dismally /ˈdɪzməli/  really badly  csúfosan</v>
      </c>
    </row>
    <row r="706" spans="3:8" ht="25.5">
      <c r="C706" s="42">
        <f t="shared" si="21"/>
        <v>99</v>
      </c>
      <c r="D706" s="41" t="s">
        <v>2550</v>
      </c>
      <c r="E706" s="44" t="s">
        <v>13244</v>
      </c>
      <c r="F706" s="41" t="s">
        <v>3967</v>
      </c>
      <c r="G706" s="42" t="s">
        <v>5987</v>
      </c>
      <c r="H706" s="42" t="str">
        <f t="shared" si="20"/>
        <v>dismantled /dɪsˈmæntld/  to gradually get rid of a system or organization lebontották</v>
      </c>
    </row>
    <row r="707" spans="3:8" ht="51">
      <c r="C707" s="42">
        <f t="shared" si="21"/>
        <v>99</v>
      </c>
      <c r="D707" s="41" t="s">
        <v>3508</v>
      </c>
      <c r="E707" s="44" t="s">
        <v>13245</v>
      </c>
      <c r="F707" s="41" t="s">
        <v>4992</v>
      </c>
      <c r="G707" s="42" t="s">
        <v>5988</v>
      </c>
      <c r="H707" s="42" t="str">
        <f t="shared" ref="H707:H770" si="22">CONCATENATE(D707," ",E707," ",F707," ",G707)</f>
        <v>dismay /dɪsˈmeɪ/  worried, disappointed, and upset when something unpleasant happens döbbenet</v>
      </c>
    </row>
    <row r="708" spans="3:8" ht="63.75">
      <c r="C708" s="42">
        <f t="shared" si="21"/>
        <v>99</v>
      </c>
      <c r="D708" s="41" t="s">
        <v>2505</v>
      </c>
      <c r="E708" s="44" t="s">
        <v>13246</v>
      </c>
      <c r="F708" s="41" t="s">
        <v>3922</v>
      </c>
      <c r="G708" s="42" t="s">
        <v>5989</v>
      </c>
      <c r="H708" s="42" t="str">
        <f t="shared" si="22"/>
        <v>dismiss /dɪsˈmɪs/  to refuse to consider someone’s idea, opinion etc, because you think it is not serious, true, or important utasítsa</v>
      </c>
    </row>
    <row r="709" spans="3:8" ht="15">
      <c r="C709" s="42">
        <f t="shared" ref="C709:C772" si="23">+B709+C708</f>
        <v>99</v>
      </c>
      <c r="D709" s="41" t="s">
        <v>581</v>
      </c>
      <c r="E709" s="44" t="s">
        <v>13247</v>
      </c>
      <c r="F709" s="45" t="s">
        <v>856</v>
      </c>
      <c r="G709" s="42" t="s">
        <v>5990</v>
      </c>
      <c r="H709" s="42" t="str">
        <f t="shared" si="22"/>
        <v>disparate /ˈdɪspərɪt/  essentially different           eltérő</v>
      </c>
    </row>
    <row r="710" spans="3:8" ht="51">
      <c r="C710" s="42">
        <f t="shared" si="23"/>
        <v>99</v>
      </c>
      <c r="D710" s="41" t="s">
        <v>3428</v>
      </c>
      <c r="E710" s="44" t="s">
        <v>13248</v>
      </c>
      <c r="F710" s="41" t="s">
        <v>4903</v>
      </c>
      <c r="G710" s="42" t="s">
        <v>5991</v>
      </c>
      <c r="H710" s="42" t="str">
        <f t="shared" si="22"/>
        <v>disposable income /dɪsˈpəʊzəbl/ /ˈɪnkʌm/  the amount of money you have left to spend after you have paid your taxes, bills etc rendelkezésre álló jövedelem</v>
      </c>
    </row>
    <row r="711" spans="3:8" ht="25.5">
      <c r="C711" s="42">
        <f t="shared" si="23"/>
        <v>99</v>
      </c>
      <c r="D711" s="41" t="s">
        <v>3364</v>
      </c>
      <c r="E711" s="44" t="s">
        <v>13249</v>
      </c>
      <c r="F711" s="41" t="s">
        <v>4833</v>
      </c>
      <c r="G711" s="42" t="s">
        <v>5992</v>
      </c>
      <c r="H711" s="42" t="str">
        <f t="shared" si="22"/>
        <v>disposal /dɪsˈpəʊzəl/  when you get rid of something ártalmatlanítása</v>
      </c>
    </row>
    <row r="712" spans="3:8" ht="15">
      <c r="C712" s="42">
        <f t="shared" si="23"/>
        <v>99</v>
      </c>
      <c r="D712" s="41" t="s">
        <v>1378</v>
      </c>
      <c r="E712" s="44" t="s">
        <v>13250</v>
      </c>
      <c r="F712" s="45" t="s">
        <v>1379</v>
      </c>
      <c r="G712" s="42" t="s">
        <v>5993</v>
      </c>
      <c r="H712" s="42" t="str">
        <f t="shared" si="22"/>
        <v>disproof /ˌdɪsˈpruːf/  proof to the contrary       cáfolat</v>
      </c>
    </row>
    <row r="713" spans="3:8" ht="15">
      <c r="C713" s="42">
        <f t="shared" si="23"/>
        <v>99</v>
      </c>
      <c r="D713" s="41" t="s">
        <v>582</v>
      </c>
      <c r="E713" s="44" t="s">
        <v>13251</v>
      </c>
      <c r="F713" s="45" t="s">
        <v>857</v>
      </c>
      <c r="G713" s="42" t="s">
        <v>5994</v>
      </c>
      <c r="H713" s="42" t="str">
        <f t="shared" si="22"/>
        <v>dissemble /dɪˈsɛmbl/  speak or behave so as to hide smth (in mind)   eltitkol</v>
      </c>
    </row>
    <row r="714" spans="3:8" ht="15">
      <c r="C714" s="42">
        <f t="shared" si="23"/>
        <v>99</v>
      </c>
      <c r="D714" s="41" t="s">
        <v>583</v>
      </c>
      <c r="E714" s="44" t="s">
        <v>13252</v>
      </c>
      <c r="F714" s="45" t="s">
        <v>858</v>
      </c>
      <c r="G714" s="42" t="s">
        <v>5995</v>
      </c>
      <c r="H714" s="42" t="str">
        <f t="shared" si="22"/>
        <v>disseminate /dɪˈsɛmɪneɪt/  distribute (esp. ideas)          terjesztése</v>
      </c>
    </row>
    <row r="715" spans="3:8" ht="15">
      <c r="C715" s="42">
        <f t="shared" si="23"/>
        <v>99</v>
      </c>
      <c r="D715" s="41" t="s">
        <v>584</v>
      </c>
      <c r="E715" s="44" t="s">
        <v>13253</v>
      </c>
      <c r="F715" s="45" t="s">
        <v>859</v>
      </c>
      <c r="G715" s="42" t="s">
        <v>5996</v>
      </c>
      <c r="H715" s="42" t="str">
        <f t="shared" si="22"/>
        <v>dissent /dɪˈsɛnt/  have a different opinion refuse to assent      nézeteltérés</v>
      </c>
    </row>
    <row r="716" spans="3:8" ht="15">
      <c r="C716" s="42">
        <f t="shared" si="23"/>
        <v>99</v>
      </c>
      <c r="D716" s="41" t="s">
        <v>585</v>
      </c>
      <c r="E716" s="44" t="s">
        <v>13254</v>
      </c>
      <c r="F716" s="45" t="s">
        <v>860</v>
      </c>
      <c r="G716" s="42" t="s">
        <v>5997</v>
      </c>
      <c r="H716" s="42" t="str">
        <f t="shared" si="22"/>
        <v>dissolution /ˌdɪsəˈluːʃən/  disintegration looseness in morals         feloszlatását</v>
      </c>
    </row>
    <row r="717" spans="3:8" ht="38.25">
      <c r="C717" s="42">
        <f t="shared" si="23"/>
        <v>99</v>
      </c>
      <c r="D717" s="41" t="s">
        <v>3655</v>
      </c>
      <c r="E717" s="44" t="s">
        <v>13255</v>
      </c>
      <c r="F717" s="41" t="s">
        <v>5144</v>
      </c>
      <c r="G717" s="42" t="s">
        <v>5998</v>
      </c>
      <c r="H717" s="42" t="str">
        <f t="shared" si="22"/>
        <v>distinction /dɪsˈtɪŋkʃən/  a clear difference or separation between two similar things megkülönböztetés</v>
      </c>
    </row>
    <row r="718" spans="3:8" ht="51">
      <c r="C718" s="42">
        <f t="shared" si="23"/>
        <v>99</v>
      </c>
      <c r="D718" s="41" t="s">
        <v>2415</v>
      </c>
      <c r="E718" s="44" t="s">
        <v>13256</v>
      </c>
      <c r="F718" s="41" t="s">
        <v>3832</v>
      </c>
      <c r="G718" s="42" t="s">
        <v>5999</v>
      </c>
      <c r="H718" s="42" t="str">
        <f t="shared" si="22"/>
        <v>distinctive /dɪsˈtɪŋktɪv/  having a special quality, character, or appearance that is different and easy to recognize megkülönböztető</v>
      </c>
    </row>
    <row r="719" spans="3:8" ht="51">
      <c r="C719" s="42">
        <f t="shared" si="23"/>
        <v>99</v>
      </c>
      <c r="D719" s="41" t="s">
        <v>3082</v>
      </c>
      <c r="E719" s="44" t="s">
        <v>13257</v>
      </c>
      <c r="F719" s="41" t="s">
        <v>4530</v>
      </c>
      <c r="G719" s="42" t="s">
        <v>6000</v>
      </c>
      <c r="H719" s="42" t="str">
        <f t="shared" si="22"/>
        <v>distinguish /dɪsˈtɪŋgwɪʃ/  to be the thing that makes someone or something different or special megkülönböztetni</v>
      </c>
    </row>
    <row r="720" spans="3:8" ht="51">
      <c r="C720" s="42">
        <f t="shared" si="23"/>
        <v>99</v>
      </c>
      <c r="D720" s="41" t="s">
        <v>3264</v>
      </c>
      <c r="E720" s="44" t="s">
        <v>13258</v>
      </c>
      <c r="F720" s="41" t="s">
        <v>4720</v>
      </c>
      <c r="G720" s="42" t="s">
        <v>5999</v>
      </c>
      <c r="H720" s="42" t="str">
        <f t="shared" si="22"/>
        <v>distinguishing /dɪsˈtɪŋgwɪʃɪŋ/  being the thing that makes someone or something different or special megkülönböztető</v>
      </c>
    </row>
    <row r="721" spans="3:8" ht="63.75">
      <c r="C721" s="42">
        <f t="shared" si="23"/>
        <v>99</v>
      </c>
      <c r="D721" s="41" t="s">
        <v>2520</v>
      </c>
      <c r="E721" s="44" t="s">
        <v>13259</v>
      </c>
      <c r="F721" s="41" t="s">
        <v>3937</v>
      </c>
      <c r="G721" s="42" t="s">
        <v>6001</v>
      </c>
      <c r="H721" s="42" t="str">
        <f t="shared" si="22"/>
        <v>distract /dɪsˈtrækt/  to take someone’s attention away from something by making them look at or listen to something else eltérít</v>
      </c>
    </row>
    <row r="722" spans="3:8" ht="25.5">
      <c r="C722" s="42">
        <f t="shared" si="23"/>
        <v>99</v>
      </c>
      <c r="D722" s="41" t="s">
        <v>2859</v>
      </c>
      <c r="E722" s="44" t="s">
        <v>13260</v>
      </c>
      <c r="F722" s="41" t="s">
        <v>4290</v>
      </c>
      <c r="G722" s="42" t="s">
        <v>6002</v>
      </c>
      <c r="H722" s="42" t="str">
        <f t="shared" si="22"/>
        <v>distracted /dɪsˈtræktɪd/  anxious and unable to think clearly zaklatott</v>
      </c>
    </row>
    <row r="723" spans="3:8" ht="15">
      <c r="C723" s="42">
        <f t="shared" si="23"/>
        <v>99</v>
      </c>
      <c r="D723" s="41" t="s">
        <v>586</v>
      </c>
      <c r="E723" s="44" t="s">
        <v>13261</v>
      </c>
      <c r="F723" s="45" t="s">
        <v>861</v>
      </c>
      <c r="G723" s="42" t="s">
        <v>6003</v>
      </c>
      <c r="H723" s="42" t="str">
        <f t="shared" si="22"/>
        <v>distraught /dɪsˈtrɔːt/  distracted violently upset in mind        zavarodott</v>
      </c>
    </row>
    <row r="724" spans="3:8" ht="25.5">
      <c r="C724" s="42">
        <f t="shared" si="23"/>
        <v>99</v>
      </c>
      <c r="D724" s="41" t="s">
        <v>2405</v>
      </c>
      <c r="E724" s="44" t="s">
        <v>13262</v>
      </c>
      <c r="F724" s="41" t="s">
        <v>3809</v>
      </c>
      <c r="G724" s="42" t="s">
        <v>6004</v>
      </c>
      <c r="H724" s="42" t="str">
        <f t="shared" si="22"/>
        <v>distress /dɪsˈtrɛs/  a feeling of extreme unhappiness szorongás</v>
      </c>
    </row>
    <row r="725" spans="3:8" ht="15">
      <c r="C725" s="42">
        <f t="shared" si="23"/>
        <v>99</v>
      </c>
      <c r="D725" s="41" t="s">
        <v>2513</v>
      </c>
      <c r="E725" s="44" t="s">
        <v>13263</v>
      </c>
      <c r="F725" s="41" t="s">
        <v>3929</v>
      </c>
      <c r="G725" s="42" t="s">
        <v>6005</v>
      </c>
      <c r="H725" s="42" t="str">
        <f t="shared" si="22"/>
        <v>disturbed /dɪsˈtɜːbd/  worried or upset zavart</v>
      </c>
    </row>
    <row r="726" spans="3:8" ht="15">
      <c r="C726" s="42">
        <f t="shared" si="23"/>
        <v>99</v>
      </c>
      <c r="D726" s="41" t="s">
        <v>3470</v>
      </c>
      <c r="E726" s="44" t="s">
        <v>13264</v>
      </c>
      <c r="F726" s="41" t="s">
        <v>4951</v>
      </c>
      <c r="G726" s="42" t="s">
        <v>6006</v>
      </c>
      <c r="H726" s="42" t="str">
        <f t="shared" si="22"/>
        <v>disturbing  /dɪsˈtɜːbɪŋ/   worrying or upsetting zavaró</v>
      </c>
    </row>
    <row r="727" spans="3:8" ht="51">
      <c r="C727" s="42">
        <f t="shared" si="23"/>
        <v>99</v>
      </c>
      <c r="D727" s="41" t="s">
        <v>3725</v>
      </c>
      <c r="E727" s="44" t="s">
        <v>13265</v>
      </c>
      <c r="F727" s="41" t="s">
        <v>5220</v>
      </c>
      <c r="G727" s="42" t="s">
        <v>6007</v>
      </c>
      <c r="H727" s="42" t="str">
        <f t="shared" si="22"/>
        <v>diverge /daɪˈvɜːʤ/  if similar things diverge, they develop in different ways and so are no longer similar eltér</v>
      </c>
    </row>
    <row r="728" spans="3:8" ht="15">
      <c r="C728" s="42">
        <f t="shared" si="23"/>
        <v>99</v>
      </c>
      <c r="D728" s="41" t="s">
        <v>587</v>
      </c>
      <c r="E728" s="44" t="s">
        <v>13266</v>
      </c>
      <c r="F728" s="45" t="s">
        <v>862</v>
      </c>
      <c r="G728" s="42" t="s">
        <v>5335</v>
      </c>
      <c r="H728" s="42" t="str">
        <f t="shared" si="22"/>
        <v>divergence /daɪˈvɜːʤəns/  getting farther apart from a point       eltérés</v>
      </c>
    </row>
    <row r="729" spans="3:8" ht="25.5">
      <c r="C729" s="42">
        <f t="shared" si="23"/>
        <v>99</v>
      </c>
      <c r="D729" s="41" t="s">
        <v>2683</v>
      </c>
      <c r="E729" s="44" t="s">
        <v>13267</v>
      </c>
      <c r="F729" s="41" t="s">
        <v>4104</v>
      </c>
      <c r="G729" s="42" t="s">
        <v>6008</v>
      </c>
      <c r="H729" s="42" t="str">
        <f t="shared" si="22"/>
        <v>diverse /daɪˈvɜːs/  very different from each other különböző</v>
      </c>
    </row>
    <row r="730" spans="3:8" ht="15">
      <c r="C730" s="42">
        <f t="shared" si="23"/>
        <v>99</v>
      </c>
      <c r="D730" s="41" t="s">
        <v>588</v>
      </c>
      <c r="E730" s="44" t="s">
        <v>13268</v>
      </c>
      <c r="F730" s="45" t="s">
        <v>863</v>
      </c>
      <c r="G730" s="42" t="s">
        <v>6009</v>
      </c>
      <c r="H730" s="42" t="str">
        <f t="shared" si="22"/>
        <v>divestiture /daɪˈvɛstɪʧə/  taking off getting rid of giving up      leválasztás</v>
      </c>
    </row>
    <row r="731" spans="3:8" ht="25.5">
      <c r="C731" s="42">
        <f t="shared" si="23"/>
        <v>99</v>
      </c>
      <c r="D731" s="41" t="s">
        <v>7</v>
      </c>
      <c r="E731" s="44" t="s">
        <v>13269</v>
      </c>
      <c r="F731" s="41" t="s">
        <v>5182</v>
      </c>
      <c r="G731" s="42" t="s">
        <v>6010</v>
      </c>
      <c r="H731" s="42" t="str">
        <f t="shared" si="22"/>
        <v>divisible /dɪˈvɪzəbl/  able to be divided, for example by a number  osztható</v>
      </c>
    </row>
    <row r="732" spans="3:8" ht="51">
      <c r="C732" s="42">
        <f t="shared" si="23"/>
        <v>99</v>
      </c>
      <c r="D732" s="41" t="s">
        <v>3437</v>
      </c>
      <c r="E732" s="44" t="s">
        <v>13270</v>
      </c>
      <c r="F732" s="41" t="s">
        <v>4912</v>
      </c>
      <c r="G732" s="42" t="s">
        <v>6011</v>
      </c>
      <c r="H732" s="42" t="str">
        <f t="shared" si="22"/>
        <v>divorced /dɪˈvɔːst/  if someone divorces their husband or wife, or if two people divorce, they legally end their marriage  elvált</v>
      </c>
    </row>
    <row r="733" spans="3:8" ht="15">
      <c r="C733" s="42">
        <f t="shared" si="23"/>
        <v>99</v>
      </c>
      <c r="D733" s="41" t="s">
        <v>589</v>
      </c>
      <c r="E733" s="44" t="s">
        <v>13271</v>
      </c>
      <c r="F733" s="45" t="s">
        <v>864</v>
      </c>
      <c r="G733" s="42" t="s">
        <v>6012</v>
      </c>
      <c r="H733" s="42" t="str">
        <f t="shared" si="22"/>
        <v>divulge /daɪˈvʌlʤ/  make known smth secret         közzétesz</v>
      </c>
    </row>
    <row r="734" spans="3:8" ht="51">
      <c r="C734" s="42">
        <f t="shared" si="23"/>
        <v>99</v>
      </c>
      <c r="D734" s="41" t="s">
        <v>3013</v>
      </c>
      <c r="E734" s="44" t="s">
        <v>13272</v>
      </c>
      <c r="F734" s="41" t="s">
        <v>4455</v>
      </c>
      <c r="G734" s="42" t="s">
        <v>6013</v>
      </c>
      <c r="H734" s="42" t="str">
        <f t="shared" si="22"/>
        <v>DNA /diː-ɛn-eɪ/  (deoxyribonucleic acid) a substance that carries genetic information in the cells of the body DNS</v>
      </c>
    </row>
    <row r="735" spans="3:8" ht="15">
      <c r="C735" s="42">
        <f t="shared" si="23"/>
        <v>99</v>
      </c>
      <c r="D735" s="41" t="s">
        <v>590</v>
      </c>
      <c r="E735" s="44" t="s">
        <v>13273</v>
      </c>
      <c r="F735" s="45" t="s">
        <v>865</v>
      </c>
      <c r="G735" s="42" t="s">
        <v>6014</v>
      </c>
      <c r="H735" s="42" t="str">
        <f t="shared" si="22"/>
        <v>doggerel /ˈdɒgərəl/  trivial poorly constructed verse         versike</v>
      </c>
    </row>
    <row r="736" spans="3:8" ht="15">
      <c r="C736" s="42">
        <f t="shared" si="23"/>
        <v>99</v>
      </c>
      <c r="D736" s="41" t="s">
        <v>591</v>
      </c>
      <c r="E736" s="44" t="s">
        <v>13274</v>
      </c>
      <c r="F736" s="45" t="s">
        <v>866</v>
      </c>
      <c r="G736" s="42" t="s">
        <v>6015</v>
      </c>
      <c r="H736" s="42" t="str">
        <f t="shared" si="22"/>
        <v>dogmatic /dɒgˈmætɪk/  positive certain arbitrary without room for discussion      dogmatikus</v>
      </c>
    </row>
    <row r="737" spans="3:8" ht="15">
      <c r="C737" s="42">
        <f t="shared" si="23"/>
        <v>99</v>
      </c>
      <c r="D737" s="41" t="s">
        <v>592</v>
      </c>
      <c r="E737" s="44" t="s">
        <v>13275</v>
      </c>
      <c r="F737" s="45" t="s">
        <v>867</v>
      </c>
      <c r="G737" s="42" t="s">
        <v>6016</v>
      </c>
      <c r="H737" s="42" t="str">
        <f t="shared" si="22"/>
        <v>dolt /dəʊlt/  stupid fellow           tökfej</v>
      </c>
    </row>
    <row r="738" spans="3:8" ht="15">
      <c r="C738" s="42">
        <f t="shared" si="23"/>
        <v>99</v>
      </c>
      <c r="D738" s="41" t="s">
        <v>3616</v>
      </c>
      <c r="E738" s="44" t="s">
        <v>13276</v>
      </c>
      <c r="F738" s="41" t="s">
        <v>5105</v>
      </c>
      <c r="G738" s="42" t="s">
        <v>6017</v>
      </c>
      <c r="H738" s="42" t="str">
        <f t="shared" si="22"/>
        <v>don /dɒn/  to put on a hat, coat etc Don</v>
      </c>
    </row>
    <row r="739" spans="3:8" ht="51">
      <c r="C739" s="42">
        <f t="shared" si="23"/>
        <v>99</v>
      </c>
      <c r="D739" s="41" t="s">
        <v>2899</v>
      </c>
      <c r="E739" s="44" t="s">
        <v>13277</v>
      </c>
      <c r="F739" s="41" t="s">
        <v>4334</v>
      </c>
      <c r="G739" s="42" t="s">
        <v>6018</v>
      </c>
      <c r="H739" s="42" t="str">
        <f t="shared" si="22"/>
        <v>donate /dəʊˈneɪt/  to give something, especially money, to a person or an organization in order to help them adományoz</v>
      </c>
    </row>
    <row r="740" spans="3:8" ht="63.75">
      <c r="C740" s="42">
        <f t="shared" si="23"/>
        <v>99</v>
      </c>
      <c r="D740" s="41" t="s">
        <v>3389</v>
      </c>
      <c r="E740" s="44" t="s">
        <v>13278</v>
      </c>
      <c r="F740" s="41" t="s">
        <v>4862</v>
      </c>
      <c r="G740" s="42" t="s">
        <v>6019</v>
      </c>
      <c r="H740" s="42" t="str">
        <f t="shared" si="22"/>
        <v>donation /dəʊˈneɪʃən/  something, especially money, that you give to a person or an organization in order to help them adomány</v>
      </c>
    </row>
    <row r="741" spans="3:8" ht="63.75">
      <c r="C741" s="42">
        <f t="shared" si="23"/>
        <v>99</v>
      </c>
      <c r="D741" s="41" t="s">
        <v>3681</v>
      </c>
      <c r="E741" s="44" t="s">
        <v>13279</v>
      </c>
      <c r="F741" s="41" t="s">
        <v>5170</v>
      </c>
      <c r="G741" s="42" t="s">
        <v>3681</v>
      </c>
      <c r="H741" s="42" t="str">
        <f t="shared" si="22"/>
        <v>donor /ˈdəʊnə/  a person, group etc that gives something, especially money, to help an organization or country  donor</v>
      </c>
    </row>
    <row r="742" spans="3:8" ht="38.25">
      <c r="C742" s="42">
        <f t="shared" si="23"/>
        <v>99</v>
      </c>
      <c r="D742" s="41" t="s">
        <v>2777</v>
      </c>
      <c r="E742" s="44" t="s">
        <v>13280</v>
      </c>
      <c r="F742" s="41" t="s">
        <v>4206</v>
      </c>
      <c r="G742" s="42" t="s">
        <v>6020</v>
      </c>
      <c r="H742" s="42" t="str">
        <f t="shared" si="22"/>
        <v>doom /duːm/  if something is doomed, it is certain to fail, die, be destroyed  végzet</v>
      </c>
    </row>
    <row r="743" spans="3:8" ht="15">
      <c r="C743" s="42">
        <f t="shared" si="23"/>
        <v>99</v>
      </c>
      <c r="D743" s="41" t="s">
        <v>593</v>
      </c>
      <c r="E743" s="44" t="s">
        <v>13281</v>
      </c>
      <c r="F743" s="45" t="s">
        <v>868</v>
      </c>
      <c r="G743" s="42" t="s">
        <v>6021</v>
      </c>
      <c r="H743" s="42" t="str">
        <f t="shared" si="22"/>
        <v>dormant /ˈdɔːmənt/  in a state of inactivity but awaiting development     alvó</v>
      </c>
    </row>
    <row r="744" spans="3:8" ht="15">
      <c r="C744" s="42">
        <f t="shared" si="23"/>
        <v>99</v>
      </c>
      <c r="D744" s="41" t="s">
        <v>594</v>
      </c>
      <c r="E744" s="44" t="s">
        <v>13282</v>
      </c>
      <c r="F744" s="45" t="s">
        <v>869</v>
      </c>
      <c r="G744" s="42" t="s">
        <v>6022</v>
      </c>
      <c r="H744" s="42" t="str">
        <f t="shared" si="22"/>
        <v>dote /dəʊt/  show much fondness center one's attention       fecseg</v>
      </c>
    </row>
    <row r="745" spans="3:8" ht="38.25">
      <c r="C745" s="42">
        <f t="shared" si="23"/>
        <v>99</v>
      </c>
      <c r="D745" s="41" t="s">
        <v>2778</v>
      </c>
      <c r="E745" s="44" t="s">
        <v>13283</v>
      </c>
      <c r="F745" s="41" t="s">
        <v>4207</v>
      </c>
      <c r="G745" s="42" t="s">
        <v>6023</v>
      </c>
      <c r="H745" s="42" t="str">
        <f t="shared" si="22"/>
        <v>doubt /daʊt/  to think that something may not be true or that it is unlikely kétség</v>
      </c>
    </row>
    <row r="746" spans="3:8" ht="38.25">
      <c r="C746" s="42">
        <f t="shared" si="23"/>
        <v>99</v>
      </c>
      <c r="D746" s="41" t="s">
        <v>3485</v>
      </c>
      <c r="E746" s="44" t="s">
        <v>13284</v>
      </c>
      <c r="F746" s="41" t="s">
        <v>4968</v>
      </c>
      <c r="G746" s="42" t="s">
        <v>6024</v>
      </c>
      <c r="H746" s="42" t="str">
        <f t="shared" si="22"/>
        <v>douse /daʊs/  to stop a fire from burning by pouring water on it bevon</v>
      </c>
    </row>
    <row r="747" spans="3:8" ht="38.25">
      <c r="C747" s="42">
        <f t="shared" si="23"/>
        <v>99</v>
      </c>
      <c r="D747" s="41" t="s">
        <v>2936</v>
      </c>
      <c r="E747" s="44" t="s">
        <v>13285</v>
      </c>
      <c r="F747" s="41" t="s">
        <v>4374</v>
      </c>
      <c r="G747" s="42" t="s">
        <v>6025</v>
      </c>
      <c r="H747" s="42" t="str">
        <f t="shared" si="22"/>
        <v>downer /ˈdaʊnə/  a person or situation that stops you feeling happy Downer</v>
      </c>
    </row>
    <row r="748" spans="3:8" ht="25.5">
      <c r="C748" s="42">
        <f t="shared" si="23"/>
        <v>99</v>
      </c>
      <c r="D748" s="41" t="s">
        <v>3073</v>
      </c>
      <c r="E748" s="44" t="s">
        <v>13286</v>
      </c>
      <c r="F748" s="41" t="s">
        <v>4520</v>
      </c>
      <c r="G748" s="42" t="s">
        <v>6026</v>
      </c>
      <c r="H748" s="42" t="str">
        <f t="shared" si="22"/>
        <v>downhill /ˌdaʊnˈhɪl/  if a situation goes downhill, it gets worse lesiklás</v>
      </c>
    </row>
    <row r="749" spans="3:8" ht="38.25">
      <c r="C749" s="42">
        <f t="shared" si="23"/>
        <v>99</v>
      </c>
      <c r="D749" s="41" t="s">
        <v>2661</v>
      </c>
      <c r="E749" s="44" t="s">
        <v>13287</v>
      </c>
      <c r="F749" s="41" t="s">
        <v>4082</v>
      </c>
      <c r="G749" s="42" t="s">
        <v>2661</v>
      </c>
      <c r="H749" s="42" t="str">
        <f t="shared" si="22"/>
        <v>downplay downplay  to make something seem less important than it really is  downplay</v>
      </c>
    </row>
    <row r="750" spans="3:8" ht="15">
      <c r="C750" s="42">
        <f t="shared" si="23"/>
        <v>99</v>
      </c>
      <c r="D750" s="41" t="s">
        <v>3368</v>
      </c>
      <c r="E750" s="44" t="s">
        <v>13288</v>
      </c>
      <c r="F750" s="41" t="s">
        <v>4837</v>
      </c>
      <c r="G750" s="42" t="s">
        <v>6027</v>
      </c>
      <c r="H750" s="42" t="str">
        <f t="shared" si="22"/>
        <v>drastically /ˈdræstɪk(ə)li/  extremely and suddenly drasztikusan</v>
      </c>
    </row>
    <row r="751" spans="3:8" ht="15">
      <c r="C751" s="42">
        <f t="shared" si="23"/>
        <v>99</v>
      </c>
      <c r="D751" s="41" t="s">
        <v>1380</v>
      </c>
      <c r="E751" s="44" t="s">
        <v>13289</v>
      </c>
      <c r="F751" s="45" t="s">
        <v>1381</v>
      </c>
      <c r="G751" s="42" t="s">
        <v>6028</v>
      </c>
      <c r="H751" s="42" t="str">
        <f t="shared" si="22"/>
        <v>drawl /drɔːl/  slow way of speaking       vontatottan beszél</v>
      </c>
    </row>
    <row r="752" spans="3:8" ht="51">
      <c r="C752" s="42">
        <f t="shared" si="23"/>
        <v>99</v>
      </c>
      <c r="D752" s="41" t="s">
        <v>2508</v>
      </c>
      <c r="E752" s="44" t="s">
        <v>13290</v>
      </c>
      <c r="F752" s="41" t="s">
        <v>3925</v>
      </c>
      <c r="G752" s="42" t="s">
        <v>6029</v>
      </c>
      <c r="H752" s="42" t="str">
        <f t="shared" si="22"/>
        <v>dread /drɛd/  to feel anxious or worried about something that is going to happen or may happen retteg</v>
      </c>
    </row>
    <row r="753" spans="3:8" ht="25.5">
      <c r="C753" s="42">
        <f t="shared" si="23"/>
        <v>99</v>
      </c>
      <c r="D753" s="41" t="s">
        <v>2475</v>
      </c>
      <c r="E753" s="44" t="s">
        <v>13291</v>
      </c>
      <c r="F753" s="41" t="s">
        <v>3892</v>
      </c>
      <c r="G753" s="42" t="s">
        <v>6030</v>
      </c>
      <c r="H753" s="42" t="str">
        <f t="shared" si="22"/>
        <v>dress code /drɛs/ /kəʊd/  a dress code is set of rules about what to wear kötelező viselet</v>
      </c>
    </row>
    <row r="754" spans="3:8" ht="25.5">
      <c r="C754" s="42">
        <f t="shared" si="23"/>
        <v>99</v>
      </c>
      <c r="D754" s="41" t="s">
        <v>3157</v>
      </c>
      <c r="E754" s="44" t="s">
        <v>13292</v>
      </c>
      <c r="F754" s="41" t="s">
        <v>4608</v>
      </c>
      <c r="G754" s="42" t="s">
        <v>6031</v>
      </c>
      <c r="H754" s="42" t="str">
        <f t="shared" si="22"/>
        <v>driftwood /ˈdrɪftwʊd/  wood floating in the sea or left on the shore uszadék</v>
      </c>
    </row>
    <row r="755" spans="3:8" ht="15">
      <c r="C755" s="42">
        <f t="shared" si="23"/>
        <v>99</v>
      </c>
      <c r="D755" s="41" t="s">
        <v>3509</v>
      </c>
      <c r="E755" s="44" t="s">
        <v>13293</v>
      </c>
      <c r="F755" s="41" t="s">
        <v>4993</v>
      </c>
      <c r="G755" s="42" t="s">
        <v>6032</v>
      </c>
      <c r="H755" s="42" t="str">
        <f t="shared" si="22"/>
        <v>drip /drɪp/  to let liquid fall in drops csöpög</v>
      </c>
    </row>
    <row r="756" spans="3:8" ht="25.5">
      <c r="C756" s="42">
        <f t="shared" si="23"/>
        <v>99</v>
      </c>
      <c r="D756" s="41" t="s">
        <v>3466</v>
      </c>
      <c r="E756" s="44" t="s">
        <v>13294</v>
      </c>
      <c r="F756" s="41" t="s">
        <v>4946</v>
      </c>
      <c r="G756" s="42" t="s">
        <v>6033</v>
      </c>
      <c r="H756" s="42" t="str">
        <f t="shared" si="22"/>
        <v>drive them away /draɪv/ /ðəm/ /əˈweɪ/  to behave in a way that makes someone leave elűzzék</v>
      </c>
    </row>
    <row r="757" spans="3:8" ht="15">
      <c r="C757" s="42">
        <f t="shared" si="23"/>
        <v>99</v>
      </c>
      <c r="D757" s="41" t="s">
        <v>1382</v>
      </c>
      <c r="E757" s="44" t="s">
        <v>13295</v>
      </c>
      <c r="F757" s="45" t="s">
        <v>1383</v>
      </c>
      <c r="G757" s="42" t="s">
        <v>6034</v>
      </c>
      <c r="H757" s="42" t="str">
        <f t="shared" si="22"/>
        <v>droll /drəʊl/  jesting          bohókás</v>
      </c>
    </row>
    <row r="758" spans="3:8" ht="15">
      <c r="C758" s="42">
        <f t="shared" si="23"/>
        <v>99</v>
      </c>
      <c r="D758" s="41" t="s">
        <v>595</v>
      </c>
      <c r="E758" s="44" t="s">
        <v>13296</v>
      </c>
      <c r="F758" s="45" t="s">
        <v>870</v>
      </c>
      <c r="G758" s="42" t="s">
        <v>6035</v>
      </c>
      <c r="H758" s="42" t="str">
        <f t="shared" si="22"/>
        <v>drone /drəʊn/  male bee person who isn't self-employed       zümmög</v>
      </c>
    </row>
    <row r="759" spans="3:8" ht="38.25">
      <c r="C759" s="42">
        <f t="shared" si="23"/>
        <v>99</v>
      </c>
      <c r="D759" s="41" t="s">
        <v>3267</v>
      </c>
      <c r="E759" s="44" t="s">
        <v>13297</v>
      </c>
      <c r="F759" s="41" t="s">
        <v>4724</v>
      </c>
      <c r="G759" s="42" t="s">
        <v>6036</v>
      </c>
      <c r="H759" s="42" t="str">
        <f t="shared" si="22"/>
        <v>drop out of /drɒp/ /aʊt/ /ɒv/  to leave a school or university before your course has finished kiesett valamiből</v>
      </c>
    </row>
    <row r="760" spans="3:8" ht="51">
      <c r="C760" s="42">
        <f t="shared" si="23"/>
        <v>99</v>
      </c>
      <c r="D760" s="41" t="s">
        <v>3321</v>
      </c>
      <c r="E760" s="44" t="s">
        <v>13298</v>
      </c>
      <c r="F760" s="41" t="s">
        <v>4784</v>
      </c>
      <c r="G760" s="42" t="s">
        <v>6037</v>
      </c>
      <c r="H760" s="42" t="str">
        <f t="shared" si="22"/>
        <v>drought /draʊt/  a long period of dry weather when there is not enough water for plants and animals to live aszály</v>
      </c>
    </row>
    <row r="761" spans="3:8" ht="15">
      <c r="C761" s="42">
        <f t="shared" si="23"/>
        <v>99</v>
      </c>
      <c r="D761" s="41" t="s">
        <v>596</v>
      </c>
      <c r="E761" s="44" t="s">
        <v>13299</v>
      </c>
      <c r="F761" s="45" t="s">
        <v>871</v>
      </c>
      <c r="G761" s="42" t="s">
        <v>6038</v>
      </c>
      <c r="H761" s="42" t="str">
        <f t="shared" si="22"/>
        <v>drowsiness /ˈdraʊzɪnəs/  feeling sleepy half asleep         álmosság</v>
      </c>
    </row>
    <row r="762" spans="3:8" ht="15">
      <c r="C762" s="42">
        <f t="shared" si="23"/>
        <v>99</v>
      </c>
      <c r="D762" s="41" t="s">
        <v>597</v>
      </c>
      <c r="E762" s="44" t="s">
        <v>13300</v>
      </c>
      <c r="F762" s="45" t="s">
        <v>872</v>
      </c>
      <c r="G762" s="42" t="s">
        <v>6039</v>
      </c>
      <c r="H762" s="42" t="str">
        <f t="shared" si="22"/>
        <v>dubious /ˈdjuːbjəs/  feeling doubt           kétes</v>
      </c>
    </row>
    <row r="763" spans="3:8" ht="25.5">
      <c r="C763" s="42">
        <f t="shared" si="23"/>
        <v>99</v>
      </c>
      <c r="D763" s="41" t="s">
        <v>3228</v>
      </c>
      <c r="E763" s="44" t="s">
        <v>13301</v>
      </c>
      <c r="F763" s="41" t="s">
        <v>4682</v>
      </c>
      <c r="G763" s="42" t="s">
        <v>6040</v>
      </c>
      <c r="H763" s="42" t="str">
        <f t="shared" si="22"/>
        <v>duct tape /dʌkt/ /teɪp/  wide sticky grey tape used in household repairs szövetbetétes ragasztószalag</v>
      </c>
    </row>
    <row r="764" spans="3:8" ht="15">
      <c r="C764" s="42">
        <f t="shared" si="23"/>
        <v>99</v>
      </c>
      <c r="D764" s="41" t="s">
        <v>598</v>
      </c>
      <c r="E764" s="44" t="s">
        <v>13302</v>
      </c>
      <c r="F764" s="45" t="s">
        <v>873</v>
      </c>
      <c r="G764" s="42" t="s">
        <v>6041</v>
      </c>
      <c r="H764" s="42" t="str">
        <f t="shared" si="22"/>
        <v>dud /dʌd/  no use person smth that fails       tehetetlen</v>
      </c>
    </row>
    <row r="765" spans="3:8" ht="15">
      <c r="C765" s="42">
        <f t="shared" si="23"/>
        <v>99</v>
      </c>
      <c r="D765" s="41" t="s">
        <v>599</v>
      </c>
      <c r="E765" s="44" t="s">
        <v>13303</v>
      </c>
      <c r="F765" s="45" t="s">
        <v>874</v>
      </c>
      <c r="G765" s="42" t="s">
        <v>6042</v>
      </c>
      <c r="H765" s="42" t="str">
        <f t="shared" si="22"/>
        <v>dulcet /ˈdʌlsɪt/  melodious harmonious           édes</v>
      </c>
    </row>
    <row r="766" spans="3:8" ht="38.25">
      <c r="C766" s="42">
        <f t="shared" si="23"/>
        <v>99</v>
      </c>
      <c r="D766" s="41" t="s">
        <v>3495</v>
      </c>
      <c r="E766" s="44" t="s">
        <v>13304</v>
      </c>
      <c r="F766" s="41" t="s">
        <v>4978</v>
      </c>
      <c r="G766" s="42" t="s">
        <v>6043</v>
      </c>
      <c r="H766" s="42" t="str">
        <f t="shared" si="22"/>
        <v>dull /dʌl/  to make something become less sharp or clear unalmas</v>
      </c>
    </row>
    <row r="767" spans="3:8" ht="25.5">
      <c r="C767" s="42">
        <f t="shared" si="23"/>
        <v>99</v>
      </c>
      <c r="D767" s="41" t="s">
        <v>2490</v>
      </c>
      <c r="E767" s="44" t="s">
        <v>13305</v>
      </c>
      <c r="F767" s="41" t="s">
        <v>3907</v>
      </c>
      <c r="G767" s="42" t="s">
        <v>6044</v>
      </c>
      <c r="H767" s="42" t="str">
        <f t="shared" si="22"/>
        <v>dump /dʌmp/  to end a relationship with someone lerak</v>
      </c>
    </row>
    <row r="768" spans="3:8" ht="15">
      <c r="C768" s="42">
        <f t="shared" si="23"/>
        <v>99</v>
      </c>
      <c r="D768" s="41" t="s">
        <v>600</v>
      </c>
      <c r="E768" s="44" t="s">
        <v>13306</v>
      </c>
      <c r="F768" s="45" t="s">
        <v>875</v>
      </c>
      <c r="G768" s="42" t="s">
        <v>6045</v>
      </c>
      <c r="H768" s="42" t="str">
        <f t="shared" si="22"/>
        <v>dupe /djuːp/  cheat make a fool of        balek</v>
      </c>
    </row>
    <row r="769" spans="3:8" ht="38.25">
      <c r="C769" s="42">
        <f t="shared" si="23"/>
        <v>99</v>
      </c>
      <c r="D769" s="41" t="s">
        <v>3572</v>
      </c>
      <c r="E769" s="46" t="s">
        <v>5273</v>
      </c>
      <c r="F769" s="41" t="s">
        <v>5059</v>
      </c>
      <c r="G769" s="42" t="s">
        <v>6046</v>
      </c>
      <c r="H769" s="42" t="str">
        <f t="shared" si="22"/>
        <v>duplicate /ˈdjuːplɪkɪt/  an exact copy of something that you can use in the same way másolat</v>
      </c>
    </row>
    <row r="770" spans="3:8" ht="15">
      <c r="C770" s="42">
        <f t="shared" si="23"/>
        <v>99</v>
      </c>
      <c r="D770" s="41" t="s">
        <v>601</v>
      </c>
      <c r="E770" s="44" t="s">
        <v>13307</v>
      </c>
      <c r="F770" s="45" t="s">
        <v>876</v>
      </c>
      <c r="G770" s="42" t="s">
        <v>6047</v>
      </c>
      <c r="H770" s="42" t="str">
        <f t="shared" si="22"/>
        <v>duplicity /dju(ː)ˈplɪsɪti/  deliberate deception           kétszínűség</v>
      </c>
    </row>
    <row r="771" spans="3:8" ht="15">
      <c r="C771" s="42">
        <f t="shared" si="23"/>
        <v>99</v>
      </c>
      <c r="D771" s="41" t="s">
        <v>2805</v>
      </c>
      <c r="E771" s="44" t="s">
        <v>13308</v>
      </c>
      <c r="F771" s="41" t="s">
        <v>4235</v>
      </c>
      <c r="G771" s="42" t="s">
        <v>6048</v>
      </c>
      <c r="H771" s="42" t="str">
        <f t="shared" ref="H771:H834" si="24">CONCATENATE(D771," ",E771," ",F771," ",G771)</f>
        <v>durable /ˈdjʊərəbl/  continuing for a long time tartós</v>
      </c>
    </row>
    <row r="772" spans="3:8" ht="15">
      <c r="C772" s="42">
        <f t="shared" si="23"/>
        <v>99</v>
      </c>
      <c r="D772" s="41" t="s">
        <v>602</v>
      </c>
      <c r="E772" s="44" t="s">
        <v>13309</v>
      </c>
      <c r="F772" s="45" t="s">
        <v>877</v>
      </c>
      <c r="G772" s="42" t="s">
        <v>6049</v>
      </c>
      <c r="H772" s="42" t="str">
        <f t="shared" si="24"/>
        <v>duress /djʊəˈrɛs/  threats to compel smb         kényszer</v>
      </c>
    </row>
    <row r="773" spans="3:8" ht="15">
      <c r="C773" s="42">
        <f t="shared" ref="C773:C836" si="25">+B773+C772</f>
        <v>99</v>
      </c>
      <c r="D773" s="41" t="s">
        <v>603</v>
      </c>
      <c r="E773" s="44" t="s">
        <v>13310</v>
      </c>
      <c r="F773" s="45" t="s">
        <v>878</v>
      </c>
      <c r="G773" s="42" t="s">
        <v>6050</v>
      </c>
      <c r="H773" s="42" t="str">
        <f t="shared" si="24"/>
        <v>dwarf /dwɔːf/  person or smb much below the usual size     törpe</v>
      </c>
    </row>
    <row r="774" spans="3:8" ht="25.5">
      <c r="C774" s="42">
        <f t="shared" si="25"/>
        <v>99</v>
      </c>
      <c r="D774" s="41" t="s">
        <v>2396</v>
      </c>
      <c r="E774" s="44" t="s">
        <v>13311</v>
      </c>
      <c r="F774" s="41" t="s">
        <v>3799</v>
      </c>
      <c r="G774" s="42" t="s">
        <v>6051</v>
      </c>
      <c r="H774" s="42" t="str">
        <f t="shared" si="24"/>
        <v>dweller /ˈdwɛlə/  a person or animal that lives in a particular place lakos</v>
      </c>
    </row>
    <row r="775" spans="3:8" ht="38.25">
      <c r="C775" s="42">
        <f t="shared" si="25"/>
        <v>99</v>
      </c>
      <c r="D775" s="41" t="s">
        <v>2551</v>
      </c>
      <c r="E775" s="44" t="s">
        <v>13312</v>
      </c>
      <c r="F775" s="41" t="s">
        <v>3968</v>
      </c>
      <c r="G775" s="42" t="s">
        <v>6052</v>
      </c>
      <c r="H775" s="42" t="str">
        <f t="shared" si="24"/>
        <v>dwindle /ˈdwɪndl/  to gradually become less and less or smaller and smaller csökken</v>
      </c>
    </row>
    <row r="776" spans="3:8" ht="38.25">
      <c r="C776" s="42">
        <f t="shared" si="25"/>
        <v>99</v>
      </c>
      <c r="D776" s="41" t="s">
        <v>3168</v>
      </c>
      <c r="E776" s="44" t="s">
        <v>13313</v>
      </c>
      <c r="F776" s="41" t="s">
        <v>4619</v>
      </c>
      <c r="G776" s="42" t="s">
        <v>6053</v>
      </c>
      <c r="H776" s="42" t="str">
        <f t="shared" si="24"/>
        <v>dynamic /daɪˈnæmɪk/  full of energy and new ideas, and determined to succeed dinamikus</v>
      </c>
    </row>
    <row r="777" spans="3:8" ht="15">
      <c r="C777" s="42">
        <f t="shared" si="25"/>
        <v>99</v>
      </c>
      <c r="D777" s="41" t="s">
        <v>604</v>
      </c>
      <c r="E777" s="44" t="s">
        <v>13314</v>
      </c>
      <c r="F777" s="45" t="s">
        <v>879</v>
      </c>
      <c r="G777" s="42" t="s">
        <v>6054</v>
      </c>
      <c r="H777" s="42" t="str">
        <f t="shared" si="24"/>
        <v>dynamo /ˈdaɪnəməʊ/  a generator something that produces electric current      dinamó</v>
      </c>
    </row>
    <row r="778" spans="3:8" ht="76.5">
      <c r="C778" s="42">
        <f t="shared" si="25"/>
        <v>99</v>
      </c>
      <c r="D778" s="41" t="s">
        <v>2563</v>
      </c>
      <c r="E778" s="44" t="s">
        <v>13315</v>
      </c>
      <c r="F778" s="41" t="s">
        <v>3980</v>
      </c>
      <c r="G778" s="42" t="s">
        <v>5933</v>
      </c>
      <c r="H778" s="42" t="str">
        <f t="shared" si="24"/>
        <v>eagerness /ˈiːgənɪs/  the state of being very keen and excited about something that is going to happen or about something you want to do vágy</v>
      </c>
    </row>
    <row r="779" spans="3:8" ht="15">
      <c r="C779" s="42">
        <f t="shared" si="25"/>
        <v>99</v>
      </c>
      <c r="D779" s="41" t="s">
        <v>605</v>
      </c>
      <c r="E779" s="44" t="s">
        <v>13316</v>
      </c>
      <c r="F779" s="45" t="s">
        <v>880</v>
      </c>
      <c r="G779" s="42" t="s">
        <v>6055</v>
      </c>
      <c r="H779" s="42" t="str">
        <f t="shared" si="24"/>
        <v>earthenware /ˈɜːθənweə/  dishes made of baked clay        agyagedény</v>
      </c>
    </row>
    <row r="780" spans="3:8" ht="51">
      <c r="C780" s="42">
        <f t="shared" si="25"/>
        <v>99</v>
      </c>
      <c r="D780" s="41" t="s">
        <v>3390</v>
      </c>
      <c r="E780" s="44" t="s">
        <v>13317</v>
      </c>
      <c r="F780" s="41" t="s">
        <v>4863</v>
      </c>
      <c r="G780" s="42" t="s">
        <v>6056</v>
      </c>
      <c r="H780" s="42" t="str">
        <f t="shared" si="24"/>
        <v>earthquake /ˈɜːθkweɪk/  a sudden shaking of the earth’s surface that often causes a lot of damage földrengés</v>
      </c>
    </row>
    <row r="781" spans="3:8" ht="15">
      <c r="C781" s="42">
        <f t="shared" si="25"/>
        <v>99</v>
      </c>
      <c r="D781" s="41" t="s">
        <v>606</v>
      </c>
      <c r="E781" s="44" t="s">
        <v>13318</v>
      </c>
      <c r="F781" s="45" t="s">
        <v>881</v>
      </c>
      <c r="G781" s="42" t="s">
        <v>6057</v>
      </c>
      <c r="H781" s="42" t="str">
        <f t="shared" si="24"/>
        <v>ebullience /ɪˈbʌljəns/  exuberance outburst of feeling         felforrás</v>
      </c>
    </row>
    <row r="782" spans="3:8" ht="15">
      <c r="C782" s="42">
        <f t="shared" si="25"/>
        <v>99</v>
      </c>
      <c r="D782" s="41" t="s">
        <v>289</v>
      </c>
      <c r="E782" s="44" t="s">
        <v>13319</v>
      </c>
      <c r="F782" s="45" t="s">
        <v>882</v>
      </c>
      <c r="G782" s="42" t="s">
        <v>6058</v>
      </c>
      <c r="H782" s="42" t="str">
        <f t="shared" si="24"/>
        <v>ebullient /ɪˈbʌljənt/  overflowing with enthusiasm showing excitement        forrásban levő</v>
      </c>
    </row>
    <row r="783" spans="3:8" ht="25.5">
      <c r="C783" s="42">
        <f t="shared" si="25"/>
        <v>99</v>
      </c>
      <c r="D783" s="41" t="s">
        <v>3498</v>
      </c>
      <c r="E783" s="44" t="s">
        <v>13320</v>
      </c>
      <c r="F783" s="41" t="s">
        <v>4981</v>
      </c>
      <c r="G783" s="42" t="s">
        <v>6059</v>
      </c>
      <c r="H783" s="42" t="str">
        <f t="shared" si="24"/>
        <v>ecologist /ɪˈkɒləʤɪst/  a scientist who studies ecology ökológus</v>
      </c>
    </row>
    <row r="784" spans="3:8" ht="15">
      <c r="C784" s="42">
        <f t="shared" si="25"/>
        <v>99</v>
      </c>
      <c r="D784" s="41" t="s">
        <v>290</v>
      </c>
      <c r="E784" s="44" t="s">
        <v>13321</v>
      </c>
      <c r="F784" s="45" t="s">
        <v>883</v>
      </c>
      <c r="G784" s="42" t="s">
        <v>6060</v>
      </c>
      <c r="H784" s="42" t="str">
        <f t="shared" si="24"/>
        <v>ecumenical /ˌiːkju(ː)ˈmɛnɪkəl/  representing the whole Christian world        ökumenikus</v>
      </c>
    </row>
    <row r="785" spans="3:8" ht="15">
      <c r="C785" s="42">
        <f t="shared" si="25"/>
        <v>99</v>
      </c>
      <c r="D785" s="41" t="s">
        <v>291</v>
      </c>
      <c r="E785" s="44" t="s">
        <v>13322</v>
      </c>
      <c r="F785" s="45" t="s">
        <v>884</v>
      </c>
      <c r="G785" s="42" t="s">
        <v>6061</v>
      </c>
      <c r="H785" s="42" t="str">
        <f t="shared" si="24"/>
        <v>edacious /ɪˈdeɪʃəs/  voracious devouring           falánk</v>
      </c>
    </row>
    <row r="786" spans="3:8" ht="15">
      <c r="C786" s="42">
        <f t="shared" si="25"/>
        <v>99</v>
      </c>
      <c r="D786" s="41" t="s">
        <v>292</v>
      </c>
      <c r="E786" s="44" t="s">
        <v>13323</v>
      </c>
      <c r="F786" s="45" t="s">
        <v>885</v>
      </c>
      <c r="G786" s="42" t="s">
        <v>6062</v>
      </c>
      <c r="H786" s="42" t="str">
        <f t="shared" si="24"/>
        <v>eddy /ˈɛdi/  circular or spiral movement (e.g.. of wind)      örvény</v>
      </c>
    </row>
    <row r="787" spans="3:8" ht="51">
      <c r="C787" s="42">
        <f t="shared" si="25"/>
        <v>99</v>
      </c>
      <c r="D787" s="41" t="s">
        <v>29</v>
      </c>
      <c r="E787" s="44" t="s">
        <v>13324</v>
      </c>
      <c r="F787" s="41" t="s">
        <v>5177</v>
      </c>
      <c r="G787" s="42" t="s">
        <v>6063</v>
      </c>
      <c r="H787" s="42" t="str">
        <f t="shared" si="24"/>
        <v>edge /ɛʤ/  to move gradually with several small movements, or to make something do this él</v>
      </c>
    </row>
    <row r="788" spans="3:8" ht="15">
      <c r="C788" s="42">
        <f t="shared" si="25"/>
        <v>99</v>
      </c>
      <c r="D788" s="41" t="s">
        <v>1384</v>
      </c>
      <c r="E788" s="44" t="s">
        <v>13325</v>
      </c>
      <c r="F788" s="45" t="s">
        <v>1385</v>
      </c>
      <c r="G788" s="42" t="s">
        <v>6064</v>
      </c>
      <c r="H788" s="42" t="str">
        <f t="shared" si="24"/>
        <v>edible /ˈɛdɪbl/  fit to be eaten/not poisonous      ehető</v>
      </c>
    </row>
    <row r="789" spans="3:8" ht="76.5">
      <c r="C789" s="42">
        <f t="shared" si="25"/>
        <v>99</v>
      </c>
      <c r="D789" s="41" t="s">
        <v>3447</v>
      </c>
      <c r="E789" s="44" t="s">
        <v>13326</v>
      </c>
      <c r="F789" s="41" t="s">
        <v>4925</v>
      </c>
      <c r="G789" s="42" t="s">
        <v>6065</v>
      </c>
      <c r="H789" s="42" t="str">
        <f t="shared" si="24"/>
        <v>editorial /ˌɛdɪˈtɔːrɪəl/  relating to the preparation of a newspaper, book, television programme etc for printing or broadcasting szerkesztőségi</v>
      </c>
    </row>
    <row r="790" spans="3:8" ht="15">
      <c r="C790" s="42">
        <f t="shared" si="25"/>
        <v>99</v>
      </c>
      <c r="D790" s="41" t="s">
        <v>631</v>
      </c>
      <c r="E790" s="44" t="s">
        <v>13327</v>
      </c>
      <c r="F790" s="45" t="s">
        <v>886</v>
      </c>
      <c r="G790" s="42" t="s">
        <v>6066</v>
      </c>
      <c r="H790" s="42" t="str">
        <f t="shared" si="24"/>
        <v>effete /ɛˈfiːt/  infertile worn out weak         terméketlen</v>
      </c>
    </row>
    <row r="791" spans="3:8" ht="15">
      <c r="C791" s="42">
        <f t="shared" si="25"/>
        <v>99</v>
      </c>
      <c r="D791" s="41" t="s">
        <v>293</v>
      </c>
      <c r="E791" s="44" t="s">
        <v>13328</v>
      </c>
      <c r="F791" s="45" t="s">
        <v>887</v>
      </c>
      <c r="G791" s="42" t="s">
        <v>6067</v>
      </c>
      <c r="H791" s="42" t="str">
        <f t="shared" si="24"/>
        <v>efficacy /ˈɛfɪkəsi/  production of a desired result        hatékonyság</v>
      </c>
    </row>
    <row r="792" spans="3:8" ht="51">
      <c r="C792" s="42">
        <f t="shared" si="25"/>
        <v>99</v>
      </c>
      <c r="D792" s="41" t="s">
        <v>3713</v>
      </c>
      <c r="E792" s="44" t="s">
        <v>13329</v>
      </c>
      <c r="F792" s="41" t="s">
        <v>5205</v>
      </c>
      <c r="G792" s="42" t="s">
        <v>6068</v>
      </c>
      <c r="H792" s="42" t="str">
        <f t="shared" si="24"/>
        <v>efficient /ɪˈfɪʃənt/  if someone or something is efficient, they work well without wasting time, money, or energy hatékony</v>
      </c>
    </row>
    <row r="793" spans="3:8" ht="15">
      <c r="C793" s="42">
        <f t="shared" si="25"/>
        <v>99</v>
      </c>
      <c r="D793" s="41" t="s">
        <v>294</v>
      </c>
      <c r="E793" s="44" t="s">
        <v>13330</v>
      </c>
      <c r="F793" s="45" t="s">
        <v>888</v>
      </c>
      <c r="G793" s="42" t="s">
        <v>294</v>
      </c>
      <c r="H793" s="42" t="str">
        <f t="shared" si="24"/>
        <v>effluvia /ɛˈfluːvjə/  outflow in a stream of particles a noxious odor or vapor  effluvia</v>
      </c>
    </row>
    <row r="794" spans="3:8" ht="15">
      <c r="C794" s="42">
        <f t="shared" si="25"/>
        <v>99</v>
      </c>
      <c r="D794" s="41" t="s">
        <v>297</v>
      </c>
      <c r="E794" s="44" t="s">
        <v>13331</v>
      </c>
      <c r="F794" s="45" t="s">
        <v>889</v>
      </c>
      <c r="G794" s="42" t="s">
        <v>6069</v>
      </c>
      <c r="H794" s="42" t="str">
        <f t="shared" si="24"/>
        <v>effrontery /ɪˈfrʌntəri/  boldness impudence arrogance          arcátlanság</v>
      </c>
    </row>
    <row r="795" spans="3:8" ht="15">
      <c r="C795" s="42">
        <f t="shared" si="25"/>
        <v>99</v>
      </c>
      <c r="D795" s="41" t="s">
        <v>298</v>
      </c>
      <c r="E795" s="44" t="s">
        <v>13332</v>
      </c>
      <c r="F795" s="45" t="s">
        <v>890</v>
      </c>
      <c r="G795" s="42" t="s">
        <v>6070</v>
      </c>
      <c r="H795" s="42" t="str">
        <f t="shared" si="24"/>
        <v>egress /ˈiːgrɛs/  way out exit          kijárat</v>
      </c>
    </row>
    <row r="796" spans="3:8">
      <c r="C796" s="42">
        <f t="shared" si="25"/>
        <v>99</v>
      </c>
      <c r="D796" s="41" t="s">
        <v>299</v>
      </c>
      <c r="E796" s="46" t="s">
        <v>5274</v>
      </c>
      <c r="F796" s="45" t="s">
        <v>891</v>
      </c>
      <c r="G796" s="42" t="s">
        <v>6071</v>
      </c>
      <c r="H796" s="42" t="str">
        <f t="shared" si="24"/>
        <v>elaborate /ɪˈlæbərɪt/  worked out with much care in great detail     bonyolult</v>
      </c>
    </row>
    <row r="797" spans="3:8" ht="38.25">
      <c r="C797" s="42">
        <f t="shared" si="25"/>
        <v>99</v>
      </c>
      <c r="D797" s="41" t="s">
        <v>3530</v>
      </c>
      <c r="E797" s="44" t="s">
        <v>13333</v>
      </c>
      <c r="F797" s="41" t="s">
        <v>5016</v>
      </c>
      <c r="G797" s="42" t="s">
        <v>6072</v>
      </c>
      <c r="H797" s="42" t="str">
        <f t="shared" si="24"/>
        <v>election /ɪˈlɛkʃən/  when people vote to choose someone for an official position választás</v>
      </c>
    </row>
    <row r="798" spans="3:8" ht="15">
      <c r="C798" s="42">
        <f t="shared" si="25"/>
        <v>99</v>
      </c>
      <c r="D798" s="41" t="s">
        <v>300</v>
      </c>
      <c r="E798" s="44" t="s">
        <v>13334</v>
      </c>
      <c r="F798" s="45" t="s">
        <v>892</v>
      </c>
      <c r="G798" s="42" t="s">
        <v>6073</v>
      </c>
      <c r="H798" s="42" t="str">
        <f t="shared" si="24"/>
        <v>elegy /ˈɛlɪʤi/  a lament a melancholy composition        elégia</v>
      </c>
    </row>
    <row r="799" spans="3:8" ht="63.75">
      <c r="C799" s="42">
        <f t="shared" si="25"/>
        <v>99</v>
      </c>
      <c r="D799" s="41" t="s">
        <v>2369</v>
      </c>
      <c r="E799" s="44" t="s">
        <v>13335</v>
      </c>
      <c r="F799" s="41" t="s">
        <v>3769</v>
      </c>
      <c r="G799" s="42" t="s">
        <v>6074</v>
      </c>
      <c r="H799" s="42" t="str">
        <f t="shared" si="24"/>
        <v>element /ˈɛlɪmənt/  one part or feature of a whole system, plan, piece of work etc, especially one that is basic or important elem</v>
      </c>
    </row>
    <row r="800" spans="3:8" ht="25.5">
      <c r="C800" s="42">
        <f t="shared" si="25"/>
        <v>99</v>
      </c>
      <c r="D800" s="41" t="s">
        <v>2369</v>
      </c>
      <c r="E800" s="44" t="s">
        <v>13335</v>
      </c>
      <c r="F800" s="41" t="s">
        <v>4305</v>
      </c>
      <c r="G800" s="42" t="s">
        <v>6074</v>
      </c>
      <c r="H800" s="42" t="str">
        <f t="shared" si="24"/>
        <v>element /ˈɛlɪmənt/  an amount, usually small, of a quality or feeling elem</v>
      </c>
    </row>
    <row r="801" spans="3:8" ht="15">
      <c r="C801" s="42">
        <f t="shared" si="25"/>
        <v>99</v>
      </c>
      <c r="D801" s="41" t="s">
        <v>302</v>
      </c>
      <c r="E801" s="44" t="s">
        <v>13336</v>
      </c>
      <c r="F801" s="45" t="s">
        <v>893</v>
      </c>
      <c r="G801" s="42" t="s">
        <v>6075</v>
      </c>
      <c r="H801" s="42" t="str">
        <f t="shared" si="24"/>
        <v>elicit /ɪˈlɪsɪt/  draw out           kisüt</v>
      </c>
    </row>
    <row r="802" spans="3:8" ht="63.75">
      <c r="C802" s="42">
        <f t="shared" si="25"/>
        <v>99</v>
      </c>
      <c r="D802" s="41" t="s">
        <v>3429</v>
      </c>
      <c r="E802" s="44" t="s">
        <v>13337</v>
      </c>
      <c r="F802" s="41" t="s">
        <v>4904</v>
      </c>
      <c r="G802" s="42" t="s">
        <v>6076</v>
      </c>
      <c r="H802" s="42" t="str">
        <f t="shared" si="24"/>
        <v>eligible /ˈɛlɪʤəbl/  an eligible man or woman would be good to marry because they are rich, attractive, and not married választható</v>
      </c>
    </row>
    <row r="803" spans="3:8" ht="51">
      <c r="C803" s="42">
        <f t="shared" si="25"/>
        <v>99</v>
      </c>
      <c r="D803" s="41" t="s">
        <v>3410</v>
      </c>
      <c r="E803" s="44" t="s">
        <v>13338</v>
      </c>
      <c r="F803" s="41" t="s">
        <v>4884</v>
      </c>
      <c r="G803" s="42" t="s">
        <v>6077</v>
      </c>
      <c r="H803" s="42" t="str">
        <f t="shared" si="24"/>
        <v>eliminate /ɪˈlɪmɪneɪt/  to completely get rid of something that is unnecessary or unwanted  kiküszöbölésére</v>
      </c>
    </row>
    <row r="804" spans="3:8" ht="15">
      <c r="C804" s="42">
        <f t="shared" si="25"/>
        <v>99</v>
      </c>
      <c r="D804" s="41" t="s">
        <v>303</v>
      </c>
      <c r="E804" s="44" t="s">
        <v>13339</v>
      </c>
      <c r="F804" s="45" t="s">
        <v>894</v>
      </c>
      <c r="G804" s="42" t="s">
        <v>6078</v>
      </c>
      <c r="H804" s="42" t="str">
        <f t="shared" si="24"/>
        <v>eloquence /ˈɛləʊkwəns/  fluent speaking skillful use of language       ékesszólás</v>
      </c>
    </row>
    <row r="805" spans="3:8" ht="51">
      <c r="C805" s="42">
        <f t="shared" si="25"/>
        <v>99</v>
      </c>
      <c r="D805" s="41" t="s">
        <v>303</v>
      </c>
      <c r="E805" s="44" t="s">
        <v>13339</v>
      </c>
      <c r="F805" s="41" t="s">
        <v>3960</v>
      </c>
      <c r="G805" s="42" t="s">
        <v>6078</v>
      </c>
      <c r="H805" s="42" t="str">
        <f t="shared" si="24"/>
        <v>eloquence /ˈɛləʊkwəns/  ability to express your ideas and opinions well, especially in a way that influences people ékesszólás</v>
      </c>
    </row>
    <row r="806" spans="3:8" ht="15">
      <c r="C806" s="42">
        <f t="shared" si="25"/>
        <v>99</v>
      </c>
      <c r="D806" s="41" t="s">
        <v>304</v>
      </c>
      <c r="E806" s="44" t="s">
        <v>13340</v>
      </c>
      <c r="F806" s="45" t="s">
        <v>895</v>
      </c>
      <c r="G806" s="42" t="s">
        <v>6079</v>
      </c>
      <c r="H806" s="42" t="str">
        <f t="shared" si="24"/>
        <v>emaciate /ɪˈmeɪʃɪeɪt/  make thin and weak         lesoványít</v>
      </c>
    </row>
    <row r="807" spans="3:8" ht="51">
      <c r="C807" s="42">
        <f t="shared" si="25"/>
        <v>99</v>
      </c>
      <c r="D807" s="41" t="s">
        <v>2732</v>
      </c>
      <c r="E807" s="44" t="s">
        <v>13341</v>
      </c>
      <c r="F807" s="41" t="s">
        <v>4157</v>
      </c>
      <c r="G807" s="42" t="s">
        <v>6080</v>
      </c>
      <c r="H807" s="42" t="str">
        <f t="shared" si="24"/>
        <v>embarrass  /ɪmˈbærəs/   to make someone feel ashamed, nervous, or uncomfortable, especially in front of other people megzavar</v>
      </c>
    </row>
    <row r="808" spans="3:8" ht="38.25">
      <c r="C808" s="42">
        <f t="shared" si="25"/>
        <v>99</v>
      </c>
      <c r="D808" s="41" t="s">
        <v>3553</v>
      </c>
      <c r="E808" s="44" t="s">
        <v>13342</v>
      </c>
      <c r="F808" s="41" t="s">
        <v>5040</v>
      </c>
      <c r="G808" s="42" t="s">
        <v>5601</v>
      </c>
      <c r="H808" s="42" t="str">
        <f t="shared" si="24"/>
        <v>embarrassment /ɪmˈbærəsmənt/  the feeling you have when you are embarrassed zavar</v>
      </c>
    </row>
    <row r="809" spans="3:8" ht="15">
      <c r="C809" s="42">
        <f t="shared" si="25"/>
        <v>99</v>
      </c>
      <c r="D809" s="41" t="s">
        <v>305</v>
      </c>
      <c r="E809" s="44" t="s">
        <v>13343</v>
      </c>
      <c r="F809" s="45" t="s">
        <v>896</v>
      </c>
      <c r="G809" s="42" t="s">
        <v>6081</v>
      </c>
      <c r="H809" s="42" t="str">
        <f t="shared" si="24"/>
        <v>embellish /ɪmˈbɛlɪʃ/  make beautiful           díszít</v>
      </c>
    </row>
    <row r="810" spans="3:8" ht="15">
      <c r="C810" s="42">
        <f t="shared" si="25"/>
        <v>99</v>
      </c>
      <c r="D810" s="41" t="s">
        <v>306</v>
      </c>
      <c r="E810" s="44" t="s">
        <v>13344</v>
      </c>
      <c r="F810" s="45" t="s">
        <v>897</v>
      </c>
      <c r="G810" s="42" t="s">
        <v>6082</v>
      </c>
      <c r="H810" s="42" t="str">
        <f t="shared" si="24"/>
        <v>embezzle /ɪmˈbɛzl/  use in a wrong way for one's own benefit    sikkaszt</v>
      </c>
    </row>
    <row r="811" spans="3:8" ht="38.25">
      <c r="C811" s="42">
        <f t="shared" si="25"/>
        <v>99</v>
      </c>
      <c r="D811" s="41" t="s">
        <v>2630</v>
      </c>
      <c r="E811" s="44" t="s">
        <v>13345</v>
      </c>
      <c r="F811" s="41" t="s">
        <v>4048</v>
      </c>
      <c r="G811" s="42" t="s">
        <v>6083</v>
      </c>
      <c r="H811" s="42" t="str">
        <f t="shared" si="24"/>
        <v>embody /ɪmˈbɒdi/  to be a very good example of an idea or quality megtestesítik</v>
      </c>
    </row>
    <row r="812" spans="3:8" ht="25.5">
      <c r="C812" s="42">
        <f t="shared" si="25"/>
        <v>99</v>
      </c>
      <c r="D812" s="41" t="s">
        <v>3170</v>
      </c>
      <c r="E812" s="44" t="s">
        <v>13346</v>
      </c>
      <c r="F812" s="41" t="s">
        <v>4621</v>
      </c>
      <c r="G812" s="42" t="s">
        <v>6084</v>
      </c>
      <c r="H812" s="42" t="str">
        <f t="shared" si="24"/>
        <v>embrace  /ɪmˈbreɪs/   to eagerly accept a new idea, opinion, religion etc ölelés</v>
      </c>
    </row>
    <row r="813" spans="3:8" ht="25.5">
      <c r="C813" s="42">
        <f t="shared" si="25"/>
        <v>99</v>
      </c>
      <c r="D813" s="41" t="s">
        <v>3733</v>
      </c>
      <c r="E813" s="44" t="s">
        <v>13347</v>
      </c>
      <c r="F813" s="41" t="s">
        <v>5228</v>
      </c>
      <c r="G813" s="42" t="s">
        <v>6085</v>
      </c>
      <c r="H813" s="42" t="str">
        <f t="shared" si="24"/>
        <v>emergence /ɪˈmɜːʤəns/  when something begins to be known or noticed megjelenése</v>
      </c>
    </row>
    <row r="814" spans="3:8" ht="51">
      <c r="C814" s="42">
        <f t="shared" si="25"/>
        <v>99</v>
      </c>
      <c r="D814" s="41" t="s">
        <v>3183</v>
      </c>
      <c r="E814" s="44" t="s">
        <v>13348</v>
      </c>
      <c r="F814" s="41" t="s">
        <v>4635</v>
      </c>
      <c r="G814" s="42" t="s">
        <v>6086</v>
      </c>
      <c r="H814" s="42" t="str">
        <f t="shared" si="24"/>
        <v>emigration /ˌɛmɪˈgreɪʃən/  the process of leaving your own country in order to live in another country kivándorlás</v>
      </c>
    </row>
    <row r="815" spans="3:8" ht="15">
      <c r="C815" s="42">
        <f t="shared" si="25"/>
        <v>99</v>
      </c>
      <c r="D815" s="41" t="s">
        <v>307</v>
      </c>
      <c r="E815" s="44" t="s">
        <v>13349</v>
      </c>
      <c r="F815" s="45" t="s">
        <v>898</v>
      </c>
      <c r="G815" s="42" t="s">
        <v>307</v>
      </c>
      <c r="H815" s="42" t="str">
        <f t="shared" si="24"/>
        <v>emote /ɪˈməʊt/  stir up excite          emote</v>
      </c>
    </row>
    <row r="816" spans="3:8" ht="38.25">
      <c r="C816" s="42">
        <f t="shared" si="25"/>
        <v>99</v>
      </c>
      <c r="D816" s="41" t="s">
        <v>2379</v>
      </c>
      <c r="E816" s="44" t="s">
        <v>13350</v>
      </c>
      <c r="F816" s="41" t="s">
        <v>3781</v>
      </c>
      <c r="G816" s="42" t="s">
        <v>6087</v>
      </c>
      <c r="H816" s="42" t="str">
        <f t="shared" si="24"/>
        <v>emotion /ɪˈməʊʃən/  a strong human feeling such as love, hate, or anger érzelem</v>
      </c>
    </row>
    <row r="817" spans="3:8" ht="63.75">
      <c r="C817" s="42">
        <f t="shared" si="25"/>
        <v>99</v>
      </c>
      <c r="D817" s="41" t="s">
        <v>2541</v>
      </c>
      <c r="E817" s="44" t="s">
        <v>13351</v>
      </c>
      <c r="F817" s="41" t="s">
        <v>3957</v>
      </c>
      <c r="G817" s="42" t="s">
        <v>6088</v>
      </c>
      <c r="H817" s="42" t="str">
        <f t="shared" si="24"/>
        <v>empathise /ˈɛmpəθaɪz/  to be able to understand someone else’s feelings, problems etc, especially because you have had similar experiences  empatikusak</v>
      </c>
    </row>
    <row r="818" spans="3:8" ht="38.25">
      <c r="C818" s="42">
        <f t="shared" si="25"/>
        <v>99</v>
      </c>
      <c r="D818" s="41" t="s">
        <v>3134</v>
      </c>
      <c r="E818" s="44" t="s">
        <v>13352</v>
      </c>
      <c r="F818" s="41" t="s">
        <v>4585</v>
      </c>
      <c r="G818" s="42" t="s">
        <v>6089</v>
      </c>
      <c r="H818" s="42" t="str">
        <f t="shared" si="24"/>
        <v>empathy /ˈɛmpəθi/  the ability to understand other people’s feelings and problems  átélés</v>
      </c>
    </row>
    <row r="819" spans="3:8" ht="15">
      <c r="C819" s="42">
        <f t="shared" si="25"/>
        <v>99</v>
      </c>
      <c r="D819" s="41" t="s">
        <v>308</v>
      </c>
      <c r="E819" s="44" t="s">
        <v>13353</v>
      </c>
      <c r="F819" s="45" t="s">
        <v>899</v>
      </c>
      <c r="G819" s="42" t="s">
        <v>6090</v>
      </c>
      <c r="H819" s="42" t="str">
        <f t="shared" si="24"/>
        <v>empirical /ɛmˈpɪrɪkəl/  relying on experiment          empirikus</v>
      </c>
    </row>
    <row r="820" spans="3:8" ht="38.25">
      <c r="C820" s="42">
        <f t="shared" si="25"/>
        <v>99</v>
      </c>
      <c r="D820" s="41" t="s">
        <v>2849</v>
      </c>
      <c r="E820" s="44" t="s">
        <v>13354</v>
      </c>
      <c r="F820" s="41" t="s">
        <v>4280</v>
      </c>
      <c r="G820" s="42" t="s">
        <v>6091</v>
      </c>
      <c r="H820" s="42" t="str">
        <f t="shared" si="24"/>
        <v>empower /ɪmˈpaʊə/  to give someone more control over their own life or situation képessé</v>
      </c>
    </row>
    <row r="821" spans="3:8" ht="63.75">
      <c r="C821" s="42">
        <f t="shared" si="25"/>
        <v>99</v>
      </c>
      <c r="D821" s="41" t="s">
        <v>2905</v>
      </c>
      <c r="E821" s="44" t="s">
        <v>13355</v>
      </c>
      <c r="F821" s="41" t="s">
        <v>4340</v>
      </c>
      <c r="G821" s="42" t="s">
        <v>6092</v>
      </c>
      <c r="H821" s="42" t="str">
        <f t="shared" si="24"/>
        <v>emulate /ˈɛmjʊleɪt/  to do something or behave in the same way as someone else, especially because you admire them versenyez</v>
      </c>
    </row>
    <row r="822" spans="3:8" ht="15">
      <c r="C822" s="42">
        <f t="shared" si="25"/>
        <v>99</v>
      </c>
      <c r="D822" s="41" t="s">
        <v>309</v>
      </c>
      <c r="E822" s="44" t="s">
        <v>13356</v>
      </c>
      <c r="F822" s="45" t="s">
        <v>900</v>
      </c>
      <c r="G822" s="42" t="s">
        <v>6093</v>
      </c>
      <c r="H822" s="42" t="str">
        <f t="shared" si="24"/>
        <v>encapsulate /ɪnˈkæpsjʊleɪt/  enclose in capsule          magukba</v>
      </c>
    </row>
    <row r="823" spans="3:8" ht="15">
      <c r="C823" s="42">
        <f t="shared" si="25"/>
        <v>99</v>
      </c>
      <c r="D823" s="41" t="s">
        <v>310</v>
      </c>
      <c r="E823" s="44" t="s">
        <v>13357</v>
      </c>
      <c r="F823" s="45" t="s">
        <v>901</v>
      </c>
      <c r="G823" s="42" t="s">
        <v>6094</v>
      </c>
      <c r="H823" s="42" t="str">
        <f t="shared" si="24"/>
        <v>encomium /ɛnˈkəʊmjəm/  warm or glowing praise eulogy panegyric       Encomium</v>
      </c>
    </row>
    <row r="824" spans="3:8" ht="38.25">
      <c r="C824" s="42">
        <f t="shared" si="25"/>
        <v>99</v>
      </c>
      <c r="D824" s="41" t="s">
        <v>2780</v>
      </c>
      <c r="E824" s="44" t="s">
        <v>13358</v>
      </c>
      <c r="F824" s="41" t="s">
        <v>4209</v>
      </c>
      <c r="G824" s="42" t="s">
        <v>6095</v>
      </c>
      <c r="H824" s="42" t="str">
        <f t="shared" si="24"/>
        <v>encounter /ɪnˈkaʊntə/  to experience something, especially problems or opposition találkozás</v>
      </c>
    </row>
    <row r="825" spans="3:8" ht="38.25">
      <c r="C825" s="42">
        <f t="shared" si="25"/>
        <v>99</v>
      </c>
      <c r="D825" s="41" t="s">
        <v>3199</v>
      </c>
      <c r="E825" s="44" t="s">
        <v>13359</v>
      </c>
      <c r="F825" s="41" t="s">
        <v>4651</v>
      </c>
      <c r="G825" s="42" t="s">
        <v>6096</v>
      </c>
      <c r="H825" s="42" t="str">
        <f t="shared" si="24"/>
        <v>encourage /ɪnˈkʌrɪʤ/  to give someone the courage or confidence to do something  ösztönözze</v>
      </c>
    </row>
    <row r="826" spans="3:8" ht="15">
      <c r="C826" s="42">
        <f t="shared" si="25"/>
        <v>99</v>
      </c>
      <c r="D826" s="41" t="s">
        <v>574</v>
      </c>
      <c r="E826" s="44" t="s">
        <v>13360</v>
      </c>
      <c r="F826" s="45" t="s">
        <v>902</v>
      </c>
      <c r="G826" s="42" t="s">
        <v>6097</v>
      </c>
      <c r="H826" s="42" t="str">
        <f t="shared" si="24"/>
        <v>encumbrance /ɪnˈkʌmbrəns/  burden things that get on the way of     terhelés</v>
      </c>
    </row>
    <row r="827" spans="3:8" ht="15">
      <c r="C827" s="42">
        <f t="shared" si="25"/>
        <v>99</v>
      </c>
      <c r="D827" s="41" t="s">
        <v>3474</v>
      </c>
      <c r="E827" s="44" t="s">
        <v>13361</v>
      </c>
      <c r="F827" s="41" t="s">
        <v>4956</v>
      </c>
      <c r="G827" s="42" t="s">
        <v>6098</v>
      </c>
      <c r="H827" s="42" t="str">
        <f t="shared" si="24"/>
        <v>endangered /ɪnˈdeɪnʤəd/  being in danger veszélyeztetett</v>
      </c>
    </row>
    <row r="828" spans="3:8" ht="15">
      <c r="C828" s="42">
        <f t="shared" si="25"/>
        <v>99</v>
      </c>
      <c r="D828" s="41" t="s">
        <v>313</v>
      </c>
      <c r="E828" s="44" t="s">
        <v>13362</v>
      </c>
      <c r="F828" s="45" t="s">
        <v>903</v>
      </c>
      <c r="G828" s="42" t="s">
        <v>6099</v>
      </c>
      <c r="H828" s="42" t="str">
        <f t="shared" si="24"/>
        <v>endearing /ɪnˈdɪərɪŋ/  making dear or liked         megnyerő</v>
      </c>
    </row>
    <row r="829" spans="3:8" ht="38.25">
      <c r="C829" s="42">
        <f t="shared" si="25"/>
        <v>99</v>
      </c>
      <c r="D829" s="41" t="s">
        <v>2526</v>
      </c>
      <c r="E829" s="44" t="s">
        <v>13363</v>
      </c>
      <c r="F829" s="41" t="s">
        <v>3943</v>
      </c>
      <c r="G829" s="42" t="s">
        <v>6100</v>
      </c>
      <c r="H829" s="42" t="str">
        <f t="shared" si="24"/>
        <v>endeavour /ɪnˈdɛvə/  an attempt to do something new or difficult törekvés</v>
      </c>
    </row>
    <row r="830" spans="3:8" ht="15">
      <c r="C830" s="42">
        <f t="shared" si="25"/>
        <v>99</v>
      </c>
      <c r="D830" s="41" t="s">
        <v>314</v>
      </c>
      <c r="E830" s="44" t="s">
        <v>13364</v>
      </c>
      <c r="F830" s="45" t="s">
        <v>804</v>
      </c>
      <c r="G830" s="42" t="s">
        <v>6101</v>
      </c>
      <c r="H830" s="42" t="str">
        <f t="shared" si="24"/>
        <v>endemic /ɛnˈdɛmɪk/  epidemic            helyi</v>
      </c>
    </row>
    <row r="831" spans="3:8" ht="51">
      <c r="C831" s="42">
        <f t="shared" si="25"/>
        <v>99</v>
      </c>
      <c r="D831" s="41" t="s">
        <v>2910</v>
      </c>
      <c r="E831" s="44" t="s">
        <v>13365</v>
      </c>
      <c r="F831" s="41" t="s">
        <v>4345</v>
      </c>
      <c r="G831" s="42" t="s">
        <v>6102</v>
      </c>
      <c r="H831" s="42" t="str">
        <f t="shared" si="24"/>
        <v>endorphin endorphin  a chemical produced by your body that reduces pain and can make you feel happier endorfin</v>
      </c>
    </row>
    <row r="832" spans="3:8" ht="15">
      <c r="C832" s="42">
        <f t="shared" si="25"/>
        <v>99</v>
      </c>
      <c r="D832" s="41" t="s">
        <v>315</v>
      </c>
      <c r="E832" s="44" t="s">
        <v>13366</v>
      </c>
      <c r="F832" s="45" t="s">
        <v>805</v>
      </c>
      <c r="G832" s="42" t="s">
        <v>6103</v>
      </c>
      <c r="H832" s="42" t="str">
        <f t="shared" si="24"/>
        <v>endorse /ɪnˈdɔːs/  write one's name on the back of      jóváhagy</v>
      </c>
    </row>
    <row r="833" spans="3:8" ht="63.75">
      <c r="C833" s="42">
        <f t="shared" si="25"/>
        <v>99</v>
      </c>
      <c r="D833" s="41" t="s">
        <v>2468</v>
      </c>
      <c r="E833" s="44" t="s">
        <v>13367</v>
      </c>
      <c r="F833" s="41" t="s">
        <v>3885</v>
      </c>
      <c r="G833" s="42" t="s">
        <v>6104</v>
      </c>
      <c r="H833" s="42" t="str">
        <f t="shared" si="24"/>
        <v>endow /ɪnˈdaʊ/  if something or someone is endowed with something, they naturally have a good feature or quality ruházná</v>
      </c>
    </row>
    <row r="834" spans="3:8" ht="38.25">
      <c r="C834" s="42">
        <f t="shared" si="25"/>
        <v>99</v>
      </c>
      <c r="D834" s="41" t="s">
        <v>2741</v>
      </c>
      <c r="E834" s="44" t="s">
        <v>13368</v>
      </c>
      <c r="F834" s="41" t="s">
        <v>4166</v>
      </c>
      <c r="G834" s="42" t="s">
        <v>6105</v>
      </c>
      <c r="H834" s="42" t="str">
        <f t="shared" si="24"/>
        <v>endure /ɪnˈdjʊə/  to remain alive or continue to exist for a long time kitartóbb</v>
      </c>
    </row>
    <row r="835" spans="3:8" ht="15">
      <c r="C835" s="42">
        <f t="shared" si="25"/>
        <v>99</v>
      </c>
      <c r="D835" s="41" t="s">
        <v>316</v>
      </c>
      <c r="E835" s="44" t="s">
        <v>13369</v>
      </c>
      <c r="F835" s="45" t="s">
        <v>806</v>
      </c>
      <c r="G835" s="42" t="s">
        <v>6048</v>
      </c>
      <c r="H835" s="42" t="str">
        <f t="shared" ref="H835:H898" si="26">CONCATENATE(D835," ",E835," ",F835," ",G835)</f>
        <v>enduring /ɪnˈdjʊərɪŋ/  lasting            tartós</v>
      </c>
    </row>
    <row r="836" spans="3:8" ht="15">
      <c r="C836" s="42">
        <f t="shared" si="25"/>
        <v>99</v>
      </c>
      <c r="D836" s="41" t="s">
        <v>692</v>
      </c>
      <c r="E836" s="44" t="s">
        <v>13370</v>
      </c>
      <c r="F836" s="45" t="s">
        <v>807</v>
      </c>
      <c r="G836" s="42" t="s">
        <v>6106</v>
      </c>
      <c r="H836" s="42" t="str">
        <f t="shared" si="26"/>
        <v>enervate /ˈɛnɜːveɪt/  weaken deprive of strength attenuate        erőtlen</v>
      </c>
    </row>
    <row r="837" spans="3:8" ht="15">
      <c r="C837" s="42">
        <f t="shared" ref="C837:C900" si="27">+B837+C836</f>
        <v>99</v>
      </c>
      <c r="D837" s="41" t="s">
        <v>317</v>
      </c>
      <c r="E837" s="44" t="s">
        <v>13371</v>
      </c>
      <c r="F837" s="45" t="s">
        <v>808</v>
      </c>
      <c r="G837" s="42" t="s">
        <v>6107</v>
      </c>
      <c r="H837" s="42" t="str">
        <f t="shared" si="26"/>
        <v>engender /ɪnˈʤɛndə/  cause produce give rise to        szül</v>
      </c>
    </row>
    <row r="838" spans="3:8" ht="15">
      <c r="C838" s="42">
        <f t="shared" si="27"/>
        <v>99</v>
      </c>
      <c r="D838" s="41" t="s">
        <v>318</v>
      </c>
      <c r="E838" s="44" t="s">
        <v>13372</v>
      </c>
      <c r="F838" s="45" t="s">
        <v>809</v>
      </c>
      <c r="G838" s="42" t="s">
        <v>6108</v>
      </c>
      <c r="H838" s="42" t="str">
        <f t="shared" si="26"/>
        <v>engrave /ɪnˈgreɪv/  impress deeply           bevés</v>
      </c>
    </row>
    <row r="839" spans="3:8" ht="15">
      <c r="C839" s="42">
        <f t="shared" si="27"/>
        <v>99</v>
      </c>
      <c r="D839" s="41" t="s">
        <v>319</v>
      </c>
      <c r="E839" s="44" t="s">
        <v>13373</v>
      </c>
      <c r="F839" s="45" t="s">
        <v>810</v>
      </c>
      <c r="G839" s="42" t="s">
        <v>6109</v>
      </c>
      <c r="H839" s="42" t="str">
        <f t="shared" si="26"/>
        <v>engrossing /ɪnˈgrəʊsɪŋ/  taken up all the time or attention writing in large or formal lekötő</v>
      </c>
    </row>
    <row r="840" spans="3:8" ht="15">
      <c r="C840" s="42">
        <f t="shared" si="27"/>
        <v>99</v>
      </c>
      <c r="D840" s="41" t="s">
        <v>320</v>
      </c>
      <c r="E840" s="44" t="s">
        <v>13374</v>
      </c>
      <c r="F840" s="45" t="s">
        <v>811</v>
      </c>
      <c r="G840" s="42" t="s">
        <v>6110</v>
      </c>
      <c r="H840" s="42" t="str">
        <f t="shared" si="26"/>
        <v>engulf /ɪnˈgʌlf/  swallow up           elnyel</v>
      </c>
    </row>
    <row r="841" spans="3:8" ht="15">
      <c r="C841" s="42">
        <f t="shared" si="27"/>
        <v>99</v>
      </c>
      <c r="D841" s="41" t="s">
        <v>500</v>
      </c>
      <c r="E841" s="44" t="s">
        <v>13375</v>
      </c>
      <c r="F841" s="45" t="s">
        <v>812</v>
      </c>
      <c r="G841" s="42" t="s">
        <v>6111</v>
      </c>
      <c r="H841" s="42" t="str">
        <f t="shared" si="26"/>
        <v>enigma /ɪˈnɪgmə/  smth that is puzzling         talány</v>
      </c>
    </row>
    <row r="842" spans="3:8" ht="38.25">
      <c r="C842" s="42">
        <f t="shared" si="27"/>
        <v>99</v>
      </c>
      <c r="D842" s="41" t="s">
        <v>2856</v>
      </c>
      <c r="E842" s="44" t="s">
        <v>13376</v>
      </c>
      <c r="F842" s="41" t="s">
        <v>4287</v>
      </c>
      <c r="G842" s="42" t="s">
        <v>6112</v>
      </c>
      <c r="H842" s="42" t="str">
        <f t="shared" si="26"/>
        <v>enlightening /ɪnˈlaɪtnɪŋ/  giving more understanding of a situation megvilágosító</v>
      </c>
    </row>
    <row r="843" spans="3:8" ht="15">
      <c r="C843" s="42">
        <f t="shared" si="27"/>
        <v>99</v>
      </c>
      <c r="D843" s="41" t="s">
        <v>321</v>
      </c>
      <c r="E843" s="44" t="s">
        <v>13377</v>
      </c>
      <c r="F843" s="45" t="s">
        <v>813</v>
      </c>
      <c r="G843" s="42" t="s">
        <v>5431</v>
      </c>
      <c r="H843" s="42" t="str">
        <f t="shared" si="26"/>
        <v>enmity /ˈɛnmɪti/  hatred being an enemy         ellenségeskedés</v>
      </c>
    </row>
    <row r="844" spans="3:8" ht="25.5">
      <c r="C844" s="42">
        <f t="shared" si="27"/>
        <v>99</v>
      </c>
      <c r="D844" s="41" t="s">
        <v>3699</v>
      </c>
      <c r="E844" s="44" t="s">
        <v>13378</v>
      </c>
      <c r="F844" s="41" t="s">
        <v>5189</v>
      </c>
      <c r="G844" s="42" t="s">
        <v>6113</v>
      </c>
      <c r="H844" s="42" t="str">
        <f t="shared" si="26"/>
        <v>enquiry /ɪnˈkwaɪəri/  a question you ask in order to get information vizsgálat</v>
      </c>
    </row>
    <row r="845" spans="3:8" ht="63.75">
      <c r="C845" s="42">
        <f t="shared" si="27"/>
        <v>99</v>
      </c>
      <c r="D845" s="41" t="s">
        <v>3269</v>
      </c>
      <c r="E845" s="44" t="s">
        <v>13379</v>
      </c>
      <c r="F845" s="41" t="s">
        <v>4726</v>
      </c>
      <c r="G845" s="42" t="s">
        <v>6114</v>
      </c>
      <c r="H845" s="42" t="str">
        <f t="shared" si="26"/>
        <v>enrol /ɪnˈrəʊl/  to officially arrange to join a school, university, or course, or to arrange for someone else to do this felvesz</v>
      </c>
    </row>
    <row r="846" spans="3:8" ht="15">
      <c r="C846" s="42">
        <f t="shared" si="27"/>
        <v>99</v>
      </c>
      <c r="D846" s="41" t="s">
        <v>1386</v>
      </c>
      <c r="E846" s="44" t="s">
        <v>13380</v>
      </c>
      <c r="F846" s="45" t="s">
        <v>1387</v>
      </c>
      <c r="G846" s="42" t="s">
        <v>6115</v>
      </c>
      <c r="H846" s="42" t="str">
        <f t="shared" si="26"/>
        <v>ensign /ˈɛnsaɪn/  flag/badge          zászlós</v>
      </c>
    </row>
    <row r="847" spans="3:8" ht="15">
      <c r="C847" s="42">
        <f t="shared" si="27"/>
        <v>99</v>
      </c>
      <c r="D847" s="41" t="s">
        <v>322</v>
      </c>
      <c r="E847" s="44" t="s">
        <v>13381</v>
      </c>
      <c r="F847" s="45" t="s">
        <v>814</v>
      </c>
      <c r="G847" s="42" t="s">
        <v>6116</v>
      </c>
      <c r="H847" s="42" t="str">
        <f t="shared" si="26"/>
        <v>entangle /ɪnˈtæŋgl/  put into difficulties          összezavar</v>
      </c>
    </row>
    <row r="848" spans="3:8" ht="25.5">
      <c r="C848" s="42">
        <f t="shared" si="27"/>
        <v>99</v>
      </c>
      <c r="D848" s="41" t="s">
        <v>3347</v>
      </c>
      <c r="E848" s="44" t="s">
        <v>13382</v>
      </c>
      <c r="F848" s="41" t="s">
        <v>4814</v>
      </c>
      <c r="G848" s="42" t="s">
        <v>6117</v>
      </c>
      <c r="H848" s="42" t="str">
        <f t="shared" si="26"/>
        <v>enterprise /ˈɛntəpraɪz/  a company, organisation, or business vállalkozás</v>
      </c>
    </row>
    <row r="849" spans="3:8" ht="15">
      <c r="C849" s="42">
        <f t="shared" si="27"/>
        <v>99</v>
      </c>
      <c r="D849" s="41" t="s">
        <v>1388</v>
      </c>
      <c r="E849" s="44" t="s">
        <v>13383</v>
      </c>
      <c r="F849" s="45" t="s">
        <v>1389</v>
      </c>
      <c r="G849" s="42" t="s">
        <v>6118</v>
      </c>
      <c r="H849" s="42" t="str">
        <f t="shared" si="26"/>
        <v>enthral /ɪnˈθrɔːl/  please greatly/enslave (fig)        elbűvöl</v>
      </c>
    </row>
    <row r="850" spans="3:8" ht="15">
      <c r="C850" s="42">
        <f t="shared" si="27"/>
        <v>99</v>
      </c>
      <c r="D850" s="41" t="s">
        <v>1390</v>
      </c>
      <c r="E850" s="44" t="s">
        <v>13384</v>
      </c>
      <c r="F850" s="45" t="s">
        <v>1391</v>
      </c>
      <c r="G850" s="42" t="s">
        <v>6119</v>
      </c>
      <c r="H850" s="42" t="str">
        <f t="shared" si="26"/>
        <v>entice /ɪnˈtaɪs/  tempt or persuade        csábít</v>
      </c>
    </row>
    <row r="851" spans="3:8" ht="25.5">
      <c r="C851" s="42">
        <f t="shared" si="27"/>
        <v>99</v>
      </c>
      <c r="D851" s="41" t="s">
        <v>3029</v>
      </c>
      <c r="E851" s="44" t="s">
        <v>13385</v>
      </c>
      <c r="F851" s="41" t="s">
        <v>4471</v>
      </c>
      <c r="G851" s="42" t="s">
        <v>6120</v>
      </c>
      <c r="H851" s="42" t="str">
        <f t="shared" si="26"/>
        <v>entirely /ɪnˈtaɪəli/  completely and in every possible way  teljesen</v>
      </c>
    </row>
    <row r="852" spans="3:8" ht="15">
      <c r="C852" s="42">
        <f t="shared" si="27"/>
        <v>99</v>
      </c>
      <c r="D852" s="41" t="s">
        <v>323</v>
      </c>
      <c r="E852" s="44" t="s">
        <v>13386</v>
      </c>
      <c r="F852" s="45" t="s">
        <v>815</v>
      </c>
      <c r="G852" s="42" t="s">
        <v>5559</v>
      </c>
      <c r="H852" s="42" t="str">
        <f t="shared" si="26"/>
        <v>entreat /ɪnˈtriːt/  ask earnestly           könyörög</v>
      </c>
    </row>
    <row r="853" spans="3:8" ht="76.5">
      <c r="C853" s="42">
        <f t="shared" si="27"/>
        <v>99</v>
      </c>
      <c r="D853" s="41" t="s">
        <v>2766</v>
      </c>
      <c r="E853" s="44" t="s">
        <v>13387</v>
      </c>
      <c r="F853" s="41" t="s">
        <v>4191</v>
      </c>
      <c r="G853" s="42" t="s">
        <v>6121</v>
      </c>
      <c r="H853" s="42" t="str">
        <f t="shared" si="26"/>
        <v>entrepreneur /ˌɒntrəprəˈnɜː/  someone who starts a new business or arranges business deals in order to make money, often in a way that involves financial risks vállalkozó</v>
      </c>
    </row>
    <row r="854" spans="3:8" ht="15">
      <c r="C854" s="42">
        <f t="shared" si="27"/>
        <v>99</v>
      </c>
      <c r="D854" s="41" t="s">
        <v>1392</v>
      </c>
      <c r="E854" s="44" t="s">
        <v>13388</v>
      </c>
      <c r="F854" s="45" t="s">
        <v>1393</v>
      </c>
      <c r="G854" s="42" t="s">
        <v>6122</v>
      </c>
      <c r="H854" s="42" t="str">
        <f t="shared" si="26"/>
        <v>enunciate /ɪˈnʌnsɪeɪt/  pronounce (words)/express a theory       kiejt</v>
      </c>
    </row>
    <row r="855" spans="3:8" ht="15">
      <c r="C855" s="42">
        <f t="shared" si="27"/>
        <v>99</v>
      </c>
      <c r="D855" s="41" t="s">
        <v>324</v>
      </c>
      <c r="E855" s="44" t="s">
        <v>13389</v>
      </c>
      <c r="F855" s="45" t="s">
        <v>816</v>
      </c>
      <c r="G855" s="42" t="s">
        <v>6123</v>
      </c>
      <c r="H855" s="42" t="str">
        <f t="shared" si="26"/>
        <v>enzyme /ˈɛnzaɪm/  catalyst            enzim</v>
      </c>
    </row>
    <row r="856" spans="3:8" ht="15">
      <c r="C856" s="42">
        <f t="shared" si="27"/>
        <v>99</v>
      </c>
      <c r="D856" s="41" t="s">
        <v>325</v>
      </c>
      <c r="E856" s="44" t="s">
        <v>13390</v>
      </c>
      <c r="F856" s="45" t="s">
        <v>817</v>
      </c>
      <c r="G856" s="42" t="s">
        <v>6124</v>
      </c>
      <c r="H856" s="42" t="str">
        <f t="shared" si="26"/>
        <v>epicurean /ˌɛpɪkjʊəˈri(ː)ən/  devoted to pleasure (sensuous enjoyment)        ínyenc</v>
      </c>
    </row>
    <row r="857" spans="3:8" ht="15">
      <c r="C857" s="42">
        <f t="shared" si="27"/>
        <v>99</v>
      </c>
      <c r="D857" s="41" t="s">
        <v>326</v>
      </c>
      <c r="E857" s="44" t="s">
        <v>13391</v>
      </c>
      <c r="F857" s="45" t="s">
        <v>818</v>
      </c>
      <c r="G857" s="42" t="s">
        <v>6125</v>
      </c>
      <c r="H857" s="42" t="str">
        <f t="shared" si="26"/>
        <v>epistle /ɪˈpɪsl/  letter            levél</v>
      </c>
    </row>
    <row r="858" spans="3:8" ht="15">
      <c r="C858" s="42">
        <f t="shared" si="27"/>
        <v>99</v>
      </c>
      <c r="D858" s="41" t="s">
        <v>327</v>
      </c>
      <c r="E858" s="44" t="s">
        <v>13392</v>
      </c>
      <c r="F858" s="45" t="s">
        <v>819</v>
      </c>
      <c r="G858" s="42" t="s">
        <v>6126</v>
      </c>
      <c r="H858" s="42" t="str">
        <f t="shared" si="26"/>
        <v>epithet /ˈɛpɪθɛt/  adjective            díszítő jelző</v>
      </c>
    </row>
    <row r="859" spans="3:8" ht="15">
      <c r="C859" s="42">
        <f t="shared" si="27"/>
        <v>99</v>
      </c>
      <c r="D859" s="41" t="s">
        <v>328</v>
      </c>
      <c r="E859" s="44" t="s">
        <v>13393</v>
      </c>
      <c r="F859" s="45" t="s">
        <v>820</v>
      </c>
      <c r="G859" s="42" t="s">
        <v>6127</v>
      </c>
      <c r="H859" s="42" t="str">
        <f t="shared" si="26"/>
        <v>epitome /ɪˈpɪtəmi/  brief summary representative example a typical model      összegzés</v>
      </c>
    </row>
    <row r="860" spans="3:8" ht="15">
      <c r="C860" s="42">
        <f t="shared" si="27"/>
        <v>99</v>
      </c>
      <c r="D860" s="41" t="s">
        <v>329</v>
      </c>
      <c r="E860" s="44" t="s">
        <v>13394</v>
      </c>
      <c r="F860" s="45" t="s">
        <v>821</v>
      </c>
      <c r="G860" s="42" t="s">
        <v>6128</v>
      </c>
      <c r="H860" s="42" t="str">
        <f t="shared" si="26"/>
        <v>equable /ˈɛkwəbl/  steady regular           egyenletes</v>
      </c>
    </row>
    <row r="861" spans="3:8" ht="63.75">
      <c r="C861" s="42">
        <f t="shared" si="27"/>
        <v>99</v>
      </c>
      <c r="D861" s="41" t="s">
        <v>2693</v>
      </c>
      <c r="E861" s="44" t="s">
        <v>13395</v>
      </c>
      <c r="F861" s="41" t="s">
        <v>4115</v>
      </c>
      <c r="G861" s="42" t="s">
        <v>6129</v>
      </c>
      <c r="H861" s="42" t="str">
        <f t="shared" si="26"/>
        <v>equal /ˈiːkwəl/  someone who is as important, intelligent etc as you are, or who has the same rights and opportunities as you do egyenlő</v>
      </c>
    </row>
    <row r="862" spans="3:8" ht="15">
      <c r="C862" s="42">
        <f t="shared" si="27"/>
        <v>99</v>
      </c>
      <c r="D862" s="41" t="s">
        <v>330</v>
      </c>
      <c r="E862" s="44" t="s">
        <v>13396</v>
      </c>
      <c r="F862" s="45" t="s">
        <v>822</v>
      </c>
      <c r="G862" s="42" t="s">
        <v>6130</v>
      </c>
      <c r="H862" s="42" t="str">
        <f t="shared" si="26"/>
        <v>equanimity /ˌɛkwəˈnɪmɪti/  calmness of temperament          egykedvűség</v>
      </c>
    </row>
    <row r="863" spans="3:8" ht="15">
      <c r="C863" s="42">
        <f t="shared" si="27"/>
        <v>99</v>
      </c>
      <c r="D863" s="41" t="s">
        <v>331</v>
      </c>
      <c r="E863" s="44" t="s">
        <v>13397</v>
      </c>
      <c r="F863" s="45" t="s">
        <v>823</v>
      </c>
      <c r="G863" s="42" t="s">
        <v>6131</v>
      </c>
      <c r="H863" s="42" t="str">
        <f t="shared" si="26"/>
        <v>equilibrium /ˌiːkwɪˈlɪbrɪəm/  state of being balanced         egyensúlyi</v>
      </c>
    </row>
    <row r="864" spans="3:8" ht="15">
      <c r="C864" s="42">
        <f t="shared" si="27"/>
        <v>99</v>
      </c>
      <c r="D864" s="41" t="s">
        <v>332</v>
      </c>
      <c r="E864" s="44" t="s">
        <v>13398</v>
      </c>
      <c r="F864" s="45" t="s">
        <v>824</v>
      </c>
      <c r="G864" s="42" t="s">
        <v>6132</v>
      </c>
      <c r="H864" s="42" t="str">
        <f t="shared" si="26"/>
        <v>equipoise /ˈɛkwɪpɔɪz/  equal distribution of weight equilibrium        egyensúly</v>
      </c>
    </row>
    <row r="865" spans="3:8" ht="15">
      <c r="C865" s="42">
        <f t="shared" si="27"/>
        <v>99</v>
      </c>
      <c r="D865" s="41" t="s">
        <v>333</v>
      </c>
      <c r="E865" s="44" t="s">
        <v>13399</v>
      </c>
      <c r="F865" s="45" t="s">
        <v>825</v>
      </c>
      <c r="G865" s="42" t="s">
        <v>5416</v>
      </c>
      <c r="H865" s="42" t="str">
        <f t="shared" si="26"/>
        <v>equivocal /ɪˈkwɪvəkəl/  having a double or doubtful meaning suspicious      kétértelmű</v>
      </c>
    </row>
    <row r="866" spans="3:8" ht="15">
      <c r="C866" s="42">
        <f t="shared" si="27"/>
        <v>99</v>
      </c>
      <c r="D866" s="41" t="s">
        <v>334</v>
      </c>
      <c r="E866" s="44" t="s">
        <v>13400</v>
      </c>
      <c r="F866" s="45" t="s">
        <v>826</v>
      </c>
      <c r="G866" s="42" t="s">
        <v>6133</v>
      </c>
      <c r="H866" s="42" t="str">
        <f t="shared" si="26"/>
        <v>equivocate /ɪˈkwɪvəkeɪt/  try to deceive by equivocal language       mellébeszél</v>
      </c>
    </row>
    <row r="867" spans="3:8" ht="15">
      <c r="C867" s="42">
        <f t="shared" si="27"/>
        <v>99</v>
      </c>
      <c r="D867" s="41" t="s">
        <v>335</v>
      </c>
      <c r="E867" s="44" t="s">
        <v>13401</v>
      </c>
      <c r="F867" s="45" t="s">
        <v>827</v>
      </c>
      <c r="G867" s="42" t="s">
        <v>6134</v>
      </c>
      <c r="H867" s="42" t="str">
        <f t="shared" si="26"/>
        <v>eradicate /ɪˈrædɪkeɪt/  get rid of pull up by the roots     felszámolása</v>
      </c>
    </row>
    <row r="868" spans="3:8" ht="15">
      <c r="C868" s="42">
        <f t="shared" si="27"/>
        <v>99</v>
      </c>
      <c r="D868" s="41" t="s">
        <v>336</v>
      </c>
      <c r="E868" s="44" t="s">
        <v>13402</v>
      </c>
      <c r="F868" s="45" t="s">
        <v>828</v>
      </c>
      <c r="G868" s="42" t="s">
        <v>6135</v>
      </c>
      <c r="H868" s="42" t="str">
        <f t="shared" si="26"/>
        <v>erratic /ɪˈrætɪk/  irregular in behaviour or opinion        akadozó</v>
      </c>
    </row>
    <row r="869" spans="3:8" ht="15">
      <c r="C869" s="42">
        <f t="shared" si="27"/>
        <v>99</v>
      </c>
      <c r="D869" s="41" t="s">
        <v>337</v>
      </c>
      <c r="E869" s="44" t="s">
        <v>13403</v>
      </c>
      <c r="F869" s="45" t="s">
        <v>829</v>
      </c>
      <c r="G869" s="42" t="s">
        <v>5860</v>
      </c>
      <c r="H869" s="42" t="str">
        <f t="shared" si="26"/>
        <v>erudite /ˈɛru(ː)daɪt/  learned scholarly           művelt</v>
      </c>
    </row>
    <row r="870" spans="3:8" ht="38.25">
      <c r="C870" s="42">
        <f t="shared" si="27"/>
        <v>99</v>
      </c>
      <c r="D870" s="41" t="s">
        <v>3571</v>
      </c>
      <c r="E870" s="44" t="s">
        <v>13404</v>
      </c>
      <c r="F870" s="41" t="s">
        <v>5058</v>
      </c>
      <c r="G870" s="42" t="s">
        <v>6136</v>
      </c>
      <c r="H870" s="42" t="str">
        <f t="shared" si="26"/>
        <v>escalate /ˈɛskəleɪt/  to become higher or increase, or to make something do this kiterjeszt</v>
      </c>
    </row>
    <row r="871" spans="3:8" ht="15">
      <c r="C871" s="42">
        <f t="shared" si="27"/>
        <v>99</v>
      </c>
      <c r="D871" s="41" t="s">
        <v>1394</v>
      </c>
      <c r="E871" s="44" t="s">
        <v>13405</v>
      </c>
      <c r="F871" s="45" t="s">
        <v>1395</v>
      </c>
      <c r="G871" s="42" t="s">
        <v>6137</v>
      </c>
      <c r="H871" s="42" t="str">
        <f t="shared" si="26"/>
        <v>eschew /ɪsˈʧuː/  avoid          kikerül</v>
      </c>
    </row>
    <row r="872" spans="3:8" ht="15">
      <c r="C872" s="42">
        <f t="shared" si="27"/>
        <v>99</v>
      </c>
      <c r="D872" s="41" t="s">
        <v>338</v>
      </c>
      <c r="E872" s="44" t="s">
        <v>13406</v>
      </c>
      <c r="F872" s="45" t="s">
        <v>830</v>
      </c>
      <c r="G872" s="42" t="s">
        <v>6138</v>
      </c>
      <c r="H872" s="42" t="str">
        <f t="shared" si="26"/>
        <v>esoteric /ˌɛsəʊˈtɛrɪk/  abstruse intended only for a small circle of     titokzatos</v>
      </c>
    </row>
    <row r="873" spans="3:8" ht="15">
      <c r="C873" s="42">
        <f t="shared" si="27"/>
        <v>99</v>
      </c>
      <c r="D873" s="41" t="s">
        <v>339</v>
      </c>
      <c r="E873" s="44" t="s">
        <v>13407</v>
      </c>
      <c r="F873" s="45" t="s">
        <v>831</v>
      </c>
      <c r="G873" s="42" t="s">
        <v>6139</v>
      </c>
      <c r="H873" s="42" t="str">
        <f t="shared" si="26"/>
        <v>espouse /ɪsˈpaʊz/  marry give one's support to        támogat</v>
      </c>
    </row>
    <row r="874" spans="3:8" ht="63.75">
      <c r="C874" s="42">
        <f t="shared" si="27"/>
        <v>99</v>
      </c>
      <c r="D874" s="41" t="s">
        <v>31</v>
      </c>
      <c r="E874" s="46" t="s">
        <v>5275</v>
      </c>
      <c r="F874" s="41" t="s">
        <v>4813</v>
      </c>
      <c r="G874" s="42" t="s">
        <v>6140</v>
      </c>
      <c r="H874" s="42" t="str">
        <f t="shared" si="26"/>
        <v>estimate /ˈɛstɪmɪt/  to try to judge the value, size, speed, cost etc of something, without calculating it exactly becslés</v>
      </c>
    </row>
    <row r="875" spans="3:8" ht="25.5">
      <c r="C875" s="42">
        <f t="shared" si="27"/>
        <v>99</v>
      </c>
      <c r="D875" s="41" t="s">
        <v>2628</v>
      </c>
      <c r="E875" s="44" t="s">
        <v>13408</v>
      </c>
      <c r="F875" s="41" t="s">
        <v>4046</v>
      </c>
      <c r="G875" s="42" t="s">
        <v>6141</v>
      </c>
      <c r="H875" s="42" t="str">
        <f t="shared" si="26"/>
        <v>eternal /i(ː)ˈtɜːnl/  continuing for ever and having no end örök</v>
      </c>
    </row>
    <row r="876" spans="3:8" ht="25.5">
      <c r="C876" s="42">
        <f t="shared" si="27"/>
        <v>99</v>
      </c>
      <c r="D876" s="41" t="s">
        <v>3697</v>
      </c>
      <c r="E876" s="44" t="s">
        <v>13409</v>
      </c>
      <c r="F876" s="41" t="s">
        <v>5187</v>
      </c>
      <c r="G876" s="42" t="s">
        <v>3697</v>
      </c>
      <c r="H876" s="42" t="str">
        <f t="shared" si="26"/>
        <v>eulogise /ˈjuːləʤaɪz/  to praise someone or something very much eulogise</v>
      </c>
    </row>
    <row r="877" spans="3:8" ht="15">
      <c r="C877" s="42">
        <f t="shared" si="27"/>
        <v>99</v>
      </c>
      <c r="D877" s="41" t="s">
        <v>311</v>
      </c>
      <c r="E877" s="44" t="s">
        <v>13410</v>
      </c>
      <c r="F877" s="45" t="s">
        <v>832</v>
      </c>
      <c r="G877" s="42" t="s">
        <v>6142</v>
      </c>
      <c r="H877" s="42" t="str">
        <f t="shared" si="26"/>
        <v>eulogy /ˈjuːləʤi/  formal praise panegyric          dicshimnusz</v>
      </c>
    </row>
    <row r="878" spans="3:8" ht="15">
      <c r="C878" s="42">
        <f t="shared" si="27"/>
        <v>99</v>
      </c>
      <c r="D878" s="41" t="s">
        <v>340</v>
      </c>
      <c r="E878" s="44" t="s">
        <v>13411</v>
      </c>
      <c r="F878" s="45" t="s">
        <v>833</v>
      </c>
      <c r="G878" s="42" t="s">
        <v>6143</v>
      </c>
      <c r="H878" s="42" t="str">
        <f t="shared" si="26"/>
        <v>euphoria /ju(ː)ˈfɔːrɪə/  elation state of pleasant excitement        eufória</v>
      </c>
    </row>
    <row r="879" spans="3:8" ht="15">
      <c r="C879" s="42">
        <f t="shared" si="27"/>
        <v>99</v>
      </c>
      <c r="D879" s="41" t="s">
        <v>341</v>
      </c>
      <c r="E879" s="44" t="s">
        <v>13412</v>
      </c>
      <c r="F879" s="45" t="s">
        <v>834</v>
      </c>
      <c r="G879" s="42" t="s">
        <v>6144</v>
      </c>
      <c r="H879" s="42" t="str">
        <f t="shared" si="26"/>
        <v>euthanasia /ˌjuːθəˈneɪzjə/  easy and painless death         eutanázia</v>
      </c>
    </row>
    <row r="880" spans="3:8" ht="15">
      <c r="C880" s="42">
        <f t="shared" si="27"/>
        <v>99</v>
      </c>
      <c r="D880" s="41" t="s">
        <v>1396</v>
      </c>
      <c r="E880" s="44" t="s">
        <v>13413</v>
      </c>
      <c r="F880" s="45" t="s">
        <v>1397</v>
      </c>
      <c r="G880" s="42" t="s">
        <v>6145</v>
      </c>
      <c r="H880" s="42" t="str">
        <f t="shared" si="26"/>
        <v>evasive /ɪˈveɪsɪv/  tending to evade        kitérő</v>
      </c>
    </row>
    <row r="881" spans="3:8" ht="63.75">
      <c r="C881" s="42">
        <f t="shared" si="27"/>
        <v>99</v>
      </c>
      <c r="D881" s="41" t="s">
        <v>3632</v>
      </c>
      <c r="E881" s="44" t="s">
        <v>13414</v>
      </c>
      <c r="F881" s="41" t="s">
        <v>5121</v>
      </c>
      <c r="G881" s="42" t="s">
        <v>6146</v>
      </c>
      <c r="H881" s="42" t="str">
        <f t="shared" si="26"/>
        <v>even so /ˈiːvən/ /səʊ/  even so is used to introduce something that is true although it is different from something that you have just said még akkor is</v>
      </c>
    </row>
    <row r="882" spans="3:8" ht="38.25">
      <c r="C882" s="42">
        <f t="shared" si="27"/>
        <v>99</v>
      </c>
      <c r="D882" s="41" t="s">
        <v>3085</v>
      </c>
      <c r="E882" s="44" t="s">
        <v>13415</v>
      </c>
      <c r="F882" s="41" t="s">
        <v>4533</v>
      </c>
      <c r="G882" s="42" t="s">
        <v>6147</v>
      </c>
      <c r="H882" s="42" t="str">
        <f t="shared" si="26"/>
        <v>evict /i(ː)ˈvɪkt/  to tell someone legally that they must leave the house they are living in megszerez</v>
      </c>
    </row>
    <row r="883" spans="3:8" ht="38.25">
      <c r="C883" s="42">
        <f t="shared" si="27"/>
        <v>99</v>
      </c>
      <c r="D883" s="41" t="s">
        <v>3404</v>
      </c>
      <c r="E883" s="44" t="s">
        <v>13416</v>
      </c>
      <c r="F883" s="41" t="s">
        <v>4877</v>
      </c>
      <c r="G883" s="42" t="s">
        <v>6148</v>
      </c>
      <c r="H883" s="42" t="str">
        <f t="shared" si="26"/>
        <v>evidence /ˈɛvɪdəns/  facts or signs that show clearly that something exists or is true bizonyíték</v>
      </c>
    </row>
    <row r="884" spans="3:8" ht="15">
      <c r="C884" s="42">
        <f t="shared" si="27"/>
        <v>99</v>
      </c>
      <c r="D884" s="41" t="s">
        <v>342</v>
      </c>
      <c r="E884" s="44" t="s">
        <v>13417</v>
      </c>
      <c r="F884" s="45" t="s">
        <v>835</v>
      </c>
      <c r="G884" s="42" t="s">
        <v>5522</v>
      </c>
      <c r="H884" s="42" t="str">
        <f t="shared" si="26"/>
        <v>evince /ɪˈvɪns/  to show clearly to indicate        bizonyít</v>
      </c>
    </row>
    <row r="885" spans="3:8" ht="15">
      <c r="C885" s="42">
        <f t="shared" si="27"/>
        <v>99</v>
      </c>
      <c r="D885" s="41" t="s">
        <v>343</v>
      </c>
      <c r="E885" s="44" t="s">
        <v>13418</v>
      </c>
      <c r="F885" s="45" t="s">
        <v>836</v>
      </c>
      <c r="G885" s="42" t="s">
        <v>6149</v>
      </c>
      <c r="H885" s="42" t="str">
        <f t="shared" si="26"/>
        <v>evoke /ɪˈvəʊk/  call up bring out         megidéz</v>
      </c>
    </row>
    <row r="886" spans="3:8" ht="38.25">
      <c r="C886" s="42">
        <f t="shared" si="27"/>
        <v>99</v>
      </c>
      <c r="D886" s="41" t="s">
        <v>3093</v>
      </c>
      <c r="E886" s="44" t="s">
        <v>13419</v>
      </c>
      <c r="F886" s="41" t="s">
        <v>4542</v>
      </c>
      <c r="G886" s="42" t="s">
        <v>6150</v>
      </c>
      <c r="H886" s="42" t="str">
        <f t="shared" si="26"/>
        <v>evolve  /ɪˈvɒlv/   to develop and change gradually over a long period of time fejlődik</v>
      </c>
    </row>
    <row r="887" spans="3:8" ht="38.25">
      <c r="C887" s="42">
        <f t="shared" si="27"/>
        <v>99</v>
      </c>
      <c r="D887" s="41" t="s">
        <v>2660</v>
      </c>
      <c r="E887" s="44" t="s">
        <v>13420</v>
      </c>
      <c r="F887" s="41" t="s">
        <v>4081</v>
      </c>
      <c r="G887" s="42" t="s">
        <v>6151</v>
      </c>
      <c r="H887" s="42" t="str">
        <f t="shared" si="26"/>
        <v>exaggerate /ɪgˈzæʤəreɪt/  to make something seem better, larger, worse etc than it really is túloz</v>
      </c>
    </row>
    <row r="888" spans="3:8" ht="63.75">
      <c r="C888" s="42">
        <f t="shared" si="27"/>
        <v>99</v>
      </c>
      <c r="D888" s="41" t="s">
        <v>2953</v>
      </c>
      <c r="E888" s="44" t="s">
        <v>13421</v>
      </c>
      <c r="F888" s="41" t="s">
        <v>4393</v>
      </c>
      <c r="G888" s="42" t="s">
        <v>6152</v>
      </c>
      <c r="H888" s="42" t="str">
        <f t="shared" si="26"/>
        <v>excavated /ˈɛkskəveɪtɪd/  if a scientist or archaeologist excavates an area of land, they dig carefully to find ancient objects, bones etc feltárt</v>
      </c>
    </row>
    <row r="889" spans="3:8" ht="38.25">
      <c r="C889" s="42">
        <f t="shared" si="27"/>
        <v>99</v>
      </c>
      <c r="D889" s="41" t="s">
        <v>2779</v>
      </c>
      <c r="E889" s="44" t="s">
        <v>13422</v>
      </c>
      <c r="F889" s="41" t="s">
        <v>4208</v>
      </c>
      <c r="G889" s="42" t="s">
        <v>6153</v>
      </c>
      <c r="H889" s="42" t="str">
        <f t="shared" si="26"/>
        <v>exceed /ɪkˈsiːd/  to be more than a particular number or amount haladja meg</v>
      </c>
    </row>
    <row r="890" spans="3:8" ht="15">
      <c r="C890" s="42">
        <f t="shared" si="27"/>
        <v>99</v>
      </c>
      <c r="D890" s="41" t="s">
        <v>3025</v>
      </c>
      <c r="E890" s="44" t="s">
        <v>13423</v>
      </c>
      <c r="F890" s="41" t="s">
        <v>4467</v>
      </c>
      <c r="G890" s="42" t="s">
        <v>6154</v>
      </c>
      <c r="H890" s="42" t="str">
        <f t="shared" si="26"/>
        <v>exceptional /ɪkˈsɛpʃənl/  unusually good  kivételes</v>
      </c>
    </row>
    <row r="891" spans="3:8" ht="76.5">
      <c r="C891" s="42">
        <f t="shared" si="27"/>
        <v>99</v>
      </c>
      <c r="D891" s="41" t="s">
        <v>3407</v>
      </c>
      <c r="E891" s="44" t="s">
        <v>13424</v>
      </c>
      <c r="F891" s="41" t="s">
        <v>4881</v>
      </c>
      <c r="G891" s="42" t="s">
        <v>6155</v>
      </c>
      <c r="H891" s="42" t="str">
        <f t="shared" si="26"/>
        <v>exclude /ɪksˈkluːd/  to not allow someone to take part in something or not allow them to enter a place, especially in a way that seems wrong or unfair  kizárják</v>
      </c>
    </row>
    <row r="892" spans="3:8" ht="15">
      <c r="C892" s="42">
        <f t="shared" si="27"/>
        <v>99</v>
      </c>
      <c r="D892" s="41" t="s">
        <v>344</v>
      </c>
      <c r="E892" s="44" t="s">
        <v>13425</v>
      </c>
      <c r="F892" s="45" t="s">
        <v>837</v>
      </c>
      <c r="G892" s="42" t="s">
        <v>6156</v>
      </c>
      <c r="H892" s="42" t="str">
        <f t="shared" si="26"/>
        <v>excoriation /ɛksˌkɔːrɪˈeɪʃən/  severe criticism           felsértés</v>
      </c>
    </row>
    <row r="893" spans="3:8" ht="15">
      <c r="C893" s="42">
        <f t="shared" si="27"/>
        <v>99</v>
      </c>
      <c r="D893" s="41" t="s">
        <v>345</v>
      </c>
      <c r="E893" s="44" t="s">
        <v>13426</v>
      </c>
      <c r="F893" s="45" t="s">
        <v>838</v>
      </c>
      <c r="G893" s="42" t="s">
        <v>6157</v>
      </c>
      <c r="H893" s="42" t="str">
        <f t="shared" si="26"/>
        <v>exculpate /ˈɛkskʌlpeɪt/  to clear from a charge of guilt      kiment</v>
      </c>
    </row>
    <row r="894" spans="3:8" ht="63.75">
      <c r="C894" s="42">
        <f t="shared" si="27"/>
        <v>99</v>
      </c>
      <c r="D894" s="41" t="s">
        <v>3454</v>
      </c>
      <c r="E894" s="44" t="s">
        <v>13427</v>
      </c>
      <c r="F894" s="41" t="s">
        <v>4932</v>
      </c>
      <c r="G894" s="42" t="s">
        <v>6158</v>
      </c>
      <c r="H894" s="42" t="str">
        <f t="shared" si="26"/>
        <v>excursion /ɪksˈkɜːʃən/  a short journey arranged so that a group of people can visit a place, especially while they are on holiday kirándulás</v>
      </c>
    </row>
    <row r="895" spans="3:8" ht="15">
      <c r="C895" s="42">
        <f t="shared" si="27"/>
        <v>99</v>
      </c>
      <c r="D895" s="41" t="s">
        <v>3255</v>
      </c>
      <c r="E895" s="44" t="s">
        <v>13428</v>
      </c>
      <c r="F895" s="41" t="s">
        <v>4709</v>
      </c>
      <c r="G895" s="42" t="s">
        <v>6159</v>
      </c>
      <c r="H895" s="42" t="str">
        <f t="shared" si="26"/>
        <v>exhaustion /ɪgˈzɔːsʧən/  extreme tiredness kimerültség</v>
      </c>
    </row>
    <row r="896" spans="3:8" ht="15">
      <c r="C896" s="42">
        <f t="shared" si="27"/>
        <v>99</v>
      </c>
      <c r="D896" s="41" t="s">
        <v>346</v>
      </c>
      <c r="E896" s="44" t="s">
        <v>13429</v>
      </c>
      <c r="F896" s="45" t="s">
        <v>839</v>
      </c>
      <c r="G896" s="42" t="s">
        <v>6160</v>
      </c>
      <c r="H896" s="42" t="str">
        <f t="shared" si="26"/>
        <v>exhaustive /ɪgˈzɔːstɪv/  complete thorough           kimerítő</v>
      </c>
    </row>
    <row r="897" spans="3:8" ht="38.25">
      <c r="C897" s="42">
        <f t="shared" si="27"/>
        <v>99</v>
      </c>
      <c r="D897" s="41" t="s">
        <v>2432</v>
      </c>
      <c r="E897" s="44" t="s">
        <v>13430</v>
      </c>
      <c r="F897" s="41" t="s">
        <v>3849</v>
      </c>
      <c r="G897" s="42" t="s">
        <v>6161</v>
      </c>
      <c r="H897" s="42" t="str">
        <f t="shared" si="26"/>
        <v>exhibit /ɪgˈzɪbɪt/  to clearly show a particular quality, emotion, or ability kiállítási tárgy</v>
      </c>
    </row>
    <row r="898" spans="3:8" ht="38.25">
      <c r="C898" s="42">
        <f t="shared" si="27"/>
        <v>99</v>
      </c>
      <c r="D898" s="41" t="s">
        <v>3460</v>
      </c>
      <c r="E898" s="44" t="s">
        <v>13431</v>
      </c>
      <c r="F898" s="41" t="s">
        <v>4939</v>
      </c>
      <c r="G898" s="42" t="s">
        <v>6162</v>
      </c>
      <c r="H898" s="42" t="str">
        <f t="shared" si="26"/>
        <v>exhilaration /ɪgˌzɪləˈreɪʃən/  a feeling of being happy, excited, and full of energy jókedv</v>
      </c>
    </row>
    <row r="899" spans="3:8" ht="15">
      <c r="C899" s="42">
        <f t="shared" si="27"/>
        <v>99</v>
      </c>
      <c r="D899" s="41" t="s">
        <v>347</v>
      </c>
      <c r="E899" s="44" t="s">
        <v>13432</v>
      </c>
      <c r="F899" s="45" t="s">
        <v>840</v>
      </c>
      <c r="G899" s="42" t="s">
        <v>6163</v>
      </c>
      <c r="H899" s="42" t="str">
        <f t="shared" ref="H899:H962" si="28">CONCATENATE(D899," ",E899," ",F899," ",G899)</f>
        <v>exigency /ˈɛksɪʤənsi/  emergency an urgent situation         végszükség</v>
      </c>
    </row>
    <row r="900" spans="3:8" ht="15">
      <c r="C900" s="42">
        <f t="shared" si="27"/>
        <v>99</v>
      </c>
      <c r="D900" s="41" t="s">
        <v>348</v>
      </c>
      <c r="E900" s="44" t="s">
        <v>13433</v>
      </c>
      <c r="F900" s="45" t="s">
        <v>841</v>
      </c>
      <c r="G900" s="42" t="s">
        <v>6164</v>
      </c>
      <c r="H900" s="42" t="str">
        <f t="shared" si="28"/>
        <v>exoneration /ɪgˌzɒnəˈreɪʃən/  set smb clear free (e.g.. from blame)      megszabadítás</v>
      </c>
    </row>
    <row r="901" spans="3:8" ht="15">
      <c r="C901" s="42">
        <f t="shared" ref="C901:C964" si="29">+B901+C900</f>
        <v>99</v>
      </c>
      <c r="D901" s="41" t="s">
        <v>349</v>
      </c>
      <c r="E901" s="44" t="s">
        <v>13434</v>
      </c>
      <c r="F901" s="45" t="s">
        <v>842</v>
      </c>
      <c r="G901" s="42" t="s">
        <v>6165</v>
      </c>
      <c r="H901" s="42" t="str">
        <f t="shared" si="28"/>
        <v>exorbitant /ɪgˈzɔːbɪtənt/  much too high or great        túlzó</v>
      </c>
    </row>
    <row r="902" spans="3:8" ht="25.5">
      <c r="C902" s="42">
        <f t="shared" si="29"/>
        <v>99</v>
      </c>
      <c r="D902" s="41" t="s">
        <v>3497</v>
      </c>
      <c r="E902" s="44" t="s">
        <v>13435</v>
      </c>
      <c r="F902" s="41" t="s">
        <v>4980</v>
      </c>
      <c r="G902" s="42" t="s">
        <v>6166</v>
      </c>
      <c r="H902" s="42" t="str">
        <f t="shared" si="28"/>
        <v>expansive /ɪksˈpænsɪv/  very friendly and willing to talk a lot kiterjedt</v>
      </c>
    </row>
    <row r="903" spans="3:8" ht="38.25">
      <c r="C903" s="42">
        <f t="shared" si="29"/>
        <v>99</v>
      </c>
      <c r="D903" s="41" t="s">
        <v>3173</v>
      </c>
      <c r="E903" s="44" t="s">
        <v>13436</v>
      </c>
      <c r="F903" s="41" t="s">
        <v>4624</v>
      </c>
      <c r="G903" s="42" t="s">
        <v>3173</v>
      </c>
      <c r="H903" s="42" t="str">
        <f t="shared" si="28"/>
        <v>expat expat  an expatriate, is someone who lives in a foreign country expat</v>
      </c>
    </row>
    <row r="904" spans="3:8" ht="15">
      <c r="C904" s="42">
        <f t="shared" si="29"/>
        <v>99</v>
      </c>
      <c r="D904" s="41" t="s">
        <v>350</v>
      </c>
      <c r="E904" s="44" t="s">
        <v>13437</v>
      </c>
      <c r="F904" s="45" t="s">
        <v>843</v>
      </c>
      <c r="G904" s="42" t="s">
        <v>6167</v>
      </c>
      <c r="H904" s="42" t="str">
        <f t="shared" si="28"/>
        <v>expatiate /ɛksˈpeɪʃɪeɪt/  to roam wander freely         terjengősen beszél</v>
      </c>
    </row>
    <row r="905" spans="3:8" ht="51">
      <c r="C905" s="42">
        <f t="shared" si="29"/>
        <v>99</v>
      </c>
      <c r="D905" s="41" t="s">
        <v>2692</v>
      </c>
      <c r="E905" s="44" t="s">
        <v>13438</v>
      </c>
      <c r="F905" s="41" t="s">
        <v>4114</v>
      </c>
      <c r="G905" s="42" t="s">
        <v>6168</v>
      </c>
      <c r="H905" s="42" t="str">
        <f t="shared" si="28"/>
        <v>expectancy /ɪksˈpɛktənsi/  the feeling that something pleasant or exciting is going to happen várakozás</v>
      </c>
    </row>
    <row r="906" spans="3:8" ht="25.5">
      <c r="C906" s="42">
        <f t="shared" si="29"/>
        <v>99</v>
      </c>
      <c r="D906" s="41" t="s">
        <v>2782</v>
      </c>
      <c r="E906" s="44" t="s">
        <v>13439</v>
      </c>
      <c r="F906" s="41" t="s">
        <v>4211</v>
      </c>
      <c r="G906" s="42" t="s">
        <v>6168</v>
      </c>
      <c r="H906" s="42" t="str">
        <f t="shared" si="28"/>
        <v>expectation /ˌɛkspɛkˈteɪʃən/  what you think or hope will happen várakozás</v>
      </c>
    </row>
    <row r="907" spans="3:8" ht="15">
      <c r="C907" s="42">
        <f t="shared" si="29"/>
        <v>99</v>
      </c>
      <c r="D907" s="41" t="s">
        <v>351</v>
      </c>
      <c r="E907" s="44" t="s">
        <v>13440</v>
      </c>
      <c r="F907" s="45" t="s">
        <v>844</v>
      </c>
      <c r="G907" s="42" t="s">
        <v>6169</v>
      </c>
      <c r="H907" s="42" t="str">
        <f t="shared" si="28"/>
        <v>expedient /ɪksˈpiːdjənt/  likely to be useful for a purpose      célszerű</v>
      </c>
    </row>
    <row r="908" spans="3:8" ht="38.25">
      <c r="C908" s="42">
        <f t="shared" si="29"/>
        <v>99</v>
      </c>
      <c r="D908" s="41" t="s">
        <v>3666</v>
      </c>
      <c r="E908" s="44" t="s">
        <v>13441</v>
      </c>
      <c r="F908" s="41" t="s">
        <v>5155</v>
      </c>
      <c r="G908" s="42" t="s">
        <v>6170</v>
      </c>
      <c r="H908" s="42" t="str">
        <f t="shared" si="28"/>
        <v>experimental /ɛksˌpɛrɪˈmɛntl/  used for, relating to, or resulting from experiments kísérleti</v>
      </c>
    </row>
    <row r="909" spans="3:8" ht="51">
      <c r="C909" s="42">
        <f t="shared" si="29"/>
        <v>99</v>
      </c>
      <c r="D909" s="41" t="s">
        <v>2474</v>
      </c>
      <c r="E909" s="44" t="s">
        <v>13442</v>
      </c>
      <c r="F909" s="41" t="s">
        <v>3891</v>
      </c>
      <c r="G909" s="42" t="s">
        <v>6171</v>
      </c>
      <c r="H909" s="42" t="str">
        <f t="shared" si="28"/>
        <v>expertise /ˌɛkspɜːˈtiːz/  special skills or knowledge in a particular subject, that you learn by experience or training szakértelem</v>
      </c>
    </row>
    <row r="910" spans="3:8" ht="15">
      <c r="C910" s="42">
        <f t="shared" si="29"/>
        <v>99</v>
      </c>
      <c r="D910" s="41" t="s">
        <v>352</v>
      </c>
      <c r="E910" s="44" t="s">
        <v>13443</v>
      </c>
      <c r="F910" s="45" t="s">
        <v>845</v>
      </c>
      <c r="G910" s="42" t="s">
        <v>6172</v>
      </c>
      <c r="H910" s="42" t="str">
        <f t="shared" si="28"/>
        <v>expiation /ˌɛkspɪˈeɪʃən/  ending expiring           vezeklés</v>
      </c>
    </row>
    <row r="911" spans="3:8" ht="63.75">
      <c r="C911" s="42">
        <f t="shared" si="29"/>
        <v>99</v>
      </c>
      <c r="D911" s="41" t="s">
        <v>2820</v>
      </c>
      <c r="E911" s="44" t="s">
        <v>13444</v>
      </c>
      <c r="F911" s="41" t="s">
        <v>4250</v>
      </c>
      <c r="G911" s="42" t="s">
        <v>6173</v>
      </c>
      <c r="H911" s="42" t="str">
        <f t="shared" si="28"/>
        <v>explode /ɪksˈpləʊd/  to burst, or to make something burst, into small pieces, usually with a loud noise and in a way that causes damage felrobban</v>
      </c>
    </row>
    <row r="912" spans="3:8">
      <c r="C912" s="42">
        <f t="shared" si="29"/>
        <v>99</v>
      </c>
      <c r="D912" s="41" t="s">
        <v>353</v>
      </c>
      <c r="E912" s="46" t="s">
        <v>5276</v>
      </c>
      <c r="F912" s="45" t="s">
        <v>846</v>
      </c>
      <c r="G912" s="42" t="s">
        <v>6174</v>
      </c>
      <c r="H912" s="42" t="str">
        <f t="shared" si="28"/>
        <v>exploit /ˈɛksplɔɪt/  brilliant achievement develop use selfishly        kihasználni</v>
      </c>
    </row>
    <row r="913" spans="3:8" ht="51">
      <c r="C913" s="42">
        <f t="shared" si="29"/>
        <v>99</v>
      </c>
      <c r="D913" s="41" t="s">
        <v>3265</v>
      </c>
      <c r="E913" s="44" t="s">
        <v>13445</v>
      </c>
      <c r="F913" s="41" t="s">
        <v>4722</v>
      </c>
      <c r="G913" s="42" t="s">
        <v>6175</v>
      </c>
      <c r="H913" s="42" t="str">
        <f t="shared" si="28"/>
        <v>exploite  exploite   to try to get as much as you can out of a situation, sometimes unfairly exploite</v>
      </c>
    </row>
    <row r="914" spans="3:8" ht="38.25">
      <c r="C914" s="42">
        <f t="shared" si="29"/>
        <v>99</v>
      </c>
      <c r="D914" s="41" t="s">
        <v>2357</v>
      </c>
      <c r="E914" s="46" t="s">
        <v>5277</v>
      </c>
      <c r="F914" s="41" t="s">
        <v>3757</v>
      </c>
      <c r="G914" s="42" t="s">
        <v>6176</v>
      </c>
      <c r="H914" s="42" t="str">
        <f t="shared" si="28"/>
        <v>expose /ɪksˈpəʊz/  to show something that is usually covered or hidden ki</v>
      </c>
    </row>
    <row r="915" spans="3:8" ht="51">
      <c r="C915" s="42">
        <f t="shared" si="29"/>
        <v>99</v>
      </c>
      <c r="D915" s="41" t="s">
        <v>2357</v>
      </c>
      <c r="E915" s="46" t="s">
        <v>5277</v>
      </c>
      <c r="F915" s="41" t="s">
        <v>4573</v>
      </c>
      <c r="G915" s="42" t="s">
        <v>6176</v>
      </c>
      <c r="H915" s="42" t="str">
        <f t="shared" si="28"/>
        <v>expose /ɪksˈpəʊz/  to make it possible for someone to experience new ideas, ways of life etc ki</v>
      </c>
    </row>
    <row r="916" spans="3:8" ht="15">
      <c r="C916" s="42">
        <f t="shared" si="29"/>
        <v>99</v>
      </c>
      <c r="D916" s="41" t="s">
        <v>354</v>
      </c>
      <c r="E916" s="44" t="s">
        <v>13446</v>
      </c>
      <c r="F916" s="45" t="s">
        <v>847</v>
      </c>
      <c r="G916" s="42" t="s">
        <v>6177</v>
      </c>
      <c r="H916" s="42" t="str">
        <f t="shared" si="28"/>
        <v>expostulate /ɪksˈpɒstjʊleɪt/  argue earnestly to dissuade correct or protest      kivizsgál</v>
      </c>
    </row>
    <row r="917" spans="3:8" ht="51">
      <c r="C917" s="42">
        <f t="shared" si="29"/>
        <v>99</v>
      </c>
      <c r="D917" s="41" t="s">
        <v>2768</v>
      </c>
      <c r="E917" s="44" t="s">
        <v>13447</v>
      </c>
      <c r="F917" s="41" t="s">
        <v>4193</v>
      </c>
      <c r="G917" s="42" t="s">
        <v>6178</v>
      </c>
      <c r="H917" s="42" t="str">
        <f t="shared" si="28"/>
        <v>exposure /ɪksˈpəʊʒə/  the attention that someone or something gets from newspapers, television etc exponálás</v>
      </c>
    </row>
    <row r="918" spans="3:8" ht="51">
      <c r="C918" s="42">
        <f t="shared" si="29"/>
        <v>99</v>
      </c>
      <c r="D918" s="41" t="s">
        <v>2364</v>
      </c>
      <c r="E918" s="44" t="s">
        <v>13448</v>
      </c>
      <c r="F918" s="41" t="s">
        <v>3764</v>
      </c>
      <c r="G918" s="42" t="s">
        <v>6179</v>
      </c>
      <c r="H918" s="42" t="str">
        <f t="shared" si="28"/>
        <v>express /ɪksˈprɛs/  to tell or show what you are feeling or thinking by using words, looks, or actions Expressz</v>
      </c>
    </row>
    <row r="919" spans="3:8" ht="15">
      <c r="C919" s="42">
        <f t="shared" si="29"/>
        <v>99</v>
      </c>
      <c r="D919" s="41" t="s">
        <v>355</v>
      </c>
      <c r="E919" s="44" t="s">
        <v>13449</v>
      </c>
      <c r="F919" s="45" t="s">
        <v>848</v>
      </c>
      <c r="G919" s="42" t="s">
        <v>355</v>
      </c>
      <c r="H919" s="42" t="str">
        <f t="shared" si="28"/>
        <v>expurgate /ˈɛkspɜːgeɪt/  to remove obscenity purify censor        expurgate</v>
      </c>
    </row>
    <row r="920" spans="3:8" ht="38.25">
      <c r="C920" s="42">
        <f t="shared" si="29"/>
        <v>99</v>
      </c>
      <c r="D920" s="41" t="s">
        <v>3531</v>
      </c>
      <c r="E920" s="44" t="s">
        <v>13450</v>
      </c>
      <c r="F920" s="41" t="s">
        <v>5017</v>
      </c>
      <c r="G920" s="42" t="s">
        <v>5785</v>
      </c>
      <c r="H920" s="42" t="str">
        <f t="shared" si="28"/>
        <v>exquisite /ˈɛkskwɪzɪt/  very sensitive and delicate in the way you behave or do things tökéletes</v>
      </c>
    </row>
    <row r="921" spans="3:8" ht="15">
      <c r="C921" s="42">
        <f t="shared" si="29"/>
        <v>99</v>
      </c>
      <c r="D921" s="41" t="s">
        <v>356</v>
      </c>
      <c r="E921" s="44" t="s">
        <v>13451</v>
      </c>
      <c r="F921" s="45" t="s">
        <v>849</v>
      </c>
      <c r="G921" s="42" t="s">
        <v>6180</v>
      </c>
      <c r="H921" s="42" t="str">
        <f t="shared" si="28"/>
        <v>exscind /ɛkˈsɪnd/  to cut out cut away        levág</v>
      </c>
    </row>
    <row r="922" spans="3:8" ht="15">
      <c r="C922" s="42">
        <f t="shared" si="29"/>
        <v>99</v>
      </c>
      <c r="D922" s="41" t="s">
        <v>357</v>
      </c>
      <c r="E922" s="44" t="s">
        <v>13452</v>
      </c>
      <c r="F922" s="45" t="s">
        <v>850</v>
      </c>
      <c r="G922" s="42" t="s">
        <v>6181</v>
      </c>
      <c r="H922" s="42" t="str">
        <f t="shared" si="28"/>
        <v>extant /ɛksˈtænt/  still in existence          létező</v>
      </c>
    </row>
    <row r="923" spans="3:8" ht="15">
      <c r="C923" s="42">
        <f t="shared" si="29"/>
        <v>99</v>
      </c>
      <c r="D923" s="41" t="s">
        <v>1398</v>
      </c>
      <c r="E923" s="44" t="s">
        <v>13453</v>
      </c>
      <c r="F923" s="45" t="s">
        <v>1399</v>
      </c>
      <c r="G923" s="42" t="s">
        <v>6182</v>
      </c>
      <c r="H923" s="42" t="str">
        <f t="shared" si="28"/>
        <v>extempore /ɛksˈtɛmpəri/  without previous thought or preparation      rögtönzött</v>
      </c>
    </row>
    <row r="924" spans="3:8" ht="63.75">
      <c r="C924" s="42">
        <f t="shared" si="29"/>
        <v>99</v>
      </c>
      <c r="D924" s="41" t="s">
        <v>2985</v>
      </c>
      <c r="E924" s="44" t="s">
        <v>13454</v>
      </c>
      <c r="F924" s="41" t="s">
        <v>4426</v>
      </c>
      <c r="G924" s="42" t="s">
        <v>6183</v>
      </c>
      <c r="H924" s="42" t="str">
        <f t="shared" si="28"/>
        <v>extended family /ɪksˈtɛndɪd/ /ˈfæmɪli/  a family group that consists not only of parents and children but also of grandparents, aunts etc nagycsalád</v>
      </c>
    </row>
    <row r="925" spans="3:8" ht="15">
      <c r="C925" s="42">
        <f t="shared" si="29"/>
        <v>99</v>
      </c>
      <c r="D925" s="41" t="s">
        <v>358</v>
      </c>
      <c r="E925" s="44" t="s">
        <v>13455</v>
      </c>
      <c r="F925" s="45" t="s">
        <v>851</v>
      </c>
      <c r="G925" s="42" t="s">
        <v>6184</v>
      </c>
      <c r="H925" s="42" t="str">
        <f t="shared" si="28"/>
        <v>extenuate /ɛksˈtɛnjʊeɪt/  reduce the strength of lessen seriousness partially excuse     enyhít</v>
      </c>
    </row>
    <row r="926" spans="3:8" ht="15">
      <c r="C926" s="42">
        <f t="shared" si="29"/>
        <v>99</v>
      </c>
      <c r="D926" s="41" t="s">
        <v>359</v>
      </c>
      <c r="E926" s="44" t="s">
        <v>13456</v>
      </c>
      <c r="F926" s="45" t="s">
        <v>852</v>
      </c>
      <c r="G926" s="42" t="s">
        <v>6185</v>
      </c>
      <c r="H926" s="42" t="str">
        <f t="shared" si="28"/>
        <v>extinct /ɪksˈtɪŋkt/  no longer active          kihalt</v>
      </c>
    </row>
    <row r="927" spans="3:8" ht="15">
      <c r="C927" s="42">
        <f t="shared" si="29"/>
        <v>99</v>
      </c>
      <c r="D927" s="41" t="s">
        <v>1400</v>
      </c>
      <c r="E927" s="44" t="s">
        <v>13457</v>
      </c>
      <c r="F927" s="45" t="s">
        <v>1401</v>
      </c>
      <c r="G927" s="42" t="s">
        <v>6186</v>
      </c>
      <c r="H927" s="42" t="str">
        <f t="shared" si="28"/>
        <v>extinguish /ɪksˈtɪŋgwɪʃ/  end the existence of/wipe or put out    elolt</v>
      </c>
    </row>
    <row r="928" spans="3:8" ht="15">
      <c r="C928" s="42">
        <f t="shared" si="29"/>
        <v>99</v>
      </c>
      <c r="D928" s="41" t="s">
        <v>360</v>
      </c>
      <c r="E928" s="44" t="s">
        <v>13458</v>
      </c>
      <c r="F928" s="45" t="s">
        <v>853</v>
      </c>
      <c r="G928" s="42" t="s">
        <v>6187</v>
      </c>
      <c r="H928" s="42" t="str">
        <f t="shared" si="28"/>
        <v>extirpate /ˈɛkstɜːpeɪt/  to destroy exterminate cut out exscind       kipusztít</v>
      </c>
    </row>
    <row r="929" spans="3:8" ht="15">
      <c r="C929" s="42">
        <f t="shared" si="29"/>
        <v>99</v>
      </c>
      <c r="D929" s="41" t="s">
        <v>361</v>
      </c>
      <c r="E929" s="44" t="s">
        <v>13459</v>
      </c>
      <c r="F929" s="45" t="s">
        <v>854</v>
      </c>
      <c r="G929" s="42" t="s">
        <v>6188</v>
      </c>
      <c r="H929" s="42" t="str">
        <f t="shared" si="28"/>
        <v>extol /ɪksˈtəʊl/  praise highly           magasztal</v>
      </c>
    </row>
    <row r="930" spans="3:8" ht="15">
      <c r="C930" s="42">
        <f t="shared" si="29"/>
        <v>99</v>
      </c>
      <c r="D930" s="41" t="s">
        <v>362</v>
      </c>
      <c r="E930" s="44" t="s">
        <v>13460</v>
      </c>
      <c r="F930" s="45" t="s">
        <v>855</v>
      </c>
      <c r="G930" s="42" t="s">
        <v>6189</v>
      </c>
      <c r="H930" s="42" t="str">
        <f t="shared" si="28"/>
        <v>extort /ɪksˈtɔːt/  obtain by threats violence         kicsikar</v>
      </c>
    </row>
    <row r="931" spans="3:8" ht="15">
      <c r="C931" s="42">
        <f t="shared" si="29"/>
        <v>99</v>
      </c>
      <c r="D931" s="41" t="s">
        <v>364</v>
      </c>
      <c r="E931" s="44" t="s">
        <v>13461</v>
      </c>
      <c r="F931" s="45" t="s">
        <v>756</v>
      </c>
      <c r="G931" s="42" t="s">
        <v>6190</v>
      </c>
      <c r="H931" s="42" t="str">
        <f t="shared" si="28"/>
        <v>extralegal extralegal  outside the law          jogon kívüli</v>
      </c>
    </row>
    <row r="932" spans="3:8" ht="15">
      <c r="C932" s="42">
        <f t="shared" si="29"/>
        <v>99</v>
      </c>
      <c r="D932" s="41" t="s">
        <v>365</v>
      </c>
      <c r="E932" s="44" t="s">
        <v>13462</v>
      </c>
      <c r="F932" s="45" t="s">
        <v>757</v>
      </c>
      <c r="G932" s="42" t="s">
        <v>6191</v>
      </c>
      <c r="H932" s="42" t="str">
        <f t="shared" si="28"/>
        <v>extricable extricable  that can be freed         kihúzható</v>
      </c>
    </row>
    <row r="933" spans="3:8" ht="51">
      <c r="C933" s="42">
        <f t="shared" si="29"/>
        <v>99</v>
      </c>
      <c r="D933" s="41" t="s">
        <v>366</v>
      </c>
      <c r="E933" s="44" t="s">
        <v>13463</v>
      </c>
      <c r="F933" s="41" t="s">
        <v>3933</v>
      </c>
      <c r="G933" s="42" t="s">
        <v>6192</v>
      </c>
      <c r="H933" s="42" t="str">
        <f t="shared" si="28"/>
        <v>extrovert /ˈɛkstrəʊˌvɜːt/  someone who is active and confident, and who enjoys spending time with other people extrovertált</v>
      </c>
    </row>
    <row r="934" spans="3:8" ht="15">
      <c r="C934" s="42">
        <f t="shared" si="29"/>
        <v>99</v>
      </c>
      <c r="D934" s="41" t="s">
        <v>607</v>
      </c>
      <c r="E934" s="44" t="s">
        <v>13464</v>
      </c>
      <c r="F934" s="45" t="s">
        <v>758</v>
      </c>
      <c r="G934" s="42" t="s">
        <v>6193</v>
      </c>
      <c r="H934" s="42" t="str">
        <f t="shared" si="28"/>
        <v>exuberance /ɪgˈzjuːbərəns/  state of growing vigorously being full of life     gazdagság</v>
      </c>
    </row>
    <row r="935" spans="3:8" ht="25.5">
      <c r="C935" s="42">
        <f t="shared" si="29"/>
        <v>99</v>
      </c>
      <c r="D935" s="41" t="s">
        <v>3589</v>
      </c>
      <c r="E935" s="44" t="s">
        <v>13465</v>
      </c>
      <c r="F935" s="41" t="s">
        <v>5077</v>
      </c>
      <c r="G935" s="42" t="s">
        <v>6194</v>
      </c>
      <c r="H935" s="42" t="str">
        <f t="shared" si="28"/>
        <v>façade /fɑː/ç/eɪd/  a way of behaving that hides your real feelings homlokzat</v>
      </c>
    </row>
    <row r="936" spans="3:8" ht="15">
      <c r="C936" s="42">
        <f t="shared" si="29"/>
        <v>99</v>
      </c>
      <c r="D936" s="41" t="s">
        <v>367</v>
      </c>
      <c r="E936" s="44" t="s">
        <v>13466</v>
      </c>
      <c r="F936" s="45" t="s">
        <v>759</v>
      </c>
      <c r="G936" s="42" t="s">
        <v>6195</v>
      </c>
      <c r="H936" s="42" t="str">
        <f t="shared" si="28"/>
        <v>facetious /fəˈsiːʃəs/  humorous funny jocular          tréfás</v>
      </c>
    </row>
    <row r="937" spans="3:8" ht="63.75">
      <c r="C937" s="42">
        <f t="shared" si="29"/>
        <v>99</v>
      </c>
      <c r="D937" s="41" t="s">
        <v>2488</v>
      </c>
      <c r="E937" s="44" t="s">
        <v>13467</v>
      </c>
      <c r="F937" s="41" t="s">
        <v>3905</v>
      </c>
      <c r="G937" s="42" t="s">
        <v>6196</v>
      </c>
      <c r="H937" s="42" t="str">
        <f t="shared" si="28"/>
        <v>face-to-face /feɪs/-/tuː/-/feɪs/  a face-to-face meeting, conversation etc is one where you are with another person and talking to them szemtől szembe</v>
      </c>
    </row>
    <row r="938" spans="3:8" ht="15">
      <c r="C938" s="42">
        <f t="shared" si="29"/>
        <v>99</v>
      </c>
      <c r="D938" s="41" t="s">
        <v>369</v>
      </c>
      <c r="E938" s="44" t="s">
        <v>13468</v>
      </c>
      <c r="F938" s="45" t="s">
        <v>760</v>
      </c>
      <c r="G938" s="42" t="s">
        <v>6197</v>
      </c>
      <c r="H938" s="42" t="str">
        <f t="shared" si="28"/>
        <v>facile /ˈfæsaɪl/  easily done           könnyed</v>
      </c>
    </row>
    <row r="939" spans="3:8" ht="25.5">
      <c r="C939" s="42">
        <f t="shared" si="29"/>
        <v>99</v>
      </c>
      <c r="D939" s="41" t="s">
        <v>2492</v>
      </c>
      <c r="E939" s="44" t="s">
        <v>13469</v>
      </c>
      <c r="F939" s="41" t="s">
        <v>3909</v>
      </c>
      <c r="G939" s="42" t="s">
        <v>6198</v>
      </c>
      <c r="H939" s="42" t="str">
        <f t="shared" si="28"/>
        <v>factual /ˈfækʧʊəl/  based on facts or relating to facts tényleges</v>
      </c>
    </row>
    <row r="940" spans="3:8" ht="15">
      <c r="C940" s="42">
        <f t="shared" si="29"/>
        <v>99</v>
      </c>
      <c r="D940" s="41" t="s">
        <v>2914</v>
      </c>
      <c r="E940" s="44" t="s">
        <v>13470</v>
      </c>
      <c r="F940" s="41" t="s">
        <v>4349</v>
      </c>
      <c r="G940" s="42" t="s">
        <v>6199</v>
      </c>
      <c r="H940" s="42" t="str">
        <f t="shared" si="28"/>
        <v>fade /feɪd/  to gradually disappear halványul</v>
      </c>
    </row>
    <row r="941" spans="3:8" ht="15">
      <c r="C941" s="42">
        <f t="shared" si="29"/>
        <v>99</v>
      </c>
      <c r="D941" s="41" t="s">
        <v>3528</v>
      </c>
      <c r="E941" s="44" t="s">
        <v>13471</v>
      </c>
      <c r="F941" s="41" t="s">
        <v>5014</v>
      </c>
      <c r="G941" s="42" t="s">
        <v>6200</v>
      </c>
      <c r="H941" s="42" t="str">
        <f t="shared" si="28"/>
        <v>fairness /ˈfeənɪs/  the quality of being fair méltányosság</v>
      </c>
    </row>
    <row r="942" spans="3:8" ht="51">
      <c r="C942" s="42">
        <f t="shared" si="29"/>
        <v>99</v>
      </c>
      <c r="D942" s="41" t="s">
        <v>2351</v>
      </c>
      <c r="E942" s="44" t="s">
        <v>13472</v>
      </c>
      <c r="F942" s="41" t="s">
        <v>3751</v>
      </c>
      <c r="G942" s="42" t="s">
        <v>6201</v>
      </c>
      <c r="H942" s="42" t="str">
        <f t="shared" si="28"/>
        <v>fairytale /ˈfeərɪteɪl/  extremely happy, lucky etc in a way that usually only happens in children’s stories tündérmese</v>
      </c>
    </row>
    <row r="943" spans="3:8" ht="51">
      <c r="C943" s="42">
        <f t="shared" si="29"/>
        <v>99</v>
      </c>
      <c r="D943" s="41" t="s">
        <v>3564</v>
      </c>
      <c r="E943" s="44" t="s">
        <v>13473</v>
      </c>
      <c r="F943" s="41" t="s">
        <v>5051</v>
      </c>
      <c r="G943" s="42" t="s">
        <v>5824</v>
      </c>
      <c r="H943" s="42" t="str">
        <f t="shared" si="28"/>
        <v>fake /feɪk/  a copy of a valuable object, painting etc that is intended to deceive people hamisítvány</v>
      </c>
    </row>
    <row r="944" spans="3:8" ht="15">
      <c r="C944" s="42">
        <f t="shared" si="29"/>
        <v>99</v>
      </c>
      <c r="D944" s="41" t="s">
        <v>370</v>
      </c>
      <c r="E944" s="44" t="s">
        <v>13474</v>
      </c>
      <c r="F944" s="45" t="s">
        <v>761</v>
      </c>
      <c r="G944" s="42" t="s">
        <v>6202</v>
      </c>
      <c r="H944" s="42" t="str">
        <f t="shared" si="28"/>
        <v>fallacious /fəˈleɪʃəs/  based on error          csalóka</v>
      </c>
    </row>
    <row r="945" spans="3:8" ht="15">
      <c r="C945" s="42">
        <f t="shared" si="29"/>
        <v>99</v>
      </c>
      <c r="D945" s="41" t="s">
        <v>1402</v>
      </c>
      <c r="E945" s="44" t="s">
        <v>13475</v>
      </c>
      <c r="F945" s="45" t="s">
        <v>1403</v>
      </c>
      <c r="G945" s="42" t="s">
        <v>6203</v>
      </c>
      <c r="H945" s="42" t="str">
        <f t="shared" si="28"/>
        <v>falter /ˈfɔːltə/  waver/move in an uncertain manner      akadozik</v>
      </c>
    </row>
    <row r="946" spans="3:8" ht="51">
      <c r="C946" s="42">
        <f t="shared" si="29"/>
        <v>99</v>
      </c>
      <c r="D946" s="41" t="s">
        <v>3064</v>
      </c>
      <c r="E946" s="44" t="s">
        <v>13476</v>
      </c>
      <c r="F946" s="41" t="s">
        <v>4511</v>
      </c>
      <c r="G946" s="42" t="s">
        <v>6204</v>
      </c>
      <c r="H946" s="42" t="str">
        <f t="shared" si="28"/>
        <v>fame /feɪm/  the state of being known about by a lot of people because of your achievements hírnév</v>
      </c>
    </row>
    <row r="947" spans="3:8" ht="51">
      <c r="C947" s="42">
        <f t="shared" si="29"/>
        <v>99</v>
      </c>
      <c r="D947" s="41" t="s">
        <v>3147</v>
      </c>
      <c r="E947" s="44" t="s">
        <v>13477</v>
      </c>
      <c r="F947" s="41" t="s">
        <v>4598</v>
      </c>
      <c r="G947" s="42" t="s">
        <v>5368</v>
      </c>
      <c r="H947" s="42" t="str">
        <f t="shared" si="28"/>
        <v>familiar /fəˈmɪljə/  someone or something that is familiar is well-known to you and easy to recognize ismerős</v>
      </c>
    </row>
    <row r="948" spans="3:8" ht="38.25">
      <c r="C948" s="42">
        <f t="shared" si="29"/>
        <v>99</v>
      </c>
      <c r="D948" s="41" t="s">
        <v>3146</v>
      </c>
      <c r="E948" s="44" t="s">
        <v>13478</v>
      </c>
      <c r="F948" s="41" t="s">
        <v>4597</v>
      </c>
      <c r="G948" s="42" t="s">
        <v>6205</v>
      </c>
      <c r="H948" s="42" t="str">
        <f t="shared" si="28"/>
        <v>familiarity /fəˌmɪlɪˈærɪti/  a good knowledge of a particular subject or place bizalmasság</v>
      </c>
    </row>
    <row r="949" spans="3:8" ht="25.5">
      <c r="C949" s="42">
        <f t="shared" si="29"/>
        <v>99</v>
      </c>
      <c r="D949" s="41" t="s">
        <v>2673</v>
      </c>
      <c r="E949" s="44" t="s">
        <v>13479</v>
      </c>
      <c r="F949" s="41" t="s">
        <v>4094</v>
      </c>
      <c r="G949" s="42" t="s">
        <v>6206</v>
      </c>
      <c r="H949" s="42" t="str">
        <f t="shared" si="28"/>
        <v>fancy /ˈfænsi/  to feel sexually attracted to someone díszes</v>
      </c>
    </row>
    <row r="950" spans="3:8" ht="63.75">
      <c r="C950" s="42">
        <f t="shared" si="29"/>
        <v>99</v>
      </c>
      <c r="D950" s="41" t="s">
        <v>2659</v>
      </c>
      <c r="E950" s="44" t="s">
        <v>13480</v>
      </c>
      <c r="F950" s="41" t="s">
        <v>4080</v>
      </c>
      <c r="G950" s="42" t="s">
        <v>6207</v>
      </c>
      <c r="H950" s="42" t="str">
        <f t="shared" si="28"/>
        <v>fantasise /ˈfæntəsaɪz/  to imagine that you are doing something which is very pleasant or exciting, but which is very unlikely to happen  fantáziál</v>
      </c>
    </row>
    <row r="951" spans="3:8" ht="38.25">
      <c r="C951" s="42">
        <f t="shared" si="29"/>
        <v>99</v>
      </c>
      <c r="D951" s="41" t="s">
        <v>2444</v>
      </c>
      <c r="E951" s="44" t="s">
        <v>13481</v>
      </c>
      <c r="F951" s="41" t="s">
        <v>3861</v>
      </c>
      <c r="G951" s="42" t="s">
        <v>6208</v>
      </c>
      <c r="H951" s="42" t="str">
        <f t="shared" si="28"/>
        <v>fare /feə/  if you fare well or badly you are successful, unsuccessful etc viteldíj</v>
      </c>
    </row>
    <row r="952" spans="3:8" ht="51">
      <c r="C952" s="42">
        <f t="shared" si="29"/>
        <v>99</v>
      </c>
      <c r="D952" s="41" t="s">
        <v>2623</v>
      </c>
      <c r="E952" s="44" t="s">
        <v>13482</v>
      </c>
      <c r="F952" s="41" t="s">
        <v>4041</v>
      </c>
      <c r="G952" s="42" t="s">
        <v>6209</v>
      </c>
      <c r="H952" s="42" t="str">
        <f t="shared" si="28"/>
        <v>fascination /ˌfæsɪˈneɪʃən/  the state of being very interested in something, so that you want to look at it, learn about it etc elragadtatás</v>
      </c>
    </row>
    <row r="953" spans="3:8" ht="51">
      <c r="C953" s="42">
        <f t="shared" si="29"/>
        <v>99</v>
      </c>
      <c r="D953" s="41" t="s">
        <v>3448</v>
      </c>
      <c r="E953" s="44" t="s">
        <v>13483</v>
      </c>
      <c r="F953" s="41" t="s">
        <v>4926</v>
      </c>
      <c r="G953" s="42" t="s">
        <v>6210</v>
      </c>
      <c r="H953" s="42" t="str">
        <f t="shared" si="28"/>
        <v>fashion shoot /ˈfæʃən/ /ʃuːt/  an occasion when someone takes photographs or makes a film divat lőni</v>
      </c>
    </row>
    <row r="954" spans="3:8" ht="76.5">
      <c r="C954" s="42">
        <f t="shared" si="29"/>
        <v>99</v>
      </c>
      <c r="D954" s="41" t="s">
        <v>3012</v>
      </c>
      <c r="E954" s="44" t="s">
        <v>13484</v>
      </c>
      <c r="F954" s="41" t="s">
        <v>4454</v>
      </c>
      <c r="G954" s="42" t="s">
        <v>5935</v>
      </c>
      <c r="H954" s="42" t="str">
        <f t="shared" si="28"/>
        <v>fate /feɪt/  he things that happen to someone or something, especially unpleasant things that end their existence or end a particular period sors</v>
      </c>
    </row>
    <row r="955" spans="3:8" ht="15">
      <c r="C955" s="42">
        <f t="shared" si="29"/>
        <v>99</v>
      </c>
      <c r="D955" s="41" t="s">
        <v>371</v>
      </c>
      <c r="E955" s="44" t="s">
        <v>13485</v>
      </c>
      <c r="F955" s="45" t="s">
        <v>762</v>
      </c>
      <c r="G955" s="42" t="s">
        <v>6211</v>
      </c>
      <c r="H955" s="42" t="str">
        <f t="shared" si="28"/>
        <v>fatuous /ˈfætjʊəs/  without sense foolish self-satisfaction         ostoba</v>
      </c>
    </row>
    <row r="956" spans="3:8" ht="25.5">
      <c r="C956" s="42">
        <f t="shared" si="29"/>
        <v>99</v>
      </c>
      <c r="D956" s="41" t="s">
        <v>2944</v>
      </c>
      <c r="E956" s="44" t="s">
        <v>13486</v>
      </c>
      <c r="F956" s="41" t="s">
        <v>4382</v>
      </c>
      <c r="G956" s="42" t="s">
        <v>6212</v>
      </c>
      <c r="H956" s="42" t="str">
        <f t="shared" si="28"/>
        <v>faulty /ˈfɔːlti/  not working properly, or not made correctly hibás</v>
      </c>
    </row>
    <row r="957" spans="3:8" ht="89.25">
      <c r="C957" s="42">
        <f t="shared" si="29"/>
        <v>99</v>
      </c>
      <c r="D957" s="41" t="s">
        <v>2962</v>
      </c>
      <c r="E957" s="44" t="s">
        <v>13487</v>
      </c>
      <c r="F957" s="41" t="s">
        <v>4403</v>
      </c>
      <c r="G957" s="42" t="s">
        <v>5513</v>
      </c>
      <c r="H957" s="42" t="str">
        <f t="shared" si="28"/>
        <v>favourable /ˈfeɪvərəbl/  a favourable report, opinion, or reaction shows that you think that someone or something is good or that you agree with them kedvező</v>
      </c>
    </row>
    <row r="958" spans="3:8" ht="15">
      <c r="C958" s="42">
        <f t="shared" si="29"/>
        <v>99</v>
      </c>
      <c r="D958" s="41" t="s">
        <v>372</v>
      </c>
      <c r="E958" s="44" t="s">
        <v>13488</v>
      </c>
      <c r="F958" s="45" t="s">
        <v>763</v>
      </c>
      <c r="G958" s="42" t="s">
        <v>6213</v>
      </c>
      <c r="H958" s="42" t="str">
        <f t="shared" si="28"/>
        <v>fawn /fɔːn/  young deer try to win smb's favor      őzborjú</v>
      </c>
    </row>
    <row r="959" spans="3:8" ht="51">
      <c r="C959" s="42">
        <f t="shared" si="29"/>
        <v>99</v>
      </c>
      <c r="D959" s="41" t="s">
        <v>2416</v>
      </c>
      <c r="E959" s="44" t="s">
        <v>13489</v>
      </c>
      <c r="F959" s="41" t="s">
        <v>3833</v>
      </c>
      <c r="G959" s="42" t="s">
        <v>6214</v>
      </c>
      <c r="H959" s="42" t="str">
        <f t="shared" si="28"/>
        <v>feat /fiːt/  something that is an impressive achievement, because it needs a lot of skill, strength etc to do tett</v>
      </c>
    </row>
    <row r="960" spans="3:8" ht="51">
      <c r="C960" s="42">
        <f t="shared" si="29"/>
        <v>99</v>
      </c>
      <c r="D960" s="41" t="s">
        <v>2347</v>
      </c>
      <c r="E960" s="44" t="s">
        <v>13490</v>
      </c>
      <c r="F960" s="41" t="s">
        <v>3747</v>
      </c>
      <c r="G960" s="42" t="s">
        <v>6215</v>
      </c>
      <c r="H960" s="42" t="str">
        <f t="shared" si="28"/>
        <v>feature /ˈfiːʧə/  a part of something that you notice because it seems important, interesting, or typical funkció</v>
      </c>
    </row>
    <row r="961" spans="3:8" ht="15">
      <c r="C961" s="42">
        <f t="shared" si="29"/>
        <v>99</v>
      </c>
      <c r="D961" s="41" t="s">
        <v>373</v>
      </c>
      <c r="E961" s="44" t="s">
        <v>13491</v>
      </c>
      <c r="F961" s="45" t="s">
        <v>764</v>
      </c>
      <c r="G961" s="42" t="s">
        <v>6216</v>
      </c>
      <c r="H961" s="42" t="str">
        <f t="shared" si="28"/>
        <v>feckless /ˈfɛklɪs/  lacking purpose or vitality ineffective careless       felelőtlen</v>
      </c>
    </row>
    <row r="962" spans="3:8" ht="15">
      <c r="C962" s="42">
        <f t="shared" si="29"/>
        <v>99</v>
      </c>
      <c r="D962" s="41" t="s">
        <v>374</v>
      </c>
      <c r="E962" s="44" t="s">
        <v>13492</v>
      </c>
      <c r="F962" s="45" t="s">
        <v>765</v>
      </c>
      <c r="G962" s="42" t="s">
        <v>6217</v>
      </c>
      <c r="H962" s="42" t="str">
        <f t="shared" si="28"/>
        <v>fecund /ˈfiːkənd/  fertile            termékeny</v>
      </c>
    </row>
    <row r="963" spans="3:8" ht="38.25">
      <c r="C963" s="42">
        <f t="shared" si="29"/>
        <v>99</v>
      </c>
      <c r="D963" s="41" t="s">
        <v>2598</v>
      </c>
      <c r="E963" s="44" t="s">
        <v>13493</v>
      </c>
      <c r="F963" s="41" t="s">
        <v>4015</v>
      </c>
      <c r="G963" s="42" t="s">
        <v>6218</v>
      </c>
      <c r="H963" s="42" t="str">
        <f t="shared" ref="H963:H1026" si="30">CONCATENATE(D963," ",E963," ",F963," ",G963)</f>
        <v>feedback /ˈfiːdbæk/  advice, criticism etc about how successful or useful something is visszacsatolás</v>
      </c>
    </row>
    <row r="964" spans="3:8" ht="15">
      <c r="C964" s="42">
        <f t="shared" si="29"/>
        <v>99</v>
      </c>
      <c r="D964" s="41" t="s">
        <v>375</v>
      </c>
      <c r="E964" s="44" t="s">
        <v>13494</v>
      </c>
      <c r="F964" s="45" t="s">
        <v>766</v>
      </c>
      <c r="G964" s="42" t="s">
        <v>6219</v>
      </c>
      <c r="H964" s="42" t="str">
        <f t="shared" si="30"/>
        <v>feint /feɪnt/  pretend            tettetés</v>
      </c>
    </row>
    <row r="965" spans="3:8" ht="15">
      <c r="C965" s="42">
        <f t="shared" ref="C965:C1028" si="31">+B965+C964</f>
        <v>99</v>
      </c>
      <c r="D965" s="41" t="s">
        <v>376</v>
      </c>
      <c r="E965" s="44" t="s">
        <v>13495</v>
      </c>
      <c r="F965" s="45" t="s">
        <v>767</v>
      </c>
      <c r="G965" s="42" t="s">
        <v>6220</v>
      </c>
      <c r="H965" s="42" t="str">
        <f t="shared" si="30"/>
        <v>felicitous /fɪˈlɪsɪtəs/  apt suitably expressed well chosen apropos       szerencsés</v>
      </c>
    </row>
    <row r="966" spans="3:8" ht="15">
      <c r="C966" s="42">
        <f t="shared" si="31"/>
        <v>99</v>
      </c>
      <c r="D966" s="41" t="s">
        <v>377</v>
      </c>
      <c r="E966" s="44" t="s">
        <v>13496</v>
      </c>
      <c r="F966" s="45" t="s">
        <v>768</v>
      </c>
      <c r="G966" s="42" t="s">
        <v>6221</v>
      </c>
      <c r="H966" s="42" t="str">
        <f t="shared" si="30"/>
        <v>felon /ˈfɛlən/  person guilty of murder         gonosztevő</v>
      </c>
    </row>
    <row r="967" spans="3:8">
      <c r="C967" s="42">
        <f t="shared" si="31"/>
        <v>99</v>
      </c>
      <c r="D967" s="41" t="s">
        <v>378</v>
      </c>
      <c r="E967" s="46" t="s">
        <v>5278</v>
      </c>
      <c r="F967" s="45" t="s">
        <v>769</v>
      </c>
      <c r="G967" s="42" t="s">
        <v>6222</v>
      </c>
      <c r="H967" s="42" t="str">
        <f t="shared" si="30"/>
        <v>ferment /ˈfɜːmɛnt/  substance become excited          erjedés</v>
      </c>
    </row>
    <row r="968" spans="3:8" ht="15">
      <c r="C968" s="42">
        <f t="shared" si="31"/>
        <v>99</v>
      </c>
      <c r="D968" s="41" t="s">
        <v>379</v>
      </c>
      <c r="E968" s="44" t="s">
        <v>13497</v>
      </c>
      <c r="F968" s="45" t="s">
        <v>770</v>
      </c>
      <c r="G968" s="42" t="s">
        <v>6223</v>
      </c>
      <c r="H968" s="42" t="str">
        <f t="shared" si="30"/>
        <v>ferocity /fəˈrɒsɪti/  savage cruelty           vadság</v>
      </c>
    </row>
    <row r="969" spans="3:8" ht="15">
      <c r="C969" s="42">
        <f t="shared" si="31"/>
        <v>99</v>
      </c>
      <c r="D969" s="41" t="s">
        <v>380</v>
      </c>
      <c r="E969" s="44" t="s">
        <v>13498</v>
      </c>
      <c r="F969" s="45" t="s">
        <v>771</v>
      </c>
      <c r="G969" s="42" t="s">
        <v>6224</v>
      </c>
      <c r="H969" s="42" t="str">
        <f t="shared" si="30"/>
        <v>ferret /ˈfɛrɪt/  discover by searching search         vadászmenyét</v>
      </c>
    </row>
    <row r="970" spans="3:8" ht="15">
      <c r="C970" s="42">
        <f t="shared" si="31"/>
        <v>99</v>
      </c>
      <c r="D970" s="41" t="s">
        <v>381</v>
      </c>
      <c r="E970" s="44" t="s">
        <v>13499</v>
      </c>
      <c r="F970" s="45" t="s">
        <v>772</v>
      </c>
      <c r="G970" s="42" t="s">
        <v>6225</v>
      </c>
      <c r="H970" s="42" t="str">
        <f t="shared" si="30"/>
        <v>fervid /ˈfɜːvɪd/  showing earnest feeling          heves</v>
      </c>
    </row>
    <row r="971" spans="3:8" ht="15">
      <c r="C971" s="42">
        <f t="shared" si="31"/>
        <v>99</v>
      </c>
      <c r="D971" s="41" t="s">
        <v>382</v>
      </c>
      <c r="E971" s="44" t="s">
        <v>13500</v>
      </c>
      <c r="F971" s="45" t="s">
        <v>773</v>
      </c>
      <c r="G971" s="42" t="s">
        <v>6226</v>
      </c>
      <c r="H971" s="42" t="str">
        <f t="shared" si="30"/>
        <v>fervor /ˈfɜːvə/  warmth of feelings earnestness         buzgalom</v>
      </c>
    </row>
    <row r="972" spans="3:8" ht="15">
      <c r="C972" s="42">
        <f t="shared" si="31"/>
        <v>99</v>
      </c>
      <c r="D972" s="41" t="s">
        <v>1404</v>
      </c>
      <c r="E972" s="44" t="s">
        <v>13501</v>
      </c>
      <c r="F972" s="45" t="s">
        <v>1405</v>
      </c>
      <c r="G972" s="42" t="s">
        <v>6227</v>
      </c>
      <c r="H972" s="42" t="str">
        <f t="shared" si="30"/>
        <v>fetid /ˈfɛtɪd/  stinking          bűzös</v>
      </c>
    </row>
    <row r="973" spans="3:8" ht="15">
      <c r="C973" s="42">
        <f t="shared" si="31"/>
        <v>99</v>
      </c>
      <c r="D973" s="41" t="s">
        <v>383</v>
      </c>
      <c r="E973" s="44" t="s">
        <v>13502</v>
      </c>
      <c r="F973" s="45" t="s">
        <v>774</v>
      </c>
      <c r="G973" s="42" t="s">
        <v>6228</v>
      </c>
      <c r="H973" s="42" t="str">
        <f t="shared" si="30"/>
        <v>fetter /ˈfɛtə/  to shackle put in chains        béklyóz</v>
      </c>
    </row>
    <row r="974" spans="3:8" ht="15">
      <c r="C974" s="42">
        <f t="shared" si="31"/>
        <v>99</v>
      </c>
      <c r="D974" s="41" t="s">
        <v>384</v>
      </c>
      <c r="E974" s="44" t="s">
        <v>13503</v>
      </c>
      <c r="F974" s="45" t="s">
        <v>775</v>
      </c>
      <c r="G974" s="42" t="s">
        <v>6229</v>
      </c>
      <c r="H974" s="42" t="str">
        <f t="shared" si="30"/>
        <v>feud /fjuːd/  bitter quarrel over a long period of time     viszály</v>
      </c>
    </row>
    <row r="975" spans="3:8" ht="15">
      <c r="C975" s="42">
        <f t="shared" si="31"/>
        <v>99</v>
      </c>
      <c r="D975" s="41" t="s">
        <v>385</v>
      </c>
      <c r="E975" s="44" t="s">
        <v>13504</v>
      </c>
      <c r="F975" s="45" t="s">
        <v>776</v>
      </c>
      <c r="G975" s="42" t="s">
        <v>5406</v>
      </c>
      <c r="H975" s="42" t="str">
        <f t="shared" si="30"/>
        <v>fidelity /fɪˈdɛlɪti/  loyalty accuracy           hűség</v>
      </c>
    </row>
    <row r="976" spans="3:8" ht="15">
      <c r="C976" s="42">
        <f t="shared" si="31"/>
        <v>99</v>
      </c>
      <c r="D976" s="41" t="s">
        <v>386</v>
      </c>
      <c r="E976" s="44" t="s">
        <v>13505</v>
      </c>
      <c r="F976" s="45" t="s">
        <v>777</v>
      </c>
      <c r="G976" s="42" t="s">
        <v>6230</v>
      </c>
      <c r="H976" s="42" t="str">
        <f t="shared" si="30"/>
        <v>fidget /ˈfɪʤɪt/  move restlessly make nervous         izgul</v>
      </c>
    </row>
    <row r="977" spans="3:8" ht="38.25">
      <c r="C977" s="42">
        <f t="shared" si="31"/>
        <v>99</v>
      </c>
      <c r="D977" s="41" t="s">
        <v>33</v>
      </c>
      <c r="E977" s="44" t="s">
        <v>13506</v>
      </c>
      <c r="F977" s="41" t="s">
        <v>4112</v>
      </c>
      <c r="G977" s="42" t="s">
        <v>6231</v>
      </c>
      <c r="H977" s="42" t="str">
        <f t="shared" si="30"/>
        <v>figure /ˈfɪgə/  a number representing an amount, especially an official number ábra</v>
      </c>
    </row>
    <row r="978" spans="3:8" ht="38.25">
      <c r="C978" s="42">
        <f t="shared" si="31"/>
        <v>99</v>
      </c>
      <c r="D978" s="41" t="s">
        <v>33</v>
      </c>
      <c r="E978" s="44" t="s">
        <v>13506</v>
      </c>
      <c r="F978" s="41" t="s">
        <v>4710</v>
      </c>
      <c r="G978" s="42" t="s">
        <v>6231</v>
      </c>
      <c r="H978" s="42" t="str">
        <f t="shared" si="30"/>
        <v>figure /ˈfɪgə/  to form a particular opinion after thinking about a situation ábra</v>
      </c>
    </row>
    <row r="979" spans="3:8" ht="15">
      <c r="C979" s="42">
        <f t="shared" si="31"/>
        <v>99</v>
      </c>
      <c r="D979" s="41" t="s">
        <v>387</v>
      </c>
      <c r="E979" s="44" t="s">
        <v>13507</v>
      </c>
      <c r="F979" s="45" t="s">
        <v>778</v>
      </c>
      <c r="G979" s="42" t="s">
        <v>6232</v>
      </c>
      <c r="H979" s="42" t="str">
        <f t="shared" si="30"/>
        <v>figurehead /ˈfɪgəhɛd/  carved image on the prow of a ship     orrszobor</v>
      </c>
    </row>
    <row r="980" spans="3:8" ht="15">
      <c r="C980" s="42">
        <f t="shared" si="31"/>
        <v>99</v>
      </c>
      <c r="D980" s="41" t="s">
        <v>388</v>
      </c>
      <c r="E980" s="44" t="s">
        <v>13508</v>
      </c>
      <c r="F980" s="45" t="s">
        <v>779</v>
      </c>
      <c r="G980" s="42" t="s">
        <v>6233</v>
      </c>
      <c r="H980" s="42" t="str">
        <f t="shared" si="30"/>
        <v>finesse /fɪˈnɛs/  delicate way of dealing with a situation      ravaszság</v>
      </c>
    </row>
    <row r="981" spans="3:8" ht="15">
      <c r="C981" s="42">
        <f t="shared" si="31"/>
        <v>99</v>
      </c>
      <c r="D981" s="41" t="s">
        <v>389</v>
      </c>
      <c r="E981" s="44" t="s">
        <v>13509</v>
      </c>
      <c r="F981" s="45" t="s">
        <v>780</v>
      </c>
      <c r="G981" s="42" t="s">
        <v>6234</v>
      </c>
      <c r="H981" s="42" t="str">
        <f t="shared" si="30"/>
        <v>finical /ˈfɪnɪkəl/  too fussy about food clothing etc.       affektált</v>
      </c>
    </row>
    <row r="982" spans="3:8" ht="15">
      <c r="C982" s="42">
        <f t="shared" si="31"/>
        <v>99</v>
      </c>
      <c r="D982" s="41" t="s">
        <v>390</v>
      </c>
      <c r="E982" s="44" t="s">
        <v>13510</v>
      </c>
      <c r="F982" s="45" t="s">
        <v>781</v>
      </c>
      <c r="G982" s="42" t="s">
        <v>6235</v>
      </c>
      <c r="H982" s="42" t="str">
        <f t="shared" si="30"/>
        <v>finicky /ˈfɪnɪki/  finical            válogatós</v>
      </c>
    </row>
    <row r="983" spans="3:8" ht="15">
      <c r="C983" s="42">
        <f t="shared" si="31"/>
        <v>99</v>
      </c>
      <c r="D983" s="41" t="s">
        <v>391</v>
      </c>
      <c r="E983" s="44" t="s">
        <v>13511</v>
      </c>
      <c r="F983" s="45" t="s">
        <v>782</v>
      </c>
      <c r="G983" s="42" t="s">
        <v>6236</v>
      </c>
      <c r="H983" s="42" t="str">
        <f t="shared" si="30"/>
        <v>fission /ˈfɪʃən/  splitting or division (esp. of cells)       maghasadás</v>
      </c>
    </row>
    <row r="984" spans="3:8" ht="38.25">
      <c r="C984" s="42">
        <f t="shared" si="31"/>
        <v>99</v>
      </c>
      <c r="D984" s="41" t="s">
        <v>3388</v>
      </c>
      <c r="E984" s="44" t="s">
        <v>13512</v>
      </c>
      <c r="F984" s="41" t="s">
        <v>4859</v>
      </c>
      <c r="G984" s="42" t="s">
        <v>6237</v>
      </c>
      <c r="H984" s="42" t="str">
        <f t="shared" si="30"/>
        <v>fit /fɪt/  if a piece of clothing fits you, it is the right size for your body illő</v>
      </c>
    </row>
    <row r="985" spans="3:8" ht="15">
      <c r="C985" s="42">
        <f t="shared" si="31"/>
        <v>99</v>
      </c>
      <c r="D985" s="41" t="s">
        <v>392</v>
      </c>
      <c r="E985" s="44" t="s">
        <v>13513</v>
      </c>
      <c r="F985" s="45" t="s">
        <v>783</v>
      </c>
      <c r="G985" s="42" t="s">
        <v>392</v>
      </c>
      <c r="H985" s="42" t="str">
        <f t="shared" si="30"/>
        <v>fixate fixate  stare at           fixate</v>
      </c>
    </row>
    <row r="986" spans="3:8" ht="38.25">
      <c r="C986" s="42">
        <f t="shared" si="31"/>
        <v>99</v>
      </c>
      <c r="D986" s="41" t="s">
        <v>3209</v>
      </c>
      <c r="E986" s="44" t="s">
        <v>13514</v>
      </c>
      <c r="F986" s="41" t="s">
        <v>4662</v>
      </c>
      <c r="G986" s="42" t="s">
        <v>6238</v>
      </c>
      <c r="H986" s="42" t="str">
        <f t="shared" si="30"/>
        <v>fixedly /ˈfɪksɪdli/  without looking at or thinking about anything else rögzítetten</v>
      </c>
    </row>
    <row r="987" spans="3:8" ht="15">
      <c r="C987" s="42">
        <f t="shared" si="31"/>
        <v>99</v>
      </c>
      <c r="D987" s="41" t="s">
        <v>1406</v>
      </c>
      <c r="E987" s="44" t="s">
        <v>13515</v>
      </c>
      <c r="F987" s="45" t="s">
        <v>1407</v>
      </c>
      <c r="G987" s="42" t="s">
        <v>6239</v>
      </c>
      <c r="H987" s="42" t="str">
        <f t="shared" si="30"/>
        <v>flak /flæk/  criticism/anti-aircraft guns         légvédelmi tűz</v>
      </c>
    </row>
    <row r="988" spans="3:8" ht="15">
      <c r="C988" s="42">
        <f t="shared" si="31"/>
        <v>99</v>
      </c>
      <c r="D988" s="41" t="s">
        <v>393</v>
      </c>
      <c r="E988" s="44" t="s">
        <v>13516</v>
      </c>
      <c r="F988" s="45" t="s">
        <v>784</v>
      </c>
      <c r="G988" s="42" t="s">
        <v>6240</v>
      </c>
      <c r="H988" s="42" t="str">
        <f t="shared" si="30"/>
        <v>flamboyant /flæmˈbɔɪənt/  brightly colored florid          rikító</v>
      </c>
    </row>
    <row r="989" spans="3:8" ht="38.25">
      <c r="C989" s="42">
        <f t="shared" si="31"/>
        <v>99</v>
      </c>
      <c r="D989" s="41" t="s">
        <v>3250</v>
      </c>
      <c r="E989" s="44" t="s">
        <v>13517</v>
      </c>
      <c r="F989" s="41" t="s">
        <v>4704</v>
      </c>
      <c r="G989" s="42" t="s">
        <v>6241</v>
      </c>
      <c r="H989" s="42" t="str">
        <f t="shared" si="30"/>
        <v>flashcard flashcard  a card with a word or picture on it, used in teaching tanulókártya</v>
      </c>
    </row>
    <row r="990" spans="3:8" ht="51">
      <c r="C990" s="42">
        <f t="shared" si="31"/>
        <v>99</v>
      </c>
      <c r="D990" s="41" t="s">
        <v>2576</v>
      </c>
      <c r="E990" s="44" t="s">
        <v>13518</v>
      </c>
      <c r="F990" s="41" t="s">
        <v>3993</v>
      </c>
      <c r="G990" s="42" t="s">
        <v>6242</v>
      </c>
      <c r="H990" s="42" t="str">
        <f t="shared" si="30"/>
        <v>flat /flæt/  not showing much emotion, or not changing much in sound as you speak lakás</v>
      </c>
    </row>
    <row r="991" spans="3:8" ht="38.25">
      <c r="C991" s="42">
        <f t="shared" si="31"/>
        <v>99</v>
      </c>
      <c r="D991" s="41" t="s">
        <v>3606</v>
      </c>
      <c r="E991" s="44" t="s">
        <v>13519</v>
      </c>
      <c r="F991" s="41" t="s">
        <v>5095</v>
      </c>
      <c r="G991" s="42" t="s">
        <v>6243</v>
      </c>
      <c r="H991" s="42" t="str">
        <f t="shared" si="30"/>
        <v>flatter /ˈflætə/  to make something look or seem more important or better than it is hízeleg</v>
      </c>
    </row>
    <row r="992" spans="3:8" ht="15">
      <c r="C992" s="42">
        <f t="shared" si="31"/>
        <v>99</v>
      </c>
      <c r="D992" s="41" t="s">
        <v>395</v>
      </c>
      <c r="E992" s="44" t="s">
        <v>13520</v>
      </c>
      <c r="F992" s="45" t="s">
        <v>785</v>
      </c>
      <c r="G992" s="42" t="s">
        <v>395</v>
      </c>
      <c r="H992" s="42" t="str">
        <f t="shared" si="30"/>
        <v>flaunting /ˈflɔːntɪŋ/  show off complacently          flaunting</v>
      </c>
    </row>
    <row r="993" spans="3:8" ht="38.25">
      <c r="C993" s="42">
        <f t="shared" si="31"/>
        <v>99</v>
      </c>
      <c r="D993" s="41" t="s">
        <v>3659</v>
      </c>
      <c r="E993" s="44" t="s">
        <v>13521</v>
      </c>
      <c r="F993" s="41" t="s">
        <v>5148</v>
      </c>
      <c r="G993" s="42" t="s">
        <v>6244</v>
      </c>
      <c r="H993" s="42" t="str">
        <f t="shared" si="30"/>
        <v>flaw /flɔː/  a mistake or problem in an argument, plan, set of ideas etc hiba</v>
      </c>
    </row>
    <row r="994" spans="3:8" ht="15">
      <c r="C994" s="42">
        <f t="shared" si="31"/>
        <v>99</v>
      </c>
      <c r="D994" s="41" t="s">
        <v>396</v>
      </c>
      <c r="E994" s="44" t="s">
        <v>13522</v>
      </c>
      <c r="F994" s="45" t="s">
        <v>786</v>
      </c>
      <c r="G994" s="42" t="s">
        <v>6245</v>
      </c>
      <c r="H994" s="42" t="str">
        <f t="shared" si="30"/>
        <v>flax /flæks/  pale yellow (hair) a plant        len</v>
      </c>
    </row>
    <row r="995" spans="3:8" ht="15">
      <c r="C995" s="42">
        <f t="shared" si="31"/>
        <v>99</v>
      </c>
      <c r="D995" s="41" t="s">
        <v>397</v>
      </c>
      <c r="E995" s="44" t="s">
        <v>13523</v>
      </c>
      <c r="F995" s="45" t="s">
        <v>787</v>
      </c>
      <c r="G995" s="42" t="s">
        <v>6246</v>
      </c>
      <c r="H995" s="42" t="str">
        <f t="shared" si="30"/>
        <v>fledged /flɛʤd/  able to fly trained experienced        jogú</v>
      </c>
    </row>
    <row r="996" spans="3:8" ht="15">
      <c r="C996" s="42">
        <f t="shared" si="31"/>
        <v>99</v>
      </c>
      <c r="D996" s="41" t="s">
        <v>398</v>
      </c>
      <c r="E996" s="44" t="s">
        <v>13524</v>
      </c>
      <c r="F996" s="45" t="s">
        <v>788</v>
      </c>
      <c r="G996" s="42" t="s">
        <v>6247</v>
      </c>
      <c r="H996" s="42" t="str">
        <f t="shared" si="30"/>
        <v>fleet /fliːt/  number of ships quick-moving         flotta</v>
      </c>
    </row>
    <row r="997" spans="3:8" ht="38.25">
      <c r="C997" s="42">
        <f t="shared" si="31"/>
        <v>99</v>
      </c>
      <c r="D997" s="41" t="s">
        <v>398</v>
      </c>
      <c r="E997" s="44" t="s">
        <v>13524</v>
      </c>
      <c r="F997" s="41" t="s">
        <v>3801</v>
      </c>
      <c r="G997" s="42" t="s">
        <v>6247</v>
      </c>
      <c r="H997" s="42" t="str">
        <f t="shared" si="30"/>
        <v>fleet /fliːt/  a group of vehicles that are controlled by one company flotta</v>
      </c>
    </row>
    <row r="998" spans="3:8" ht="25.5">
      <c r="C998" s="42">
        <f t="shared" si="31"/>
        <v>99</v>
      </c>
      <c r="D998" s="41" t="s">
        <v>2804</v>
      </c>
      <c r="E998" s="44" t="s">
        <v>13525</v>
      </c>
      <c r="F998" s="41" t="s">
        <v>4234</v>
      </c>
      <c r="G998" s="42" t="s">
        <v>6248</v>
      </c>
      <c r="H998" s="42" t="str">
        <f t="shared" si="30"/>
        <v>fleeting /ˈfliːtɪŋ/  lasting for only a short time  múló</v>
      </c>
    </row>
    <row r="999" spans="3:8" ht="51">
      <c r="C999" s="42">
        <f t="shared" si="31"/>
        <v>99</v>
      </c>
      <c r="D999" s="41" t="s">
        <v>2557</v>
      </c>
      <c r="E999" s="44" t="s">
        <v>13526</v>
      </c>
      <c r="F999" s="41" t="s">
        <v>3974</v>
      </c>
      <c r="G999" s="42" t="s">
        <v>6249</v>
      </c>
      <c r="H999" s="42" t="str">
        <f t="shared" si="30"/>
        <v>flick /flɪk/  to move with a sudden quick movement, or to make something move in this way fricska</v>
      </c>
    </row>
    <row r="1000" spans="3:8" ht="15">
      <c r="C1000" s="42">
        <f t="shared" si="31"/>
        <v>99</v>
      </c>
      <c r="D1000" s="41" t="s">
        <v>399</v>
      </c>
      <c r="E1000" s="44" t="s">
        <v>13527</v>
      </c>
      <c r="F1000" s="45" t="s">
        <v>789</v>
      </c>
      <c r="G1000" s="42" t="s">
        <v>6250</v>
      </c>
      <c r="H1000" s="42" t="str">
        <f t="shared" si="30"/>
        <v>flinch /flɪnʧ/  draw move back wince         hátrál</v>
      </c>
    </row>
    <row r="1001" spans="3:8" ht="63.75">
      <c r="C1001" s="42">
        <f t="shared" si="31"/>
        <v>99</v>
      </c>
      <c r="D1001" s="41" t="s">
        <v>3638</v>
      </c>
      <c r="E1001" s="44" t="s">
        <v>13528</v>
      </c>
      <c r="F1001" s="41" t="s">
        <v>5127</v>
      </c>
      <c r="G1001" s="42" t="s">
        <v>6251</v>
      </c>
      <c r="H1001" s="42" t="str">
        <f t="shared" si="30"/>
        <v>flip flops /flɪp/ /flɒps/  open summer shoes, usually made of rubber, with a V-shaped band across the front to hold your feet  flip-flop papucsok</v>
      </c>
    </row>
    <row r="1002" spans="3:8" ht="76.5">
      <c r="C1002" s="42">
        <f t="shared" si="31"/>
        <v>99</v>
      </c>
      <c r="D1002" s="41" t="s">
        <v>3203</v>
      </c>
      <c r="E1002" s="44" t="s">
        <v>13529</v>
      </c>
      <c r="F1002" s="41" t="s">
        <v>4655</v>
      </c>
      <c r="G1002" s="42" t="s">
        <v>6252</v>
      </c>
      <c r="H1002" s="42" t="str">
        <f t="shared" si="30"/>
        <v>flock  /flɒk/   if people flock to a place, they go there in large numbers because something interesting or exciting is happening there nyáj</v>
      </c>
    </row>
    <row r="1003" spans="3:8" ht="38.25">
      <c r="C1003" s="42">
        <f t="shared" si="31"/>
        <v>99</v>
      </c>
      <c r="D1003" s="41" t="s">
        <v>3322</v>
      </c>
      <c r="E1003" s="44" t="s">
        <v>13530</v>
      </c>
      <c r="F1003" s="41" t="s">
        <v>4785</v>
      </c>
      <c r="G1003" s="42" t="s">
        <v>6253</v>
      </c>
      <c r="H1003" s="42" t="str">
        <f t="shared" si="30"/>
        <v>flood /flʌd/  to cover a place with water, or to become covered with water árvíz</v>
      </c>
    </row>
    <row r="1004" spans="3:8" ht="15">
      <c r="C1004" s="42">
        <f t="shared" si="31"/>
        <v>99</v>
      </c>
      <c r="D1004" s="41" t="s">
        <v>1408</v>
      </c>
      <c r="E1004" s="44" t="s">
        <v>13531</v>
      </c>
      <c r="F1004" s="45" t="s">
        <v>1409</v>
      </c>
      <c r="G1004" s="42" t="s">
        <v>1408</v>
      </c>
      <c r="H1004" s="42" t="str">
        <f t="shared" si="30"/>
        <v>flop /flɒp/  fail/move/fall clumsily         flop</v>
      </c>
    </row>
    <row r="1005" spans="3:8" ht="15">
      <c r="C1005" s="42">
        <f t="shared" si="31"/>
        <v>99</v>
      </c>
      <c r="D1005" s="41" t="s">
        <v>394</v>
      </c>
      <c r="E1005" s="44" t="s">
        <v>13532</v>
      </c>
      <c r="F1005" s="45" t="s">
        <v>790</v>
      </c>
      <c r="G1005" s="42" t="s">
        <v>6254</v>
      </c>
      <c r="H1005" s="42" t="str">
        <f t="shared" si="30"/>
        <v>florid /ˈflɒrɪd/  very much ornamented naturally red (e.g.. of face)     virágdíszes</v>
      </c>
    </row>
    <row r="1006" spans="3:8" ht="15">
      <c r="C1006" s="42">
        <f t="shared" si="31"/>
        <v>99</v>
      </c>
      <c r="D1006" s="41" t="s">
        <v>401</v>
      </c>
      <c r="E1006" s="44" t="s">
        <v>13533</v>
      </c>
      <c r="F1006" s="45" t="s">
        <v>791</v>
      </c>
      <c r="G1006" s="42" t="s">
        <v>6255</v>
      </c>
      <c r="H1006" s="42" t="str">
        <f t="shared" si="30"/>
        <v>flout /flaʊt/  reject mock to go against (as in going against tradition)   gúnyolódás</v>
      </c>
    </row>
    <row r="1007" spans="3:8" ht="15">
      <c r="C1007" s="42">
        <f t="shared" si="31"/>
        <v>99</v>
      </c>
      <c r="D1007" s="41" t="s">
        <v>1410</v>
      </c>
      <c r="E1007" s="44" t="s">
        <v>13534</v>
      </c>
      <c r="F1007" s="45" t="s">
        <v>1411</v>
      </c>
      <c r="G1007" s="42" t="s">
        <v>6256</v>
      </c>
      <c r="H1007" s="42" t="str">
        <f t="shared" si="30"/>
        <v>fluke /fluːk/  lucky stroke         szerencse</v>
      </c>
    </row>
    <row r="1008" spans="3:8" ht="15">
      <c r="C1008" s="42">
        <f t="shared" si="31"/>
        <v>99</v>
      </c>
      <c r="D1008" s="41" t="s">
        <v>402</v>
      </c>
      <c r="E1008" s="44" t="s">
        <v>13535</v>
      </c>
      <c r="F1008" s="45" t="s">
        <v>792</v>
      </c>
      <c r="G1008" s="42" t="s">
        <v>6257</v>
      </c>
      <c r="H1008" s="42" t="str">
        <f t="shared" si="30"/>
        <v>fluster /ˈflʌstə/  make nervous or confused         izgalom</v>
      </c>
    </row>
    <row r="1009" spans="3:8" ht="51">
      <c r="C1009" s="42">
        <f t="shared" si="31"/>
        <v>99</v>
      </c>
      <c r="D1009" s="41" t="s">
        <v>3279</v>
      </c>
      <c r="E1009" s="44" t="s">
        <v>13536</v>
      </c>
      <c r="F1009" s="41" t="s">
        <v>4736</v>
      </c>
      <c r="G1009" s="42" t="s">
        <v>6258</v>
      </c>
      <c r="H1009" s="42" t="str">
        <f t="shared" si="30"/>
        <v>focused /ˈfəʊkəst/  to give special attention to one particular person or thing, or to make people do this összpontosított</v>
      </c>
    </row>
    <row r="1010" spans="3:8" ht="38.25">
      <c r="C1010" s="42">
        <f t="shared" si="31"/>
        <v>99</v>
      </c>
      <c r="D1010" s="41" t="s">
        <v>3253</v>
      </c>
      <c r="E1010" s="44" t="s">
        <v>13537</v>
      </c>
      <c r="F1010" s="41" t="s">
        <v>4707</v>
      </c>
      <c r="G1010" s="42" t="s">
        <v>6259</v>
      </c>
      <c r="H1010" s="42" t="str">
        <f t="shared" si="30"/>
        <v>fog /fɒg/  a state in which you feel confused and cannot think clearly köd</v>
      </c>
    </row>
    <row r="1011" spans="3:8" ht="15">
      <c r="C1011" s="42">
        <f t="shared" si="31"/>
        <v>99</v>
      </c>
      <c r="D1011" s="41" t="s">
        <v>403</v>
      </c>
      <c r="E1011" s="44" t="s">
        <v>13538</v>
      </c>
      <c r="F1011" s="45" t="s">
        <v>793</v>
      </c>
      <c r="G1011" s="42" t="s">
        <v>6260</v>
      </c>
      <c r="H1011" s="42" t="str">
        <f t="shared" si="30"/>
        <v>foible /ˈfɔɪbl/  defect of character (a person is wrongly proud)     gyarlóság</v>
      </c>
    </row>
    <row r="1012" spans="3:8" ht="15">
      <c r="C1012" s="42">
        <f t="shared" si="31"/>
        <v>99</v>
      </c>
      <c r="D1012" s="41" t="s">
        <v>404</v>
      </c>
      <c r="E1012" s="44" t="s">
        <v>13539</v>
      </c>
      <c r="F1012" s="45" t="s">
        <v>794</v>
      </c>
      <c r="G1012" s="42" t="s">
        <v>6261</v>
      </c>
      <c r="H1012" s="42" t="str">
        <f t="shared" si="30"/>
        <v>foil /fɔɪl/  prevent from carrying out contrast        fólia</v>
      </c>
    </row>
    <row r="1013" spans="3:8" ht="15">
      <c r="C1013" s="42">
        <f t="shared" si="31"/>
        <v>99</v>
      </c>
      <c r="D1013" s="41" t="s">
        <v>405</v>
      </c>
      <c r="E1013" s="44" t="s">
        <v>13540</v>
      </c>
      <c r="F1013" s="45" t="s">
        <v>795</v>
      </c>
      <c r="G1013" s="42" t="s">
        <v>6262</v>
      </c>
      <c r="H1013" s="42" t="str">
        <f t="shared" si="30"/>
        <v>foment /fəʊˈmɛnt/  put smth warm (to lessen the pain)      borogat</v>
      </c>
    </row>
    <row r="1014" spans="3:8" ht="38.25">
      <c r="C1014" s="42">
        <f t="shared" si="31"/>
        <v>99</v>
      </c>
      <c r="D1014" s="41" t="s">
        <v>3611</v>
      </c>
      <c r="E1014" s="44" t="s">
        <v>13541</v>
      </c>
      <c r="F1014" s="41" t="s">
        <v>5100</v>
      </c>
      <c r="G1014" s="42" t="s">
        <v>6263</v>
      </c>
      <c r="H1014" s="42" t="str">
        <f t="shared" si="30"/>
        <v>fool /fuːl/  to trick someone into believing something that is not true bolond</v>
      </c>
    </row>
    <row r="1015" spans="3:8" ht="25.5">
      <c r="C1015" s="42">
        <f t="shared" si="31"/>
        <v>99</v>
      </c>
      <c r="D1015" s="41" t="s">
        <v>2720</v>
      </c>
      <c r="E1015" s="44" t="s">
        <v>13542</v>
      </c>
      <c r="F1015" s="41" t="s">
        <v>4143</v>
      </c>
      <c r="G1015" s="42" t="s">
        <v>5508</v>
      </c>
      <c r="H1015" s="42" t="str">
        <f t="shared" si="30"/>
        <v>foolhardy /ˈfuːlˌhɑːdi/  taking stupid and unnecessary risks  vakmerő</v>
      </c>
    </row>
    <row r="1016" spans="3:8" ht="51">
      <c r="C1016" s="42">
        <f t="shared" si="31"/>
        <v>99</v>
      </c>
      <c r="D1016" s="41" t="s">
        <v>3262</v>
      </c>
      <c r="E1016" s="44" t="s">
        <v>13543</v>
      </c>
      <c r="F1016" s="41" t="s">
        <v>4718</v>
      </c>
      <c r="G1016" s="42" t="s">
        <v>6263</v>
      </c>
      <c r="H1016" s="42" t="str">
        <f t="shared" si="30"/>
        <v>foolish /ˈfuːlɪʃ/  a foolish action, remark etc is stupid and shows that someone is not thinking sensibly bolond</v>
      </c>
    </row>
    <row r="1017" spans="3:8" ht="15">
      <c r="C1017" s="42">
        <f t="shared" si="31"/>
        <v>99</v>
      </c>
      <c r="D1017" s="41" t="s">
        <v>1412</v>
      </c>
      <c r="E1017" s="44" t="s">
        <v>13544</v>
      </c>
      <c r="F1017" s="45" t="s">
        <v>1413</v>
      </c>
      <c r="G1017" s="42" t="s">
        <v>6264</v>
      </c>
      <c r="H1017" s="42" t="str">
        <f t="shared" si="30"/>
        <v>foolproof /ˈfuːlpruːf/  incapable of failure or error      üzembiztos</v>
      </c>
    </row>
    <row r="1018" spans="3:8" ht="15">
      <c r="C1018" s="42">
        <f t="shared" si="31"/>
        <v>99</v>
      </c>
      <c r="D1018" s="41" t="s">
        <v>406</v>
      </c>
      <c r="E1018" s="44" t="s">
        <v>13545</v>
      </c>
      <c r="F1018" s="45" t="s">
        <v>796</v>
      </c>
      <c r="G1018" s="42" t="s">
        <v>6265</v>
      </c>
      <c r="H1018" s="42" t="str">
        <f t="shared" si="30"/>
        <v>foppish /ˈfɒpɪʃ/  like a man who pays too much attention to his clothes  hiú</v>
      </c>
    </row>
    <row r="1019" spans="3:8" ht="38.25">
      <c r="C1019" s="42">
        <f t="shared" si="31"/>
        <v>99</v>
      </c>
      <c r="D1019" s="41" t="s">
        <v>3427</v>
      </c>
      <c r="E1019" s="44" t="s">
        <v>13546</v>
      </c>
      <c r="F1019" s="41" t="s">
        <v>4902</v>
      </c>
      <c r="G1019" s="42" t="s">
        <v>6266</v>
      </c>
      <c r="H1019" s="42" t="str">
        <f t="shared" si="30"/>
        <v>for starters /fə/ /ˈstɑːtəz/  used to emphasize the first of a series of facts, opinions, questions etc kezdőknek</v>
      </c>
    </row>
    <row r="1020" spans="3:8" ht="15">
      <c r="C1020" s="42">
        <f t="shared" si="31"/>
        <v>99</v>
      </c>
      <c r="D1020" s="41" t="s">
        <v>1414</v>
      </c>
      <c r="E1020" s="44" t="s">
        <v>13547</v>
      </c>
      <c r="F1020" s="45" t="s">
        <v>1415</v>
      </c>
      <c r="G1020" s="42" t="s">
        <v>6267</v>
      </c>
      <c r="H1020" s="42" t="str">
        <f t="shared" si="30"/>
        <v>forage /ˈfɒrɪʤ/  food for horses and cattle      takarmány</v>
      </c>
    </row>
    <row r="1021" spans="3:8">
      <c r="C1021" s="42">
        <f t="shared" si="31"/>
        <v>99</v>
      </c>
      <c r="D1021" s="41" t="s">
        <v>407</v>
      </c>
      <c r="E1021" s="46" t="s">
        <v>5279</v>
      </c>
      <c r="F1021" s="45" t="s">
        <v>797</v>
      </c>
      <c r="G1021" s="42" t="s">
        <v>6268</v>
      </c>
      <c r="H1021" s="42" t="str">
        <f t="shared" si="30"/>
        <v>forbear /ˈfɔːbeə/  refrain from be patient ancestor        tűr</v>
      </c>
    </row>
    <row r="1022" spans="3:8" ht="15">
      <c r="C1022" s="42">
        <f t="shared" si="31"/>
        <v>99</v>
      </c>
      <c r="D1022" s="41" t="s">
        <v>408</v>
      </c>
      <c r="E1022" s="44" t="s">
        <v>13548</v>
      </c>
      <c r="F1022" s="45" t="s">
        <v>798</v>
      </c>
      <c r="G1022" s="42" t="s">
        <v>6269</v>
      </c>
      <c r="H1022" s="42" t="str">
        <f t="shared" si="30"/>
        <v>forbearance /fɔːˈbeərəns/  patience willingness to wait         türelem</v>
      </c>
    </row>
    <row r="1023" spans="3:8" ht="38.25">
      <c r="C1023" s="42">
        <f t="shared" si="31"/>
        <v>99</v>
      </c>
      <c r="D1023" s="41" t="s">
        <v>2761</v>
      </c>
      <c r="E1023" s="44" t="s">
        <v>13549</v>
      </c>
      <c r="F1023" s="41" t="s">
        <v>4186</v>
      </c>
      <c r="G1023" s="42" t="s">
        <v>6270</v>
      </c>
      <c r="H1023" s="42" t="str">
        <f t="shared" si="30"/>
        <v>forcing yourself /ˈfɔːsɪŋ/ /jɔːˈsɛlf/  to make someone do something they do not want to do  kényszerítve magát</v>
      </c>
    </row>
    <row r="1024" spans="3:8" ht="15">
      <c r="C1024" s="42">
        <f t="shared" si="31"/>
        <v>99</v>
      </c>
      <c r="D1024" s="41" t="s">
        <v>409</v>
      </c>
      <c r="E1024" s="44" t="s">
        <v>13550</v>
      </c>
      <c r="F1024" s="45" t="s">
        <v>799</v>
      </c>
      <c r="G1024" s="42" t="s">
        <v>6271</v>
      </c>
      <c r="H1024" s="42" t="str">
        <f t="shared" si="30"/>
        <v>ford /fɔːd/  shallow place in a river (to cross)      gázló</v>
      </c>
    </row>
    <row r="1025" spans="3:8" ht="38.25">
      <c r="C1025" s="42">
        <f t="shared" si="31"/>
        <v>99</v>
      </c>
      <c r="D1025" s="41" t="s">
        <v>2989</v>
      </c>
      <c r="E1025" s="44" t="s">
        <v>13551</v>
      </c>
      <c r="F1025" s="41" t="s">
        <v>4431</v>
      </c>
      <c r="G1025" s="42" t="s">
        <v>5426</v>
      </c>
      <c r="H1025" s="42" t="str">
        <f t="shared" si="30"/>
        <v>forebear /fɔːˈbeə/  someone who was a member of your family a long time in the past  ős</v>
      </c>
    </row>
    <row r="1026" spans="3:8" ht="89.25">
      <c r="C1026" s="42">
        <f t="shared" si="31"/>
        <v>99</v>
      </c>
      <c r="D1026" s="41" t="s">
        <v>3313</v>
      </c>
      <c r="E1026" s="44" t="s">
        <v>13552</v>
      </c>
      <c r="F1026" s="41" t="s">
        <v>4776</v>
      </c>
      <c r="G1026" s="42" t="s">
        <v>6272</v>
      </c>
      <c r="H1026" s="42" t="str">
        <f t="shared" si="30"/>
        <v>forefront /ˈfɔːfrʌnt/  if something is in the forefront, it is in a leading position in an important activity that is trying to achieve something or develop new ideas élvonalban</v>
      </c>
    </row>
    <row r="1027" spans="3:8" ht="15">
      <c r="C1027" s="42">
        <f t="shared" si="31"/>
        <v>99</v>
      </c>
      <c r="D1027" s="41" t="s">
        <v>411</v>
      </c>
      <c r="E1027" s="44" t="s">
        <v>13553</v>
      </c>
      <c r="F1027" s="45" t="s">
        <v>800</v>
      </c>
      <c r="G1027" s="42" t="s">
        <v>6273</v>
      </c>
      <c r="H1027" s="42" t="str">
        <f t="shared" ref="H1027:H1090" si="32">CONCATENATE(D1027," ",E1027," ",F1027," ",G1027)</f>
        <v>forestall /fɔːˈstɔːl/  prevent by taking action in advance preempt      gátat vet</v>
      </c>
    </row>
    <row r="1028" spans="3:8" ht="15">
      <c r="C1028" s="42">
        <f t="shared" si="31"/>
        <v>99</v>
      </c>
      <c r="D1028" s="41" t="s">
        <v>412</v>
      </c>
      <c r="E1028" s="44" t="s">
        <v>13554</v>
      </c>
      <c r="F1028" s="45" t="s">
        <v>801</v>
      </c>
      <c r="G1028" s="42" t="s">
        <v>6274</v>
      </c>
      <c r="H1028" s="42" t="str">
        <f t="shared" si="32"/>
        <v>forfeit /ˈfɔːfɪt/  suffer the loss of smth        bánatpénz</v>
      </c>
    </row>
    <row r="1029" spans="3:8" ht="15">
      <c r="C1029" s="42">
        <f t="shared" ref="C1029:C1092" si="33">+B1029+C1028</f>
        <v>99</v>
      </c>
      <c r="D1029" s="41" t="s">
        <v>413</v>
      </c>
      <c r="E1029" s="44" t="s">
        <v>13555</v>
      </c>
      <c r="F1029" s="45" t="s">
        <v>802</v>
      </c>
      <c r="G1029" s="42" t="s">
        <v>6275</v>
      </c>
      <c r="H1029" s="42" t="str">
        <f t="shared" si="32"/>
        <v>forge /fɔːʤ/  workshop for the shaping of metal to shape metal lead   kovácsműhely</v>
      </c>
    </row>
    <row r="1030" spans="3:8" ht="63.75">
      <c r="C1030" s="42">
        <f t="shared" si="33"/>
        <v>99</v>
      </c>
      <c r="D1030" s="41" t="s">
        <v>413</v>
      </c>
      <c r="E1030" s="44" t="s">
        <v>13555</v>
      </c>
      <c r="F1030" s="41" t="s">
        <v>5212</v>
      </c>
      <c r="G1030" s="42" t="s">
        <v>6275</v>
      </c>
      <c r="H1030" s="42" t="str">
        <f t="shared" si="32"/>
        <v>forge /fɔːʤ/  to develop something new, especially a strong relationship with other people, groups, or countries kovácsműhely</v>
      </c>
    </row>
    <row r="1031" spans="3:8" ht="15">
      <c r="C1031" s="42">
        <f t="shared" si="33"/>
        <v>99</v>
      </c>
      <c r="D1031" s="41" t="s">
        <v>510</v>
      </c>
      <c r="E1031" s="44" t="s">
        <v>13556</v>
      </c>
      <c r="F1031" s="45" t="s">
        <v>803</v>
      </c>
      <c r="G1031" s="42" t="s">
        <v>5824</v>
      </c>
      <c r="H1031" s="42" t="str">
        <f t="shared" si="32"/>
        <v>forgery /ˈfɔːʤəri/  counterfeit            hamisítvány</v>
      </c>
    </row>
    <row r="1032" spans="3:8" ht="63.75">
      <c r="C1032" s="42">
        <f t="shared" si="33"/>
        <v>99</v>
      </c>
      <c r="D1032" s="41" t="s">
        <v>3005</v>
      </c>
      <c r="E1032" s="44" t="s">
        <v>13557</v>
      </c>
      <c r="F1032" s="41" t="s">
        <v>4447</v>
      </c>
      <c r="G1032" s="42" t="s">
        <v>5758</v>
      </c>
      <c r="H1032" s="42" t="str">
        <f t="shared" si="32"/>
        <v>forgive /fəˈgɪv/  to stop being angry with someone and stop blaming them, although they have done something wrong megbocsát</v>
      </c>
    </row>
    <row r="1033" spans="3:8" ht="63.75">
      <c r="C1033" s="42">
        <f t="shared" si="33"/>
        <v>99</v>
      </c>
      <c r="D1033" s="41" t="s">
        <v>3374</v>
      </c>
      <c r="E1033" s="44" t="s">
        <v>13558</v>
      </c>
      <c r="F1033" s="41" t="s">
        <v>4843</v>
      </c>
      <c r="G1033" s="42" t="s">
        <v>6276</v>
      </c>
      <c r="H1033" s="42" t="str">
        <f t="shared" si="32"/>
        <v>formulae  /ˈfɔːmjʊliː/   a method or set of principles that you use to solve a problem or to make sure that something is successful képletek</v>
      </c>
    </row>
    <row r="1034" spans="3:8" ht="15">
      <c r="C1034" s="42">
        <f t="shared" si="33"/>
        <v>99</v>
      </c>
      <c r="D1034" s="41" t="s">
        <v>414</v>
      </c>
      <c r="E1034" s="44" t="s">
        <v>13559</v>
      </c>
      <c r="F1034" s="45" t="s">
        <v>608</v>
      </c>
      <c r="G1034" s="42" t="s">
        <v>5340</v>
      </c>
      <c r="H1034" s="42" t="str">
        <f t="shared" si="32"/>
        <v>forswear /fɔːˈsweə/  renounce disallow repudiate          esküvel tagad</v>
      </c>
    </row>
    <row r="1035" spans="3:8" ht="76.5">
      <c r="C1035" s="42">
        <f t="shared" si="33"/>
        <v>99</v>
      </c>
      <c r="D1035" s="41" t="s">
        <v>3014</v>
      </c>
      <c r="E1035" s="44" t="s">
        <v>13560</v>
      </c>
      <c r="F1035" s="41" t="s">
        <v>4456</v>
      </c>
      <c r="G1035" s="42" t="s">
        <v>6277</v>
      </c>
      <c r="H1035" s="42" t="str">
        <f t="shared" si="32"/>
        <v>fortune cookie /ˈfɔːʧən/ /ˈkʊki/  a biscuit served in Chinese restaurants, containing a piece of paper that says what is supposed to happen to you in the future szerencsesütit</v>
      </c>
    </row>
    <row r="1036" spans="3:8" ht="102">
      <c r="C1036" s="42">
        <f t="shared" si="33"/>
        <v>99</v>
      </c>
      <c r="D1036" s="41" t="s">
        <v>2950</v>
      </c>
      <c r="E1036" s="44" t="s">
        <v>13561</v>
      </c>
      <c r="F1036" s="41" t="s">
        <v>4390</v>
      </c>
      <c r="G1036" s="42" t="s">
        <v>6278</v>
      </c>
      <c r="H1036" s="42" t="str">
        <f t="shared" si="32"/>
        <v>fossil /ˈfɒsl/  an animal or plant that lived many thousands of years ago and that has been preserved, or the shape of one of these animals or plants that has been preserved in rock kövület</v>
      </c>
    </row>
    <row r="1037" spans="3:8" ht="15">
      <c r="C1037" s="42">
        <f t="shared" si="33"/>
        <v>99</v>
      </c>
      <c r="D1037" s="41" t="s">
        <v>416</v>
      </c>
      <c r="E1037" s="44" t="s">
        <v>13562</v>
      </c>
      <c r="F1037" s="45" t="s">
        <v>609</v>
      </c>
      <c r="G1037" s="42" t="s">
        <v>6279</v>
      </c>
      <c r="H1037" s="42" t="str">
        <f t="shared" si="32"/>
        <v>foster /ˈfɒstə/  nurture care for          Foster</v>
      </c>
    </row>
    <row r="1038" spans="3:8" ht="38.25">
      <c r="C1038" s="42">
        <f t="shared" si="33"/>
        <v>99</v>
      </c>
      <c r="D1038" s="41" t="s">
        <v>3644</v>
      </c>
      <c r="E1038" s="44" t="s">
        <v>13563</v>
      </c>
      <c r="F1038" s="41" t="s">
        <v>5133</v>
      </c>
      <c r="G1038" s="42" t="s">
        <v>6280</v>
      </c>
      <c r="H1038" s="42" t="str">
        <f t="shared" si="32"/>
        <v>founder /ˈfaʊndə/  someone who establishes a business, organization, school etc alapító</v>
      </c>
    </row>
    <row r="1039" spans="3:8" ht="15">
      <c r="C1039" s="42">
        <f t="shared" si="33"/>
        <v>99</v>
      </c>
      <c r="D1039" s="41" t="s">
        <v>1416</v>
      </c>
      <c r="E1039" s="44" t="s">
        <v>13564</v>
      </c>
      <c r="F1039" s="45" t="s">
        <v>1417</v>
      </c>
      <c r="G1039" s="42" t="s">
        <v>6281</v>
      </c>
      <c r="H1039" s="42" t="str">
        <f t="shared" si="32"/>
        <v>fracas /ˈfrækɑː/  noisy quarrel         perpatvar</v>
      </c>
    </row>
    <row r="1040" spans="3:8" ht="15">
      <c r="C1040" s="42">
        <f t="shared" si="33"/>
        <v>99</v>
      </c>
      <c r="D1040" s="41" t="s">
        <v>417</v>
      </c>
      <c r="E1040" s="44" t="s">
        <v>13565</v>
      </c>
      <c r="F1040" s="45" t="s">
        <v>610</v>
      </c>
      <c r="G1040" s="42" t="s">
        <v>5622</v>
      </c>
      <c r="H1040" s="42" t="str">
        <f t="shared" si="32"/>
        <v>fragile /ˈfræʤaɪl/  easily injured broken or destroyed        törékeny</v>
      </c>
    </row>
    <row r="1041" spans="3:8" ht="25.5">
      <c r="C1041" s="42">
        <f t="shared" si="33"/>
        <v>99</v>
      </c>
      <c r="D1041" s="41" t="s">
        <v>3237</v>
      </c>
      <c r="E1041" s="44" t="s">
        <v>13566</v>
      </c>
      <c r="F1041" s="41" t="s">
        <v>4691</v>
      </c>
      <c r="G1041" s="42" t="s">
        <v>6282</v>
      </c>
      <c r="H1041" s="42" t="str">
        <f t="shared" si="32"/>
        <v>fragmented /ˈfrægməntɪd/  broken into a lot of small separate parts  darabokra tört</v>
      </c>
    </row>
    <row r="1042" spans="3:8" ht="15">
      <c r="C1042" s="42">
        <f t="shared" si="33"/>
        <v>99</v>
      </c>
      <c r="D1042" s="41" t="s">
        <v>418</v>
      </c>
      <c r="E1042" s="44" t="s">
        <v>13567</v>
      </c>
      <c r="F1042" s="45" t="s">
        <v>611</v>
      </c>
      <c r="G1042" s="42" t="s">
        <v>6283</v>
      </c>
      <c r="H1042" s="42" t="str">
        <f t="shared" si="32"/>
        <v>fragrant /ˈfreɪgrənt/  sweet-smelling            illatos</v>
      </c>
    </row>
    <row r="1043" spans="3:8" ht="15">
      <c r="C1043" s="42">
        <f t="shared" si="33"/>
        <v>99</v>
      </c>
      <c r="D1043" s="41" t="s">
        <v>419</v>
      </c>
      <c r="E1043" s="44" t="s">
        <v>13568</v>
      </c>
      <c r="F1043" s="45" t="s">
        <v>612</v>
      </c>
      <c r="G1043" s="42" t="s">
        <v>6284</v>
      </c>
      <c r="H1043" s="42" t="str">
        <f t="shared" si="32"/>
        <v>frantic /ˈfræntɪk/  wildly excited with joy pain anxiety       őrjöngő</v>
      </c>
    </row>
    <row r="1044" spans="3:8" ht="38.25">
      <c r="C1044" s="42">
        <f t="shared" si="33"/>
        <v>99</v>
      </c>
      <c r="D1044" s="41" t="s">
        <v>2448</v>
      </c>
      <c r="E1044" s="44" t="s">
        <v>13569</v>
      </c>
      <c r="F1044" s="41" t="s">
        <v>3865</v>
      </c>
      <c r="G1044" s="42" t="s">
        <v>6284</v>
      </c>
      <c r="H1044" s="42" t="str">
        <f t="shared" si="32"/>
        <v>frantic  /ˈfræntɪk/   extremely hurried and using a lot of energy, but not very organized  őrjöngő</v>
      </c>
    </row>
    <row r="1045" spans="3:8" ht="25.5">
      <c r="C1045" s="42">
        <f t="shared" si="33"/>
        <v>99</v>
      </c>
      <c r="D1045" s="41" t="s">
        <v>3494</v>
      </c>
      <c r="E1045" s="44" t="s">
        <v>13570</v>
      </c>
      <c r="F1045" s="41" t="s">
        <v>4977</v>
      </c>
      <c r="G1045" s="42" t="s">
        <v>6285</v>
      </c>
      <c r="H1045" s="42" t="str">
        <f t="shared" si="32"/>
        <v>freeway /ˈfriːweɪ/  a very wide road in the US, built for fast travel  autópálya</v>
      </c>
    </row>
    <row r="1046" spans="3:8" ht="15">
      <c r="C1046" s="42">
        <f t="shared" si="33"/>
        <v>99</v>
      </c>
      <c r="D1046" s="41" t="s">
        <v>420</v>
      </c>
      <c r="E1046" s="44" t="s">
        <v>13571</v>
      </c>
      <c r="F1046" s="45" t="s">
        <v>613</v>
      </c>
      <c r="G1046" s="42" t="s">
        <v>6286</v>
      </c>
      <c r="H1046" s="42" t="str">
        <f t="shared" si="32"/>
        <v>frenetic /frəˈnɛtɪk/  frantic frenzied           őrületes</v>
      </c>
    </row>
    <row r="1047" spans="3:8" ht="51">
      <c r="C1047" s="42">
        <f t="shared" si="33"/>
        <v>99</v>
      </c>
      <c r="D1047" s="41" t="s">
        <v>3105</v>
      </c>
      <c r="E1047" s="44" t="s">
        <v>13572</v>
      </c>
      <c r="F1047" s="41" t="s">
        <v>4555</v>
      </c>
      <c r="G1047" s="42" t="s">
        <v>6287</v>
      </c>
      <c r="H1047" s="42" t="str">
        <f t="shared" si="32"/>
        <v>frequency /ˈfriːkwənsi/  the number of radio waves, sound waves etc that pass any point per second frekvencia</v>
      </c>
    </row>
    <row r="1048" spans="3:8" ht="25.5">
      <c r="C1048" s="42">
        <f t="shared" si="33"/>
        <v>99</v>
      </c>
      <c r="D1048" s="41" t="s">
        <v>3335</v>
      </c>
      <c r="E1048" s="44" t="s">
        <v>13573</v>
      </c>
      <c r="F1048" s="41" t="s">
        <v>4801</v>
      </c>
      <c r="G1048" s="42" t="s">
        <v>6288</v>
      </c>
      <c r="H1048" s="42" t="str">
        <f t="shared" si="32"/>
        <v>freshwater /ˈfrɛʃˌwɔːtə/  having water that contains no salt édesvízi</v>
      </c>
    </row>
    <row r="1049" spans="3:8" ht="15">
      <c r="C1049" s="42">
        <f t="shared" si="33"/>
        <v>99</v>
      </c>
      <c r="D1049" s="41" t="s">
        <v>421</v>
      </c>
      <c r="E1049" s="44" t="s">
        <v>13574</v>
      </c>
      <c r="F1049" s="45" t="s">
        <v>614</v>
      </c>
      <c r="G1049" s="42" t="s">
        <v>6289</v>
      </c>
      <c r="H1049" s="42" t="str">
        <f t="shared" si="32"/>
        <v>fret /frɛt/  worry irritation wear away         bosszankodik</v>
      </c>
    </row>
    <row r="1050" spans="3:8" ht="15">
      <c r="C1050" s="42">
        <f t="shared" si="33"/>
        <v>99</v>
      </c>
      <c r="D1050" s="41" t="s">
        <v>422</v>
      </c>
      <c r="E1050" s="44" t="s">
        <v>13575</v>
      </c>
      <c r="F1050" s="45" t="s">
        <v>91</v>
      </c>
      <c r="G1050" s="42" t="s">
        <v>6290</v>
      </c>
      <c r="H1050" s="42" t="str">
        <f t="shared" si="32"/>
        <v>fringe /frɪnʤ/  edge ornamental border part of hair over the forehead    rojt</v>
      </c>
    </row>
    <row r="1051" spans="3:8" ht="102">
      <c r="C1051" s="42">
        <f t="shared" si="33"/>
        <v>99</v>
      </c>
      <c r="D1051" s="41" t="s">
        <v>422</v>
      </c>
      <c r="E1051" s="44" t="s">
        <v>13575</v>
      </c>
      <c r="F1051" s="41" t="s">
        <v>4817</v>
      </c>
      <c r="G1051" s="42" t="s">
        <v>6290</v>
      </c>
      <c r="H1051" s="42" t="str">
        <f t="shared" si="32"/>
        <v>fringe /frɪnʤ/  a group, event etc that is less important or popular than the main group etc, or whose opinions are not accepted by most other people involved in the same activity rojt</v>
      </c>
    </row>
    <row r="1052" spans="3:8" ht="15">
      <c r="C1052" s="42">
        <f t="shared" si="33"/>
        <v>99</v>
      </c>
      <c r="D1052" s="41" t="s">
        <v>423</v>
      </c>
      <c r="E1052" s="44" t="s">
        <v>13576</v>
      </c>
      <c r="F1052" s="45" t="s">
        <v>92</v>
      </c>
      <c r="G1052" s="42" t="s">
        <v>6291</v>
      </c>
      <c r="H1052" s="42" t="str">
        <f t="shared" si="32"/>
        <v>froward froward  intractable not willing to yield or comply stubborn     álnok</v>
      </c>
    </row>
    <row r="1053" spans="3:8" ht="51">
      <c r="C1053" s="42">
        <f t="shared" si="33"/>
        <v>99</v>
      </c>
      <c r="D1053" s="41" t="s">
        <v>3545</v>
      </c>
      <c r="E1053" s="44" t="s">
        <v>13577</v>
      </c>
      <c r="F1053" s="41" t="s">
        <v>5032</v>
      </c>
      <c r="G1053" s="42" t="s">
        <v>6292</v>
      </c>
      <c r="H1053" s="42" t="str">
        <f t="shared" si="32"/>
        <v>frown /fraʊn/  to make an angry, unhappy, or confused expression, moving your eyebrows together homlokát ráncolja</v>
      </c>
    </row>
    <row r="1054" spans="3:8" ht="15">
      <c r="C1054" s="42">
        <f t="shared" si="33"/>
        <v>99</v>
      </c>
      <c r="D1054" s="41" t="s">
        <v>424</v>
      </c>
      <c r="E1054" s="44" t="s">
        <v>13578</v>
      </c>
      <c r="F1054" s="45" t="s">
        <v>93</v>
      </c>
      <c r="G1054" s="42" t="s">
        <v>6293</v>
      </c>
      <c r="H1054" s="42" t="str">
        <f t="shared" si="32"/>
        <v>frugal /ˈfruːgəl/  careful economical           takarékos</v>
      </c>
    </row>
    <row r="1055" spans="3:8" ht="25.5">
      <c r="C1055" s="42">
        <f t="shared" si="33"/>
        <v>99</v>
      </c>
      <c r="D1055" s="41" t="s">
        <v>2525</v>
      </c>
      <c r="E1055" s="44" t="s">
        <v>13579</v>
      </c>
      <c r="F1055" s="41" t="s">
        <v>3942</v>
      </c>
      <c r="G1055" s="42" t="s">
        <v>6294</v>
      </c>
      <c r="H1055" s="42" t="str">
        <f t="shared" si="32"/>
        <v>fulfil /fʊlˈfɪl/  to do or provide what is necessary or needed teljesítik</v>
      </c>
    </row>
    <row r="1056" spans="3:8" ht="38.25">
      <c r="C1056" s="42">
        <f t="shared" si="33"/>
        <v>99</v>
      </c>
      <c r="D1056" s="41" t="s">
        <v>2755</v>
      </c>
      <c r="E1056" s="44" t="s">
        <v>13580</v>
      </c>
      <c r="F1056" s="41" t="s">
        <v>4180</v>
      </c>
      <c r="G1056" s="42" t="s">
        <v>6295</v>
      </c>
      <c r="H1056" s="42" t="str">
        <f t="shared" si="32"/>
        <v>fulfil your potential /fʊlˈfɪl/ /jə/ /pəʊˈtɛnʃəl/  if you fulfil your potential you are as successful as you possibly can be teljesíteni a potenciális</v>
      </c>
    </row>
    <row r="1057" spans="3:8" ht="15">
      <c r="C1057" s="42">
        <f t="shared" si="33"/>
        <v>99</v>
      </c>
      <c r="D1057" s="41" t="s">
        <v>426</v>
      </c>
      <c r="E1057" s="44" t="s">
        <v>13581</v>
      </c>
      <c r="F1057" s="45" t="s">
        <v>94</v>
      </c>
      <c r="G1057" s="42" t="s">
        <v>6296</v>
      </c>
      <c r="H1057" s="42" t="str">
        <f t="shared" si="32"/>
        <v>fulmination fulmination  bitter protest           mennydörgés</v>
      </c>
    </row>
    <row r="1058" spans="3:8" ht="15">
      <c r="C1058" s="42">
        <f t="shared" si="33"/>
        <v>99</v>
      </c>
      <c r="D1058" s="41" t="s">
        <v>427</v>
      </c>
      <c r="E1058" s="44" t="s">
        <v>13582</v>
      </c>
      <c r="F1058" s="45" t="s">
        <v>95</v>
      </c>
      <c r="G1058" s="42" t="s">
        <v>6297</v>
      </c>
      <c r="H1058" s="42" t="str">
        <f t="shared" si="32"/>
        <v>fulsome /ˈfʊlsəm/  disgusting offensive due to excessiveness        édeskés</v>
      </c>
    </row>
    <row r="1059" spans="3:8" ht="38.25">
      <c r="C1059" s="42">
        <f t="shared" si="33"/>
        <v>99</v>
      </c>
      <c r="D1059" s="41" t="s">
        <v>3391</v>
      </c>
      <c r="E1059" s="44" t="s">
        <v>13583</v>
      </c>
      <c r="F1059" s="41" t="s">
        <v>4864</v>
      </c>
      <c r="G1059" s="42" t="s">
        <v>6298</v>
      </c>
      <c r="H1059" s="42" t="str">
        <f t="shared" si="32"/>
        <v>fund /fʌnd/  an amount of money that is collected and kept for a particular purpose alap</v>
      </c>
    </row>
    <row r="1060" spans="3:8" ht="38.25">
      <c r="C1060" s="42">
        <f t="shared" si="33"/>
        <v>99</v>
      </c>
      <c r="D1060" s="41" t="s">
        <v>2372</v>
      </c>
      <c r="E1060" s="44" t="s">
        <v>13584</v>
      </c>
      <c r="F1060" s="41" t="s">
        <v>3772</v>
      </c>
      <c r="G1060" s="42" t="s">
        <v>6299</v>
      </c>
      <c r="H1060" s="42" t="str">
        <f t="shared" si="32"/>
        <v>fundamental  /ˌfʌndəˈmɛntl/   relating to the most basic and important parts of something alapvető</v>
      </c>
    </row>
    <row r="1061" spans="3:8" ht="76.5">
      <c r="C1061" s="42">
        <f t="shared" si="33"/>
        <v>99</v>
      </c>
      <c r="D1061" s="41" t="s">
        <v>3079</v>
      </c>
      <c r="E1061" s="44" t="s">
        <v>13585</v>
      </c>
      <c r="F1061" s="41" t="s">
        <v>4527</v>
      </c>
      <c r="G1061" s="42" t="s">
        <v>6300</v>
      </c>
      <c r="H1061" s="42" t="str">
        <f t="shared" si="32"/>
        <v>fungus /ˈfʌŋgəs/  a simple type of plant that has no leaves or flowers and that grows on plants or other surfaces. mushrooms and mould are both fungi. gombaféle</v>
      </c>
    </row>
    <row r="1062" spans="3:8" ht="15">
      <c r="C1062" s="42">
        <f t="shared" si="33"/>
        <v>99</v>
      </c>
      <c r="D1062" s="41" t="s">
        <v>3026</v>
      </c>
      <c r="E1062" s="44" t="s">
        <v>13586</v>
      </c>
      <c r="F1062" s="41" t="s">
        <v>4468</v>
      </c>
      <c r="G1062" s="42" t="s">
        <v>6301</v>
      </c>
      <c r="H1062" s="42" t="str">
        <f t="shared" si="32"/>
        <v>furious /ˈfjʊərɪəs/  very angry dühös</v>
      </c>
    </row>
    <row r="1063" spans="3:8" ht="25.5">
      <c r="C1063" s="42">
        <f t="shared" si="33"/>
        <v>99</v>
      </c>
      <c r="D1063" s="41" t="s">
        <v>3628</v>
      </c>
      <c r="E1063" s="44" t="s">
        <v>13587</v>
      </c>
      <c r="F1063" s="41" t="s">
        <v>5117</v>
      </c>
      <c r="G1063" s="42" t="s">
        <v>6302</v>
      </c>
      <c r="H1063" s="42" t="str">
        <f t="shared" si="32"/>
        <v>furthermore /ˈfɜːðəˈmɔː/  in addition to what has already been said továbbá</v>
      </c>
    </row>
    <row r="1064" spans="3:8" ht="38.25">
      <c r="C1064" s="42">
        <f t="shared" si="33"/>
        <v>99</v>
      </c>
      <c r="D1064" s="41" t="s">
        <v>2601</v>
      </c>
      <c r="E1064" s="44" t="s">
        <v>13588</v>
      </c>
      <c r="F1064" s="41" t="s">
        <v>4018</v>
      </c>
      <c r="G1064" s="42" t="s">
        <v>6303</v>
      </c>
      <c r="H1064" s="42" t="str">
        <f t="shared" si="32"/>
        <v>gadgets  /ˈgæʤɪts/   a small, useful, and cleverly-designed machine or tool szerkentyű</v>
      </c>
    </row>
    <row r="1065" spans="3:8" ht="15">
      <c r="C1065" s="42">
        <f t="shared" si="33"/>
        <v>99</v>
      </c>
      <c r="D1065" s="41" t="s">
        <v>428</v>
      </c>
      <c r="E1065" s="44" t="s">
        <v>13589</v>
      </c>
      <c r="F1065" s="45" t="s">
        <v>1194</v>
      </c>
      <c r="G1065" s="42" t="s">
        <v>6304</v>
      </c>
      <c r="H1065" s="42" t="str">
        <f t="shared" si="32"/>
        <v>gainsay /geɪnˈseɪ/  to deny to oppose ellentmond</v>
      </c>
    </row>
    <row r="1066" spans="3:8" ht="38.25">
      <c r="C1066" s="42">
        <f t="shared" si="33"/>
        <v>99</v>
      </c>
      <c r="D1066" s="41" t="s">
        <v>3566</v>
      </c>
      <c r="E1066" s="44" t="s">
        <v>13590</v>
      </c>
      <c r="F1066" s="41" t="s">
        <v>5053</v>
      </c>
      <c r="G1066" s="42" t="s">
        <v>6305</v>
      </c>
      <c r="H1066" s="42" t="str">
        <f t="shared" si="32"/>
        <v>gallery /ˈgæləri/  a large building where people can see famous pieces of art Képtár</v>
      </c>
    </row>
    <row r="1067" spans="3:8" ht="15">
      <c r="C1067" s="42">
        <f t="shared" si="33"/>
        <v>99</v>
      </c>
      <c r="D1067" s="41" t="s">
        <v>1418</v>
      </c>
      <c r="E1067" s="44" t="s">
        <v>13591</v>
      </c>
      <c r="F1067" s="45" t="s">
        <v>1419</v>
      </c>
      <c r="G1067" s="42" t="s">
        <v>6306</v>
      </c>
      <c r="H1067" s="42" t="str">
        <f t="shared" si="32"/>
        <v>garble /ˈgɑːbl/  make unfair selection from facts      összekever</v>
      </c>
    </row>
    <row r="1068" spans="3:8" ht="15">
      <c r="C1068" s="42">
        <f t="shared" si="33"/>
        <v>99</v>
      </c>
      <c r="D1068" s="41" t="s">
        <v>429</v>
      </c>
      <c r="E1068" s="44" t="s">
        <v>13592</v>
      </c>
      <c r="F1068" s="45" t="s">
        <v>96</v>
      </c>
      <c r="G1068" s="42" t="s">
        <v>6307</v>
      </c>
      <c r="H1068" s="42" t="str">
        <f t="shared" si="32"/>
        <v>garment /ˈgɑːmənt/  article of clothing          ruha</v>
      </c>
    </row>
    <row r="1069" spans="3:8" ht="15">
      <c r="C1069" s="42">
        <f t="shared" si="33"/>
        <v>99</v>
      </c>
      <c r="D1069" s="41" t="s">
        <v>430</v>
      </c>
      <c r="E1069" s="44" t="s">
        <v>13593</v>
      </c>
      <c r="F1069" s="45" t="s">
        <v>97</v>
      </c>
      <c r="G1069" s="42" t="s">
        <v>6308</v>
      </c>
      <c r="H1069" s="42" t="str">
        <f t="shared" si="32"/>
        <v>garner /ˈgɑːnə/  to gather and save to store up      csűr</v>
      </c>
    </row>
    <row r="1070" spans="3:8" ht="15">
      <c r="C1070" s="42">
        <f t="shared" si="33"/>
        <v>99</v>
      </c>
      <c r="D1070" s="41" t="s">
        <v>431</v>
      </c>
      <c r="E1070" s="44" t="s">
        <v>13594</v>
      </c>
      <c r="F1070" s="45" t="s">
        <v>98</v>
      </c>
      <c r="G1070" s="42" t="s">
        <v>6309</v>
      </c>
      <c r="H1070" s="42" t="str">
        <f t="shared" si="32"/>
        <v>garrulity /gæˈruːlɪti/  talkativeness            locsogás</v>
      </c>
    </row>
    <row r="1071" spans="3:8" ht="15">
      <c r="C1071" s="42">
        <f t="shared" si="33"/>
        <v>99</v>
      </c>
      <c r="D1071" s="41" t="s">
        <v>432</v>
      </c>
      <c r="E1071" s="44" t="s">
        <v>13595</v>
      </c>
      <c r="F1071" s="45" t="s">
        <v>99</v>
      </c>
      <c r="G1071" s="42" t="s">
        <v>6310</v>
      </c>
      <c r="H1071" s="42" t="str">
        <f t="shared" si="32"/>
        <v>garrulous /ˈgærʊləs/  too talkative           bőbeszédű</v>
      </c>
    </row>
    <row r="1072" spans="3:8" ht="15">
      <c r="C1072" s="42">
        <f t="shared" si="33"/>
        <v>99</v>
      </c>
      <c r="D1072" s="41" t="s">
        <v>3359</v>
      </c>
      <c r="E1072" s="44" t="s">
        <v>13596</v>
      </c>
      <c r="F1072" s="41" t="s">
        <v>4828</v>
      </c>
      <c r="G1072" s="42" t="s">
        <v>6311</v>
      </c>
      <c r="H1072" s="42" t="str">
        <f t="shared" si="32"/>
        <v>gas-guzzling /gæs/-/ˈgʌzlɪŋ/  using a lot of petrol benzinfaló</v>
      </c>
    </row>
    <row r="1073" spans="3:8" ht="15">
      <c r="C1073" s="42">
        <f t="shared" si="33"/>
        <v>99</v>
      </c>
      <c r="D1073" s="41" t="s">
        <v>433</v>
      </c>
      <c r="E1073" s="44" t="s">
        <v>13597</v>
      </c>
      <c r="F1073" s="45" t="s">
        <v>100</v>
      </c>
      <c r="G1073" s="42" t="s">
        <v>433</v>
      </c>
      <c r="H1073" s="42" t="str">
        <f t="shared" si="32"/>
        <v>gaucherie gaucherie  socially awkward tactless behavior         gaucherie</v>
      </c>
    </row>
    <row r="1074" spans="3:8" ht="89.25">
      <c r="C1074" s="42">
        <f t="shared" si="33"/>
        <v>99</v>
      </c>
      <c r="D1074" s="41" t="s">
        <v>3700</v>
      </c>
      <c r="E1074" s="44" t="s">
        <v>13598</v>
      </c>
      <c r="F1074" s="41" t="s">
        <v>5190</v>
      </c>
      <c r="G1074" s="42" t="s">
        <v>6312</v>
      </c>
      <c r="H1074" s="42" t="str">
        <f t="shared" si="32"/>
        <v>geek /giːk/  someone who is not popular because they wear unfashionable clothes, do not know how to behave in social situations, or do strange things  Geek</v>
      </c>
    </row>
    <row r="1075" spans="3:8" ht="38.25">
      <c r="C1075" s="42">
        <f t="shared" si="33"/>
        <v>99</v>
      </c>
      <c r="D1075" s="41" t="s">
        <v>3696</v>
      </c>
      <c r="E1075" s="44" t="s">
        <v>13599</v>
      </c>
      <c r="F1075" s="41" t="s">
        <v>4868</v>
      </c>
      <c r="G1075" s="42" t="s">
        <v>3696</v>
      </c>
      <c r="H1075" s="42" t="str">
        <f t="shared" si="32"/>
        <v>geeky geeky  seeming very boring and unfashionable, and not good in social situations geeky</v>
      </c>
    </row>
    <row r="1076" spans="3:8" ht="25.5">
      <c r="C1076" s="42">
        <f t="shared" si="33"/>
        <v>99</v>
      </c>
      <c r="D1076" s="41" t="s">
        <v>2991</v>
      </c>
      <c r="E1076" s="44" t="s">
        <v>13600</v>
      </c>
      <c r="F1076" s="41" t="s">
        <v>4433</v>
      </c>
      <c r="G1076" s="42" t="s">
        <v>6313</v>
      </c>
      <c r="H1076" s="42" t="str">
        <f t="shared" si="32"/>
        <v>genealogy  /ˌʤiːnɪˈæləʤi/   the study of the history of families genealógia</v>
      </c>
    </row>
    <row r="1077" spans="3:8" ht="25.5">
      <c r="C1077" s="42">
        <f t="shared" si="33"/>
        <v>99</v>
      </c>
      <c r="D1077" s="41" t="s">
        <v>3394</v>
      </c>
      <c r="E1077" s="44" t="s">
        <v>13601</v>
      </c>
      <c r="F1077" s="41" t="s">
        <v>4867</v>
      </c>
      <c r="G1077" s="42" t="s">
        <v>6314</v>
      </c>
      <c r="H1077" s="42" t="str">
        <f t="shared" si="32"/>
        <v>generate /ˈʤɛnəreɪt/  to produce or cause something  generál</v>
      </c>
    </row>
    <row r="1078" spans="3:8" ht="25.5">
      <c r="C1078" s="42">
        <f t="shared" si="33"/>
        <v>99</v>
      </c>
      <c r="D1078" s="41" t="s">
        <v>2724</v>
      </c>
      <c r="E1078" s="44" t="s">
        <v>13602</v>
      </c>
      <c r="F1078" s="41" t="s">
        <v>4148</v>
      </c>
      <c r="G1078" s="42" t="s">
        <v>6315</v>
      </c>
      <c r="H1078" s="42" t="str">
        <f t="shared" si="32"/>
        <v>generation /ˌʤɛnəˈreɪʃən/  all people of about the same age generáció</v>
      </c>
    </row>
    <row r="1079" spans="3:8" ht="25.5">
      <c r="C1079" s="42">
        <f t="shared" si="33"/>
        <v>99</v>
      </c>
      <c r="D1079" s="41" t="s">
        <v>3684</v>
      </c>
      <c r="E1079" s="44" t="s">
        <v>13603</v>
      </c>
      <c r="F1079" s="41" t="s">
        <v>5173</v>
      </c>
      <c r="G1079" s="42" t="s">
        <v>6316</v>
      </c>
      <c r="H1079" s="42" t="str">
        <f t="shared" si="32"/>
        <v>generosity /ˌʤɛnəˈrɒsɪti/  a generous attitude, or generous behaviour nagylelkűség</v>
      </c>
    </row>
    <row r="1080" spans="3:8" ht="25.5">
      <c r="C1080" s="42">
        <f t="shared" si="33"/>
        <v>99</v>
      </c>
      <c r="D1080" s="41" t="s">
        <v>2702</v>
      </c>
      <c r="E1080" s="44" t="s">
        <v>13604</v>
      </c>
      <c r="F1080" s="41" t="s">
        <v>4125</v>
      </c>
      <c r="G1080" s="42" t="s">
        <v>6317</v>
      </c>
      <c r="H1080" s="42" t="str">
        <f t="shared" si="32"/>
        <v>genetic /ʤɪˈnɛtɪk/  relating to genes or genetics genetikai</v>
      </c>
    </row>
    <row r="1081" spans="3:8" ht="51">
      <c r="C1081" s="42">
        <f t="shared" si="33"/>
        <v>99</v>
      </c>
      <c r="D1081" s="41" t="s">
        <v>2680</v>
      </c>
      <c r="E1081" s="44" t="s">
        <v>13605</v>
      </c>
      <c r="F1081" s="41" t="s">
        <v>4101</v>
      </c>
      <c r="G1081" s="42" t="s">
        <v>6318</v>
      </c>
      <c r="H1081" s="42" t="str">
        <f t="shared" si="32"/>
        <v>genetics /ʤɪˈnɛtɪks/  the study of how the qualities of living things are passed on in their genes genetika</v>
      </c>
    </row>
    <row r="1082" spans="3:8" ht="51">
      <c r="C1082" s="42">
        <f t="shared" si="33"/>
        <v>99</v>
      </c>
      <c r="D1082" s="41" t="s">
        <v>3373</v>
      </c>
      <c r="E1082" s="44" t="s">
        <v>13606</v>
      </c>
      <c r="F1082" s="41" t="s">
        <v>4842</v>
      </c>
      <c r="G1082" s="42" t="s">
        <v>6319</v>
      </c>
      <c r="H1082" s="42" t="str">
        <f t="shared" si="32"/>
        <v>genius /ˈʤiːnjəs/  someone who has an unusually high level of intelligence, mental skill, or ability zseni</v>
      </c>
    </row>
    <row r="1083" spans="3:8" ht="25.5">
      <c r="C1083" s="42">
        <f t="shared" si="33"/>
        <v>99</v>
      </c>
      <c r="D1083" s="41" t="s">
        <v>3573</v>
      </c>
      <c r="E1083" s="44" t="s">
        <v>13607</v>
      </c>
      <c r="F1083" s="41" t="s">
        <v>5060</v>
      </c>
      <c r="G1083" s="42" t="s">
        <v>6320</v>
      </c>
      <c r="H1083" s="42" t="str">
        <f t="shared" si="32"/>
        <v>genuine /ˈʤɛnjʊɪn/  something genuine really is what it seems to be valódi</v>
      </c>
    </row>
    <row r="1084" spans="3:8" ht="15">
      <c r="C1084" s="42">
        <f t="shared" si="33"/>
        <v>99</v>
      </c>
      <c r="D1084" s="41" t="s">
        <v>2614</v>
      </c>
      <c r="E1084" s="44" t="s">
        <v>13608</v>
      </c>
      <c r="F1084" s="41" t="s">
        <v>4032</v>
      </c>
      <c r="G1084" s="42" t="s">
        <v>6321</v>
      </c>
      <c r="H1084" s="42" t="str">
        <f t="shared" si="32"/>
        <v>geriatric geriatric  too old to work well geriátriai</v>
      </c>
    </row>
    <row r="1085" spans="3:8" ht="15">
      <c r="C1085" s="42">
        <f t="shared" si="33"/>
        <v>99</v>
      </c>
      <c r="D1085" s="41" t="s">
        <v>434</v>
      </c>
      <c r="E1085" s="44" t="s">
        <v>13609</v>
      </c>
      <c r="F1085" s="45" t="s">
        <v>101</v>
      </c>
      <c r="G1085" s="42" t="s">
        <v>6322</v>
      </c>
      <c r="H1085" s="42" t="str">
        <f t="shared" si="32"/>
        <v>germane /ʤɜːˈmeɪn/  relevant pertinent to          valaminek megfelelő</v>
      </c>
    </row>
    <row r="1086" spans="3:8" ht="63.75">
      <c r="C1086" s="42">
        <f t="shared" si="33"/>
        <v>99</v>
      </c>
      <c r="D1086" s="41" t="s">
        <v>3583</v>
      </c>
      <c r="E1086" s="44" t="s">
        <v>13610</v>
      </c>
      <c r="F1086" s="41" t="s">
        <v>5071</v>
      </c>
      <c r="G1086" s="42" t="s">
        <v>6323</v>
      </c>
      <c r="H1086" s="42" t="str">
        <f t="shared" si="32"/>
        <v>gesture /ˈʤɛsʧə/  a movement of part of your body, especially your hands or head, to show what you mean or how you feel gesztus</v>
      </c>
    </row>
    <row r="1087" spans="3:8" ht="63.75">
      <c r="C1087" s="42">
        <f t="shared" si="33"/>
        <v>99</v>
      </c>
      <c r="D1087" s="41" t="s">
        <v>2463</v>
      </c>
      <c r="E1087" s="44" t="s">
        <v>13611</v>
      </c>
      <c r="F1087" s="41" t="s">
        <v>3880</v>
      </c>
      <c r="G1087" s="42" t="s">
        <v>6324</v>
      </c>
      <c r="H1087" s="42" t="str">
        <f t="shared" si="32"/>
        <v>get rid of /gɛt/ /rɪd/ /ɒv/  if you get rid of something, you throw it away or destroy it because you do not want it any more megszabadul</v>
      </c>
    </row>
    <row r="1088" spans="3:8" ht="38.25">
      <c r="C1088" s="42">
        <f t="shared" si="33"/>
        <v>99</v>
      </c>
      <c r="D1088" s="41" t="s">
        <v>3051</v>
      </c>
      <c r="E1088" s="46" t="s">
        <v>5280</v>
      </c>
      <c r="F1088" s="41" t="s">
        <v>4497</v>
      </c>
      <c r="G1088" s="42" t="s">
        <v>6325</v>
      </c>
      <c r="H1088" s="42" t="str">
        <f t="shared" si="32"/>
        <v>get wind of /gɛt/ /wɪnd/ /ɒv/  to hear or find out about something secret or private megszimatol</v>
      </c>
    </row>
    <row r="1089" spans="3:8" ht="51">
      <c r="C1089" s="42">
        <f t="shared" si="33"/>
        <v>99</v>
      </c>
      <c r="D1089" s="41" t="s">
        <v>2883</v>
      </c>
      <c r="E1089" s="44" t="s">
        <v>13612</v>
      </c>
      <c r="F1089" s="41" t="s">
        <v>4315</v>
      </c>
      <c r="G1089" s="42" t="s">
        <v>6326</v>
      </c>
      <c r="H1089" s="42" t="str">
        <f t="shared" si="32"/>
        <v>gets on my nerves  /gɛts/ /ɒn/ /maɪ/ /nɜːvz/   if someone gets on your nerves, they annoy you, especially by doing something all the time az idegeimre megy</v>
      </c>
    </row>
    <row r="1090" spans="3:8" ht="51">
      <c r="C1090" s="42">
        <f t="shared" si="33"/>
        <v>99</v>
      </c>
      <c r="D1090" s="41" t="s">
        <v>2879</v>
      </c>
      <c r="E1090" s="44" t="s">
        <v>13613</v>
      </c>
      <c r="F1090" s="41" t="s">
        <v>4311</v>
      </c>
      <c r="G1090" s="42" t="s">
        <v>6327</v>
      </c>
      <c r="H1090" s="42" t="str">
        <f t="shared" si="32"/>
        <v>getting your foot in the door /ˈgɛtɪŋ/ /jə/ /fʊt/ /ɪn/ /ðə/ /dɔː/  to get your first opportunity to work in a particular organization or industry kapok a lábát az ajtón</v>
      </c>
    </row>
    <row r="1091" spans="3:8" ht="25.5">
      <c r="C1091" s="42">
        <f t="shared" si="33"/>
        <v>99</v>
      </c>
      <c r="D1091" s="41" t="s">
        <v>3597</v>
      </c>
      <c r="E1091" s="44" t="s">
        <v>13614</v>
      </c>
      <c r="F1091" s="41" t="s">
        <v>5086</v>
      </c>
      <c r="G1091" s="42" t="s">
        <v>6328</v>
      </c>
      <c r="H1091" s="42" t="str">
        <f t="shared" ref="H1091:H1154" si="34">CONCATENATE(D1091," ",E1091," ",F1091," ",G1091)</f>
        <v>giant /ˈʤaɪənt/  someone who is very good at doing something óriás</v>
      </c>
    </row>
    <row r="1092" spans="3:8" ht="38.25">
      <c r="C1092" s="42">
        <f t="shared" si="33"/>
        <v>99</v>
      </c>
      <c r="D1092" s="41" t="s">
        <v>3272</v>
      </c>
      <c r="E1092" s="44" t="s">
        <v>13615</v>
      </c>
      <c r="F1092" s="41" t="s">
        <v>4729</v>
      </c>
      <c r="G1092" s="42" t="s">
        <v>6329</v>
      </c>
      <c r="H1092" s="42" t="str">
        <f t="shared" si="34"/>
        <v>gifted /ˈgɪftɪd/  having a natural ability to do one or more things extremely well  tehetséges</v>
      </c>
    </row>
    <row r="1093" spans="3:8" ht="76.5">
      <c r="C1093" s="42">
        <f t="shared" ref="C1093:C1156" si="35">+B1093+C1092</f>
        <v>99</v>
      </c>
      <c r="D1093" s="41" t="s">
        <v>2402</v>
      </c>
      <c r="E1093" s="44" t="s">
        <v>13616</v>
      </c>
      <c r="F1093" s="41" t="s">
        <v>3806</v>
      </c>
      <c r="G1093" s="42" t="s">
        <v>6330</v>
      </c>
      <c r="H1093" s="42" t="str">
        <f t="shared" si="34"/>
        <v>giggle /ˈgɪgl/  to laugh quickly, quietly, and in a high voice, because something is funny or because you are nervous or embarrassed kuncogás</v>
      </c>
    </row>
    <row r="1094" spans="3:8" ht="15">
      <c r="C1094" s="42">
        <f t="shared" si="35"/>
        <v>99</v>
      </c>
      <c r="D1094" s="41" t="s">
        <v>435</v>
      </c>
      <c r="E1094" s="44" t="s">
        <v>13617</v>
      </c>
      <c r="F1094" s="45" t="s">
        <v>102</v>
      </c>
      <c r="G1094" s="42" t="s">
        <v>6331</v>
      </c>
      <c r="H1094" s="42" t="str">
        <f t="shared" si="34"/>
        <v>gist /ʤɪst/  the point general sense         lényeg</v>
      </c>
    </row>
    <row r="1095" spans="3:8" ht="63.75">
      <c r="C1095" s="42">
        <f t="shared" si="35"/>
        <v>99</v>
      </c>
      <c r="D1095" s="41" t="s">
        <v>3131</v>
      </c>
      <c r="E1095" s="44" t="s">
        <v>13618</v>
      </c>
      <c r="F1095" s="41" t="s">
        <v>4582</v>
      </c>
      <c r="G1095" s="42" t="s">
        <v>3131</v>
      </c>
      <c r="H1095" s="42" t="str">
        <f t="shared" si="34"/>
        <v>giveaway /ˈgɪvəˌweɪ/  something that is given away free, especially something that a shop gives you when you buy a product giveaway</v>
      </c>
    </row>
    <row r="1096" spans="3:8" ht="25.5">
      <c r="C1096" s="42">
        <f t="shared" si="35"/>
        <v>99</v>
      </c>
      <c r="D1096" s="41" t="s">
        <v>3624</v>
      </c>
      <c r="E1096" s="44" t="s">
        <v>13619</v>
      </c>
      <c r="F1096" s="41" t="s">
        <v>5113</v>
      </c>
      <c r="G1096" s="42" t="s">
        <v>6332</v>
      </c>
      <c r="H1096" s="42" t="str">
        <f t="shared" si="34"/>
        <v>given  /ˈgɪvn/   taking something into account  adott</v>
      </c>
    </row>
    <row r="1097" spans="3:8" ht="15">
      <c r="C1097" s="42">
        <f t="shared" si="35"/>
        <v>99</v>
      </c>
      <c r="D1097" s="41" t="s">
        <v>436</v>
      </c>
      <c r="E1097" s="44" t="s">
        <v>13620</v>
      </c>
      <c r="F1097" s="45" t="s">
        <v>103</v>
      </c>
      <c r="G1097" s="42" t="s">
        <v>6333</v>
      </c>
      <c r="H1097" s="42" t="str">
        <f t="shared" si="34"/>
        <v>glean /gliːn/  gather facts in small quantities        szed</v>
      </c>
    </row>
    <row r="1098" spans="3:8" ht="15">
      <c r="C1098" s="42">
        <f t="shared" si="35"/>
        <v>99</v>
      </c>
      <c r="D1098" s="41" t="s">
        <v>437</v>
      </c>
      <c r="E1098" s="44" t="s">
        <v>13621</v>
      </c>
      <c r="F1098" s="45" t="s">
        <v>104</v>
      </c>
      <c r="G1098" s="42" t="s">
        <v>6334</v>
      </c>
      <c r="H1098" s="42" t="str">
        <f t="shared" si="34"/>
        <v>glib /glɪb/  ready and smooth but not sincere       sima</v>
      </c>
    </row>
    <row r="1099" spans="3:8" ht="15">
      <c r="C1099" s="42">
        <f t="shared" si="35"/>
        <v>99</v>
      </c>
      <c r="D1099" s="41" t="s">
        <v>1420</v>
      </c>
      <c r="E1099" s="44" t="s">
        <v>13622</v>
      </c>
      <c r="F1099" s="45" t="s">
        <v>1421</v>
      </c>
      <c r="G1099" s="42" t="s">
        <v>6335</v>
      </c>
      <c r="H1099" s="42" t="str">
        <f t="shared" si="34"/>
        <v>glimmer /ˈglɪmə/  weak/unsteady light         pislákol</v>
      </c>
    </row>
    <row r="1100" spans="3:8" ht="15">
      <c r="C1100" s="42">
        <f t="shared" si="35"/>
        <v>99</v>
      </c>
      <c r="D1100" s="41" t="s">
        <v>438</v>
      </c>
      <c r="E1100" s="44" t="s">
        <v>13623</v>
      </c>
      <c r="F1100" s="45" t="s">
        <v>105</v>
      </c>
      <c r="G1100" s="42" t="s">
        <v>6336</v>
      </c>
      <c r="H1100" s="42" t="str">
        <f t="shared" si="34"/>
        <v>gloat /gləʊt/  over look at with selfish delight       kéjsóvár tekintet</v>
      </c>
    </row>
    <row r="1101" spans="3:8" ht="15">
      <c r="C1101" s="42">
        <f t="shared" si="35"/>
        <v>99</v>
      </c>
      <c r="D1101" s="41" t="s">
        <v>3683</v>
      </c>
      <c r="E1101" s="44" t="s">
        <v>13624</v>
      </c>
      <c r="F1101" s="41" t="s">
        <v>5172</v>
      </c>
      <c r="G1101" s="42" t="s">
        <v>6337</v>
      </c>
      <c r="H1101" s="42" t="str">
        <f t="shared" si="34"/>
        <v>glossy /ˈglɒsi/  shiny and smooth fényes</v>
      </c>
    </row>
    <row r="1102" spans="3:8" ht="15">
      <c r="C1102" s="42">
        <f t="shared" si="35"/>
        <v>99</v>
      </c>
      <c r="D1102" s="41" t="s">
        <v>439</v>
      </c>
      <c r="E1102" s="44" t="s">
        <v>13625</v>
      </c>
      <c r="F1102" s="45" t="s">
        <v>106</v>
      </c>
      <c r="G1102" s="42" t="s">
        <v>6338</v>
      </c>
      <c r="H1102" s="42" t="str">
        <f t="shared" si="34"/>
        <v>glut /glʌt/  supply to much fill to excess       jóllakottság</v>
      </c>
    </row>
    <row r="1103" spans="3:8" ht="15">
      <c r="C1103" s="42">
        <f t="shared" si="35"/>
        <v>99</v>
      </c>
      <c r="D1103" s="41" t="s">
        <v>440</v>
      </c>
      <c r="E1103" s="44" t="s">
        <v>13626</v>
      </c>
      <c r="F1103" s="45" t="s">
        <v>107</v>
      </c>
      <c r="G1103" s="42" t="s">
        <v>6339</v>
      </c>
      <c r="H1103" s="42" t="str">
        <f t="shared" si="34"/>
        <v>gnaw /nɔː/  waste away bite steadily         rág</v>
      </c>
    </row>
    <row r="1104" spans="3:8" ht="25.5">
      <c r="C1104" s="42">
        <f t="shared" si="35"/>
        <v>99</v>
      </c>
      <c r="D1104" s="41" t="s">
        <v>3077</v>
      </c>
      <c r="E1104" s="44" t="s">
        <v>13627</v>
      </c>
      <c r="F1104" s="41" t="s">
        <v>4524</v>
      </c>
      <c r="G1104" s="42" t="s">
        <v>6340</v>
      </c>
      <c r="H1104" s="42" t="str">
        <f t="shared" si="34"/>
        <v>go off /gəʊ/ /ɒf/  if food goes off, it becomes too bad to eat elmegy</v>
      </c>
    </row>
    <row r="1105" spans="3:8" ht="38.25">
      <c r="C1105" s="42">
        <f t="shared" si="35"/>
        <v>99</v>
      </c>
      <c r="D1105" s="41" t="s">
        <v>2543</v>
      </c>
      <c r="E1105" s="44" t="s">
        <v>13628</v>
      </c>
      <c r="F1105" s="41" t="s">
        <v>3959</v>
      </c>
      <c r="G1105" s="42" t="s">
        <v>6341</v>
      </c>
      <c r="H1105" s="42" t="str">
        <f t="shared" si="34"/>
        <v>go on  /gəʊ/ /ɒn/   to continue doing something or being in a situation tovább</v>
      </c>
    </row>
    <row r="1106" spans="3:8" ht="15">
      <c r="C1106" s="42">
        <f t="shared" si="35"/>
        <v>99</v>
      </c>
      <c r="D1106" s="41" t="s">
        <v>441</v>
      </c>
      <c r="E1106" s="44" t="s">
        <v>13629</v>
      </c>
      <c r="F1106" s="45" t="s">
        <v>108</v>
      </c>
      <c r="G1106" s="42" t="s">
        <v>6342</v>
      </c>
      <c r="H1106" s="42" t="str">
        <f t="shared" si="34"/>
        <v>goad /gəʊd/  smth urging a person to action       ösztöke</v>
      </c>
    </row>
    <row r="1107" spans="3:8" ht="25.5">
      <c r="C1107" s="42">
        <f t="shared" si="35"/>
        <v>99</v>
      </c>
      <c r="D1107" s="41" t="s">
        <v>2786</v>
      </c>
      <c r="E1107" s="44" t="s">
        <v>13630</v>
      </c>
      <c r="F1107" s="41" t="s">
        <v>4215</v>
      </c>
      <c r="G1107" s="42" t="s">
        <v>5399</v>
      </c>
      <c r="H1107" s="42" t="str">
        <f t="shared" si="34"/>
        <v>goal /gəʊl/  something that you hope to achieve in the future cél</v>
      </c>
    </row>
    <row r="1108" spans="3:8" ht="15">
      <c r="C1108" s="42">
        <f t="shared" si="35"/>
        <v>99</v>
      </c>
      <c r="D1108" s="41" t="s">
        <v>1422</v>
      </c>
      <c r="E1108" s="44" t="s">
        <v>13631</v>
      </c>
      <c r="F1108" s="45" t="s">
        <v>1423</v>
      </c>
      <c r="G1108" s="42" t="s">
        <v>6343</v>
      </c>
      <c r="H1108" s="42" t="str">
        <f t="shared" si="34"/>
        <v>gorge /gɔːʤ/  eat greedily/narrow opening with a stream     szurdok</v>
      </c>
    </row>
    <row r="1109" spans="3:8" ht="15">
      <c r="C1109" s="42">
        <f t="shared" si="35"/>
        <v>99</v>
      </c>
      <c r="D1109" s="41" t="s">
        <v>442</v>
      </c>
      <c r="E1109" s="44" t="s">
        <v>13632</v>
      </c>
      <c r="F1109" s="45" t="s">
        <v>109</v>
      </c>
      <c r="G1109" s="42" t="s">
        <v>6344</v>
      </c>
      <c r="H1109" s="42" t="str">
        <f t="shared" si="34"/>
        <v>gossamer /ˈgɒsəmə/  soft light delicate material         ökörnyál</v>
      </c>
    </row>
    <row r="1110" spans="3:8" ht="89.25">
      <c r="C1110" s="42">
        <f t="shared" si="35"/>
        <v>99</v>
      </c>
      <c r="D1110" s="41" t="s">
        <v>2564</v>
      </c>
      <c r="E1110" s="44" t="s">
        <v>13633</v>
      </c>
      <c r="F1110" s="41" t="s">
        <v>3981</v>
      </c>
      <c r="G1110" s="42" t="s">
        <v>6345</v>
      </c>
      <c r="H1110" s="42" t="str">
        <f t="shared" si="34"/>
        <v>gossip /ˈgɒsɪp/  information that is passed from one person to another about other people’s behaviour and private lives, often including unkind or untrue remarks pletyka</v>
      </c>
    </row>
    <row r="1111" spans="3:8" ht="15">
      <c r="C1111" s="42">
        <f t="shared" si="35"/>
        <v>99</v>
      </c>
      <c r="D1111" s="41" t="s">
        <v>443</v>
      </c>
      <c r="E1111" s="44" t="s">
        <v>13634</v>
      </c>
      <c r="F1111" s="45" t="s">
        <v>110</v>
      </c>
      <c r="G1111" s="42" t="s">
        <v>6346</v>
      </c>
      <c r="H1111" s="42" t="str">
        <f t="shared" si="34"/>
        <v>gouge /gaʊʤ/  tool for cutting grooves in wood       kivés</v>
      </c>
    </row>
    <row r="1112" spans="3:8" ht="38.25">
      <c r="C1112" s="42">
        <f t="shared" si="35"/>
        <v>99</v>
      </c>
      <c r="D1112" s="41" t="s">
        <v>2757</v>
      </c>
      <c r="E1112" s="44" t="s">
        <v>13635</v>
      </c>
      <c r="F1112" s="41" t="s">
        <v>4182</v>
      </c>
      <c r="G1112" s="42" t="s">
        <v>6347</v>
      </c>
      <c r="H1112" s="42" t="str">
        <f t="shared" si="34"/>
        <v>grab /græb/  to take an opportunity, accept an invitation etc immediately Megragad</v>
      </c>
    </row>
    <row r="1113" spans="3:8" ht="38.25">
      <c r="C1113" s="42">
        <f t="shared" si="35"/>
        <v>99</v>
      </c>
      <c r="D1113" s="41" t="s">
        <v>3416</v>
      </c>
      <c r="E1113" s="46" t="s">
        <v>5281</v>
      </c>
      <c r="F1113" s="41" t="s">
        <v>4890</v>
      </c>
      <c r="G1113" s="42" t="s">
        <v>6348</v>
      </c>
      <c r="H1113" s="42" t="str">
        <f t="shared" si="34"/>
        <v>graduate from /ˈgrædjʊət/ /frɒm/  to start doing something that is bigger, better, or more important  végzett</v>
      </c>
    </row>
    <row r="1114" spans="3:8" ht="51">
      <c r="C1114" s="42">
        <f t="shared" si="35"/>
        <v>99</v>
      </c>
      <c r="D1114" s="41" t="s">
        <v>2484</v>
      </c>
      <c r="E1114" s="44" t="s">
        <v>13636</v>
      </c>
      <c r="F1114" s="41" t="s">
        <v>3901</v>
      </c>
      <c r="G1114" s="42" t="s">
        <v>6349</v>
      </c>
      <c r="H1114" s="42" t="str">
        <f t="shared" si="34"/>
        <v>graffiti /græˈfiːti/  rude, humorous, or political writing and pictures on the walls of buildings, trains etc falfirkálás</v>
      </c>
    </row>
    <row r="1115" spans="3:8" ht="38.25">
      <c r="C1115" s="42">
        <f t="shared" si="35"/>
        <v>99</v>
      </c>
      <c r="D1115" s="41" t="s">
        <v>2832</v>
      </c>
      <c r="E1115" s="44" t="s">
        <v>13637</v>
      </c>
      <c r="F1115" s="41" t="s">
        <v>4263</v>
      </c>
      <c r="G1115" s="42" t="s">
        <v>6350</v>
      </c>
      <c r="H1115" s="42" t="str">
        <f t="shared" si="34"/>
        <v>granary /ˈgrænəri/  a place where grain, especially wheat, is stored magtár</v>
      </c>
    </row>
    <row r="1116" spans="3:8" ht="15">
      <c r="C1116" s="42">
        <f t="shared" si="35"/>
        <v>99</v>
      </c>
      <c r="D1116" s="41" t="s">
        <v>1424</v>
      </c>
      <c r="E1116" s="44" t="s">
        <v>13638</v>
      </c>
      <c r="F1116" s="45" t="s">
        <v>1425</v>
      </c>
      <c r="G1116" s="42" t="s">
        <v>6351</v>
      </c>
      <c r="H1116" s="42" t="str">
        <f t="shared" si="34"/>
        <v>grandiloquent /grænˈdɪləkwənt/  using pompous words        dagályos</v>
      </c>
    </row>
    <row r="1117" spans="3:8" ht="51">
      <c r="C1117" s="42">
        <f t="shared" si="35"/>
        <v>99</v>
      </c>
      <c r="D1117" s="41" t="s">
        <v>2773</v>
      </c>
      <c r="E1117" s="44" t="s">
        <v>13639</v>
      </c>
      <c r="F1117" s="41" t="s">
        <v>4198</v>
      </c>
      <c r="G1117" s="42" t="s">
        <v>6352</v>
      </c>
      <c r="H1117" s="42" t="str">
        <f t="shared" si="34"/>
        <v>grant /grɑːnt/  to give someone something or allow them to have something that they have asked for megadását</v>
      </c>
    </row>
    <row r="1118" spans="3:8" ht="25.5">
      <c r="C1118" s="42">
        <f t="shared" si="35"/>
        <v>99</v>
      </c>
      <c r="D1118" s="41" t="s">
        <v>2721</v>
      </c>
      <c r="E1118" s="44" t="s">
        <v>13640</v>
      </c>
      <c r="F1118" s="41" t="s">
        <v>4144</v>
      </c>
      <c r="G1118" s="42" t="s">
        <v>6353</v>
      </c>
      <c r="H1118" s="42" t="str">
        <f t="shared" si="34"/>
        <v>granted /ˈgrɑːntɪd/  used when you admit that something is true  megadott</v>
      </c>
    </row>
    <row r="1119" spans="3:8" ht="25.5">
      <c r="C1119" s="42">
        <f t="shared" si="35"/>
        <v>99</v>
      </c>
      <c r="D1119" s="41" t="s">
        <v>3311</v>
      </c>
      <c r="E1119" s="44" t="s">
        <v>13641</v>
      </c>
      <c r="F1119" s="41" t="s">
        <v>4774</v>
      </c>
      <c r="G1119" s="42" t="s">
        <v>6354</v>
      </c>
      <c r="H1119" s="42" t="str">
        <f t="shared" si="34"/>
        <v>granule /ˈgrænjuːl/  a small hard piece of something szemcse</v>
      </c>
    </row>
    <row r="1120" spans="3:8" ht="63.75">
      <c r="C1120" s="42">
        <f t="shared" si="35"/>
        <v>99</v>
      </c>
      <c r="D1120" s="41" t="s">
        <v>15</v>
      </c>
      <c r="E1120" s="46" t="s">
        <v>5282</v>
      </c>
      <c r="F1120" s="41" t="s">
        <v>4753</v>
      </c>
      <c r="G1120" s="42" t="s">
        <v>6355</v>
      </c>
      <c r="H1120" s="42" t="str">
        <f t="shared" si="34"/>
        <v>graph /grɑːf/  a drawing that uses a line or lines to show how two or more sets of measurements are related to each other grafikon</v>
      </c>
    </row>
    <row r="1121" spans="3:8" ht="25.5">
      <c r="C1121" s="42">
        <f t="shared" si="35"/>
        <v>99</v>
      </c>
      <c r="D1121" s="41" t="s">
        <v>3716</v>
      </c>
      <c r="E1121" s="44" t="s">
        <v>13642</v>
      </c>
      <c r="F1121" s="41" t="s">
        <v>5209</v>
      </c>
      <c r="G1121" s="42" t="s">
        <v>6356</v>
      </c>
      <c r="H1121" s="42" t="str">
        <f t="shared" si="34"/>
        <v>gratitude /ˈgrætɪtjuːd/  the feeling of being grateful  hála</v>
      </c>
    </row>
    <row r="1122" spans="3:8">
      <c r="C1122" s="42">
        <f t="shared" si="35"/>
        <v>99</v>
      </c>
      <c r="D1122" s="41" t="s">
        <v>444</v>
      </c>
      <c r="E1122" s="46" t="s">
        <v>5283</v>
      </c>
      <c r="F1122" s="45" t="s">
        <v>111</v>
      </c>
      <c r="G1122" s="42" t="s">
        <v>6357</v>
      </c>
      <c r="H1122" s="42" t="str">
        <f t="shared" si="34"/>
        <v>grave /greɪv/  serious requiring consideration          sír</v>
      </c>
    </row>
    <row r="1123" spans="3:8" ht="38.25">
      <c r="C1123" s="42">
        <f t="shared" si="35"/>
        <v>99</v>
      </c>
      <c r="D1123" s="41" t="s">
        <v>2808</v>
      </c>
      <c r="E1123" s="44" t="s">
        <v>13643</v>
      </c>
      <c r="F1123" s="41" t="s">
        <v>4238</v>
      </c>
      <c r="G1123" s="42" t="s">
        <v>6358</v>
      </c>
      <c r="H1123" s="42" t="str">
        <f t="shared" si="34"/>
        <v>graveyard /ˈgreɪvjɑːd/  a place where things that are no longer wanted are left temető</v>
      </c>
    </row>
    <row r="1124" spans="3:8" ht="15">
      <c r="C1124" s="42">
        <f t="shared" si="35"/>
        <v>99</v>
      </c>
      <c r="D1124" s="41" t="s">
        <v>1426</v>
      </c>
      <c r="E1124" s="44" t="s">
        <v>13644</v>
      </c>
      <c r="F1124" s="45" t="s">
        <v>1427</v>
      </c>
      <c r="G1124" s="42" t="s">
        <v>6359</v>
      </c>
      <c r="H1124" s="42" t="str">
        <f t="shared" si="34"/>
        <v>graze /greɪz/  touch or scrape lightly in passing     horzsolás</v>
      </c>
    </row>
    <row r="1125" spans="3:8" ht="15">
      <c r="C1125" s="42">
        <f t="shared" si="35"/>
        <v>99</v>
      </c>
      <c r="D1125" s="41" t="s">
        <v>445</v>
      </c>
      <c r="E1125" s="44" t="s">
        <v>13645</v>
      </c>
      <c r="F1125" s="45" t="s">
        <v>112</v>
      </c>
      <c r="G1125" s="42" t="s">
        <v>6360</v>
      </c>
      <c r="H1125" s="42" t="str">
        <f t="shared" si="34"/>
        <v>gregarious /grɪˈgeərɪəs/  living in societies liking the company       társas</v>
      </c>
    </row>
    <row r="1126" spans="3:8" ht="15">
      <c r="C1126" s="42">
        <f t="shared" si="35"/>
        <v>99</v>
      </c>
      <c r="D1126" s="41" t="s">
        <v>446</v>
      </c>
      <c r="E1126" s="44" t="s">
        <v>13646</v>
      </c>
      <c r="F1126" s="45" t="s">
        <v>113</v>
      </c>
      <c r="G1126" s="42" t="s">
        <v>6361</v>
      </c>
      <c r="H1126" s="42" t="str">
        <f t="shared" si="34"/>
        <v>grievous /ˈgriːvəs/  causing grief or pain serious dire grave      fájdalmas</v>
      </c>
    </row>
    <row r="1127" spans="3:8" ht="76.5">
      <c r="C1127" s="42">
        <f t="shared" si="35"/>
        <v>99</v>
      </c>
      <c r="D1127" s="41" t="s">
        <v>13647</v>
      </c>
      <c r="E1127" s="44" t="s">
        <v>13648</v>
      </c>
      <c r="F1127" s="41" t="s">
        <v>3813</v>
      </c>
      <c r="G1127" s="42" t="s">
        <v>6362</v>
      </c>
      <c r="H1127" s="42" t="str">
        <f t="shared" si="34"/>
        <v>groan1 /grəʊn/1  to make a long deep sound because you are in pain, upset, or disappointed, or because something is very enjoyable groan1</v>
      </c>
    </row>
    <row r="1128" spans="3:8" ht="25.5">
      <c r="C1128" s="42">
        <f t="shared" si="35"/>
        <v>99</v>
      </c>
      <c r="D1128" s="41" t="s">
        <v>13649</v>
      </c>
      <c r="E1128" s="44" t="s">
        <v>13650</v>
      </c>
      <c r="F1128" s="41" t="s">
        <v>3827</v>
      </c>
      <c r="G1128" s="42" t="s">
        <v>6363</v>
      </c>
      <c r="H1128" s="42" t="str">
        <f t="shared" si="34"/>
        <v>groan2 /grəʊn/2  to make a low deep sound groan2</v>
      </c>
    </row>
    <row r="1129" spans="3:8" ht="51">
      <c r="C1129" s="42">
        <f t="shared" si="35"/>
        <v>99</v>
      </c>
      <c r="D1129" s="41" t="s">
        <v>3247</v>
      </c>
      <c r="E1129" s="44" t="s">
        <v>13651</v>
      </c>
      <c r="F1129" s="41" t="s">
        <v>4701</v>
      </c>
      <c r="G1129" s="42" t="s">
        <v>6364</v>
      </c>
      <c r="H1129" s="42" t="str">
        <f t="shared" si="34"/>
        <v>groundbreaking /ˈgraʊndˌbreɪkɪŋ/  groundbreaking work involves making new discoveries, using new methods etc úttörő</v>
      </c>
    </row>
    <row r="1130" spans="3:8" ht="38.25">
      <c r="C1130" s="42">
        <f t="shared" si="35"/>
        <v>99</v>
      </c>
      <c r="D1130" s="41" t="s">
        <v>2374</v>
      </c>
      <c r="E1130" s="44" t="s">
        <v>13652</v>
      </c>
      <c r="F1130" s="41" t="s">
        <v>3775</v>
      </c>
      <c r="G1130" s="42" t="s">
        <v>6365</v>
      </c>
      <c r="H1130" s="42" t="str">
        <f t="shared" si="34"/>
        <v>grounds /graʊndz/  the land or gardens surrounding a large building indokok</v>
      </c>
    </row>
    <row r="1131" spans="3:8" ht="15">
      <c r="C1131" s="42">
        <f t="shared" si="35"/>
        <v>99</v>
      </c>
      <c r="D1131" s="41" t="s">
        <v>447</v>
      </c>
      <c r="E1131" s="44" t="s">
        <v>13653</v>
      </c>
      <c r="F1131" s="45" t="s">
        <v>114</v>
      </c>
      <c r="G1131" s="42" t="s">
        <v>6366</v>
      </c>
      <c r="H1131" s="42" t="str">
        <f t="shared" si="34"/>
        <v>grovel /ˈgrɒvl/  crawl humble oneself          hason csúszik</v>
      </c>
    </row>
    <row r="1132" spans="3:8" ht="15">
      <c r="C1132" s="42">
        <f t="shared" si="35"/>
        <v>99</v>
      </c>
      <c r="D1132" s="41" t="s">
        <v>3091</v>
      </c>
      <c r="E1132" s="44" t="s">
        <v>13654</v>
      </c>
      <c r="F1132" s="41" t="s">
        <v>4539</v>
      </c>
      <c r="G1132" s="42" t="s">
        <v>6367</v>
      </c>
      <c r="H1132" s="42" t="str">
        <f t="shared" si="34"/>
        <v>growl /graʊl/  deep angry sound morgás</v>
      </c>
    </row>
    <row r="1133" spans="3:8" ht="38.25">
      <c r="C1133" s="42">
        <f t="shared" si="35"/>
        <v>99</v>
      </c>
      <c r="D1133" s="41" t="s">
        <v>3090</v>
      </c>
      <c r="E1133" s="44" t="s">
        <v>13655</v>
      </c>
      <c r="F1133" s="41" t="s">
        <v>4538</v>
      </c>
      <c r="G1133" s="42" t="s">
        <v>6368</v>
      </c>
      <c r="H1133" s="42" t="str">
        <f t="shared" si="34"/>
        <v>grunt /grʌnt/  a short low sound that a person or animal makes in their throat röfög</v>
      </c>
    </row>
    <row r="1134" spans="3:8" ht="25.5">
      <c r="C1134" s="42">
        <f t="shared" si="35"/>
        <v>99</v>
      </c>
      <c r="D1134" s="41" t="s">
        <v>3414</v>
      </c>
      <c r="E1134" s="44" t="s">
        <v>13656</v>
      </c>
      <c r="F1134" s="41" t="s">
        <v>4888</v>
      </c>
      <c r="G1134" s="42" t="s">
        <v>6369</v>
      </c>
      <c r="H1134" s="42" t="str">
        <f t="shared" si="34"/>
        <v>guarantee /ˌgærənˈtiː/  to make it certain that something will happen garancia</v>
      </c>
    </row>
    <row r="1135" spans="3:8" ht="25.5">
      <c r="C1135" s="42">
        <f t="shared" si="35"/>
        <v>99</v>
      </c>
      <c r="D1135" s="41" t="s">
        <v>3136</v>
      </c>
      <c r="E1135" s="44" t="s">
        <v>13657</v>
      </c>
      <c r="F1135" s="41" t="s">
        <v>4587</v>
      </c>
      <c r="G1135" s="42" t="s">
        <v>6370</v>
      </c>
      <c r="H1135" s="42" t="str">
        <f t="shared" si="34"/>
        <v>guidebook /ˈgaɪdbʊk/  a book about a city, country etc útikönyv</v>
      </c>
    </row>
    <row r="1136" spans="3:8" ht="15">
      <c r="C1136" s="42">
        <f t="shared" si="35"/>
        <v>99</v>
      </c>
      <c r="D1136" s="41" t="s">
        <v>448</v>
      </c>
      <c r="E1136" s="44" t="s">
        <v>13658</v>
      </c>
      <c r="F1136" s="45" t="s">
        <v>115</v>
      </c>
      <c r="G1136" s="42" t="s">
        <v>6233</v>
      </c>
      <c r="H1136" s="42" t="str">
        <f t="shared" si="34"/>
        <v>guile /gaɪl/  deceit cunning           ravaszság</v>
      </c>
    </row>
    <row r="1137" spans="3:8" ht="15">
      <c r="C1137" s="42">
        <f t="shared" si="35"/>
        <v>99</v>
      </c>
      <c r="D1137" s="41" t="s">
        <v>449</v>
      </c>
      <c r="E1137" s="44" t="s">
        <v>13659</v>
      </c>
      <c r="F1137" s="45" t="s">
        <v>116</v>
      </c>
      <c r="G1137" s="42" t="s">
        <v>5847</v>
      </c>
      <c r="H1137" s="42" t="str">
        <f t="shared" si="34"/>
        <v>gullible /ˈgʌləbl/  easily gulled           hiszékeny</v>
      </c>
    </row>
    <row r="1138" spans="3:8" ht="38.25">
      <c r="C1138" s="42">
        <f t="shared" si="35"/>
        <v>99</v>
      </c>
      <c r="D1138" s="41" t="s">
        <v>3492</v>
      </c>
      <c r="E1138" s="44" t="s">
        <v>13660</v>
      </c>
      <c r="F1138" s="41" t="s">
        <v>4975</v>
      </c>
      <c r="G1138" s="42" t="s">
        <v>6371</v>
      </c>
      <c r="H1138" s="42" t="str">
        <f t="shared" si="34"/>
        <v>gurgle /ˈgɜːgl/  if water gurgles, it flows along gently with a pleasant low sound  csobog</v>
      </c>
    </row>
    <row r="1139" spans="3:8" ht="15">
      <c r="C1139" s="42">
        <f t="shared" si="35"/>
        <v>99</v>
      </c>
      <c r="D1139" s="41" t="s">
        <v>1428</v>
      </c>
      <c r="E1139" s="44" t="s">
        <v>13661</v>
      </c>
      <c r="F1139" s="45" t="s">
        <v>1429</v>
      </c>
      <c r="G1139" s="42" t="s">
        <v>6372</v>
      </c>
      <c r="H1139" s="42" t="str">
        <f t="shared" si="34"/>
        <v>gush /gʌʃ/  burst out suddenly/talk ardently       áradat</v>
      </c>
    </row>
    <row r="1140" spans="3:8" ht="15">
      <c r="C1140" s="42">
        <f t="shared" si="35"/>
        <v>99</v>
      </c>
      <c r="D1140" s="41" t="s">
        <v>450</v>
      </c>
      <c r="E1140" s="44" t="s">
        <v>13662</v>
      </c>
      <c r="F1140" s="45" t="s">
        <v>117</v>
      </c>
      <c r="G1140" s="42" t="s">
        <v>6373</v>
      </c>
      <c r="H1140" s="42" t="str">
        <f t="shared" si="34"/>
        <v>gust /gʌst/  outburst of feeling sudden rain wind fire etc.     széllökés</v>
      </c>
    </row>
    <row r="1141" spans="3:8" ht="38.25">
      <c r="C1141" s="42">
        <f t="shared" si="35"/>
        <v>99</v>
      </c>
      <c r="D1141" s="41" t="s">
        <v>2404</v>
      </c>
      <c r="E1141" s="44" t="s">
        <v>13663</v>
      </c>
      <c r="F1141" s="41" t="s">
        <v>3808</v>
      </c>
      <c r="G1141" s="42" t="s">
        <v>6374</v>
      </c>
      <c r="H1141" s="42" t="str">
        <f t="shared" si="34"/>
        <v>gutter /ˈgʌtə/  the low part at the edge of a road where water collects and flows away esővízcsatorna</v>
      </c>
    </row>
    <row r="1142" spans="3:8" ht="15">
      <c r="C1142" s="42">
        <f t="shared" si="35"/>
        <v>99</v>
      </c>
      <c r="D1142" s="41" t="s">
        <v>451</v>
      </c>
      <c r="E1142" s="44" t="s">
        <v>13664</v>
      </c>
      <c r="F1142" s="45" t="s">
        <v>118</v>
      </c>
      <c r="G1142" s="42" t="s">
        <v>6375</v>
      </c>
      <c r="H1142" s="42" t="str">
        <f t="shared" si="34"/>
        <v>hack /hæk/  cut roughly hired horse         csapkod</v>
      </c>
    </row>
    <row r="1143" spans="3:8" ht="51">
      <c r="C1143" s="42">
        <f t="shared" si="35"/>
        <v>99</v>
      </c>
      <c r="D1143" s="41" t="s">
        <v>2450</v>
      </c>
      <c r="E1143" s="44" t="s">
        <v>13665</v>
      </c>
      <c r="F1143" s="41" t="s">
        <v>3867</v>
      </c>
      <c r="G1143" s="42" t="s">
        <v>6376</v>
      </c>
      <c r="H1143" s="42" t="str">
        <f t="shared" si="34"/>
        <v>hail /heɪl/  to call to someone in order to greet them or try to attract their attention jégeső</v>
      </c>
    </row>
    <row r="1144" spans="3:8" ht="15">
      <c r="C1144" s="42">
        <f t="shared" si="35"/>
        <v>99</v>
      </c>
      <c r="D1144" s="41" t="s">
        <v>1430</v>
      </c>
      <c r="E1144" s="44" t="s">
        <v>13666</v>
      </c>
      <c r="F1144" s="45" t="s">
        <v>1431</v>
      </c>
      <c r="G1144" s="42" t="s">
        <v>6377</v>
      </c>
      <c r="H1144" s="42" t="str">
        <f t="shared" si="34"/>
        <v>halcyon /ˈhælsɪən/  calm and peaceful        jégmadár</v>
      </c>
    </row>
    <row r="1145" spans="3:8">
      <c r="C1145" s="42">
        <f t="shared" si="35"/>
        <v>99</v>
      </c>
      <c r="D1145" s="41" t="s">
        <v>452</v>
      </c>
      <c r="E1145" s="46" t="s">
        <v>5284</v>
      </c>
      <c r="F1145" s="45" t="s">
        <v>119</v>
      </c>
      <c r="G1145" s="42" t="s">
        <v>6378</v>
      </c>
      <c r="H1145" s="42" t="str">
        <f t="shared" si="34"/>
        <v>hallow /ˈhæləʊ/  to make holy consecrate         megszentel</v>
      </c>
    </row>
    <row r="1146" spans="3:8" ht="51">
      <c r="C1146" s="42">
        <f t="shared" si="35"/>
        <v>99</v>
      </c>
      <c r="D1146" s="41" t="s">
        <v>3358</v>
      </c>
      <c r="E1146" s="44" t="s">
        <v>13667</v>
      </c>
      <c r="F1146" s="41" t="s">
        <v>4827</v>
      </c>
      <c r="G1146" s="42" t="s">
        <v>6379</v>
      </c>
      <c r="H1146" s="42" t="str">
        <f t="shared" si="34"/>
        <v>hand-me-down /ˈhændmiːˈdaʊn/  a piece of clothing which has been used by someone and then given to another person kéz-me-down</v>
      </c>
    </row>
    <row r="1147" spans="3:8" ht="38.25">
      <c r="C1147" s="42">
        <f t="shared" si="35"/>
        <v>99</v>
      </c>
      <c r="D1147" s="41" t="s">
        <v>2801</v>
      </c>
      <c r="E1147" s="44" t="s">
        <v>13668</v>
      </c>
      <c r="F1147" s="41" t="s">
        <v>4231</v>
      </c>
      <c r="G1147" s="42" t="s">
        <v>2801</v>
      </c>
      <c r="H1147" s="42" t="str">
        <f t="shared" si="34"/>
        <v>haphazardly /ˈhæpˈhæzədli/  happening or done in a way that is not planned or organized haphazardly</v>
      </c>
    </row>
    <row r="1148" spans="3:8" ht="15">
      <c r="C1148" s="42">
        <f t="shared" si="35"/>
        <v>99</v>
      </c>
      <c r="D1148" s="41" t="s">
        <v>453</v>
      </c>
      <c r="E1148" s="44" t="s">
        <v>13669</v>
      </c>
      <c r="F1148" s="45" t="s">
        <v>120</v>
      </c>
      <c r="G1148" s="42" t="s">
        <v>6380</v>
      </c>
      <c r="H1148" s="42" t="str">
        <f t="shared" si="34"/>
        <v>harangue /həˈræŋ/  a long passionate speech         szónoklat</v>
      </c>
    </row>
    <row r="1149" spans="3:8" ht="15">
      <c r="C1149" s="42">
        <f t="shared" si="35"/>
        <v>99</v>
      </c>
      <c r="D1149" s="41" t="s">
        <v>137</v>
      </c>
      <c r="E1149" s="44" t="s">
        <v>13670</v>
      </c>
      <c r="F1149" s="45" t="s">
        <v>121</v>
      </c>
      <c r="G1149" s="42" t="s">
        <v>6381</v>
      </c>
      <c r="H1149" s="42" t="str">
        <f t="shared" si="34"/>
        <v>harbinger /ˈhɑːbɪnʤə/  smth or smb that foretells the coming of     előhírnök</v>
      </c>
    </row>
    <row r="1150" spans="3:8" ht="63.75">
      <c r="C1150" s="42">
        <f t="shared" si="35"/>
        <v>99</v>
      </c>
      <c r="D1150" s="41" t="s">
        <v>3137</v>
      </c>
      <c r="E1150" s="44" t="s">
        <v>13671</v>
      </c>
      <c r="F1150" s="41" t="s">
        <v>4588</v>
      </c>
      <c r="G1150" s="42" t="s">
        <v>6382</v>
      </c>
      <c r="H1150" s="42" t="str">
        <f t="shared" si="34"/>
        <v>hard copy /hɑːd/ /ˈkɒpi/  information from a computer that is printed out onto paper, or the printed papers themselves papíralapú</v>
      </c>
    </row>
    <row r="1151" spans="3:8" ht="15">
      <c r="C1151" s="42">
        <f t="shared" si="35"/>
        <v>99</v>
      </c>
      <c r="D1151" s="41" t="s">
        <v>2945</v>
      </c>
      <c r="E1151" s="44" t="s">
        <v>13672</v>
      </c>
      <c r="F1151" s="41" t="s">
        <v>4383</v>
      </c>
      <c r="G1151" s="42" t="s">
        <v>6383</v>
      </c>
      <c r="H1151" s="42" t="str">
        <f t="shared" si="34"/>
        <v>hard graft /hɑːd/ /grɑːft/  hard work kemény graft</v>
      </c>
    </row>
    <row r="1152" spans="3:8" ht="15">
      <c r="C1152" s="42">
        <f t="shared" si="35"/>
        <v>99</v>
      </c>
      <c r="D1152" s="41" t="s">
        <v>3475</v>
      </c>
      <c r="E1152" s="44" t="s">
        <v>13673</v>
      </c>
      <c r="F1152" s="41" t="s">
        <v>4957</v>
      </c>
      <c r="G1152" s="42" t="s">
        <v>6384</v>
      </c>
      <c r="H1152" s="42" t="str">
        <f t="shared" si="34"/>
        <v>hard of hearing /hɑːd/ /əv/ /ˈhɪərɪŋ/  unable to hear very well nagyothalló</v>
      </c>
    </row>
    <row r="1153" spans="3:8" ht="51">
      <c r="C1153" s="42">
        <f t="shared" si="35"/>
        <v>99</v>
      </c>
      <c r="D1153" s="41" t="s">
        <v>3038</v>
      </c>
      <c r="E1153" s="44" t="s">
        <v>13674</v>
      </c>
      <c r="F1153" s="41" t="s">
        <v>4482</v>
      </c>
      <c r="G1153" s="42" t="s">
        <v>6385</v>
      </c>
      <c r="H1153" s="42" t="str">
        <f t="shared" si="34"/>
        <v>hard sell /hɑːd/ /sɛl/  a way of selling something in which there is a lot of pressure on you to buy  nehéz eladni</v>
      </c>
    </row>
    <row r="1154" spans="3:8" ht="15">
      <c r="C1154" s="42">
        <f t="shared" si="35"/>
        <v>99</v>
      </c>
      <c r="D1154" s="41" t="s">
        <v>3327</v>
      </c>
      <c r="E1154" s="44" t="s">
        <v>13675</v>
      </c>
      <c r="F1154" s="41" t="s">
        <v>4792</v>
      </c>
      <c r="G1154" s="42" t="s">
        <v>5534</v>
      </c>
      <c r="H1154" s="42" t="str">
        <f t="shared" si="34"/>
        <v>harmful /ˈhɑːmfʊl/  causing harm káros</v>
      </c>
    </row>
    <row r="1155" spans="3:8" ht="25.5">
      <c r="C1155" s="42">
        <f t="shared" si="35"/>
        <v>99</v>
      </c>
      <c r="D1155" s="41" t="s">
        <v>2565</v>
      </c>
      <c r="E1155" s="44" t="s">
        <v>13676</v>
      </c>
      <c r="F1155" s="41" t="s">
        <v>3982</v>
      </c>
      <c r="G1155" s="42" t="s">
        <v>6386</v>
      </c>
      <c r="H1155" s="42" t="str">
        <f t="shared" ref="H1155:H1218" si="36">CONCATENATE(D1155," ",E1155," ",F1155," ",G1155)</f>
        <v>harmless  /ˈhɑːmlɪs/   unable or unlikely to hurt anyone or cause damage ártalmatlan</v>
      </c>
    </row>
    <row r="1156" spans="3:8" ht="38.25">
      <c r="C1156" s="42">
        <f t="shared" si="35"/>
        <v>99</v>
      </c>
      <c r="D1156" s="41" t="s">
        <v>2529</v>
      </c>
      <c r="E1156" s="44" t="s">
        <v>13677</v>
      </c>
      <c r="F1156" s="41" t="s">
        <v>3946</v>
      </c>
      <c r="G1156" s="42" t="s">
        <v>6387</v>
      </c>
      <c r="H1156" s="42" t="str">
        <f t="shared" si="36"/>
        <v>harmony  /ˈhɑːməni/   notes of music combined together in a pleasant way összhang</v>
      </c>
    </row>
    <row r="1157" spans="3:8" ht="15">
      <c r="C1157" s="42">
        <f t="shared" ref="C1157:C1220" si="37">+B1157+C1156</f>
        <v>99</v>
      </c>
      <c r="D1157" s="41" t="s">
        <v>138</v>
      </c>
      <c r="E1157" s="44" t="s">
        <v>13678</v>
      </c>
      <c r="F1157" s="45" t="s">
        <v>122</v>
      </c>
      <c r="G1157" s="42" t="s">
        <v>6388</v>
      </c>
      <c r="H1157" s="42" t="str">
        <f t="shared" si="36"/>
        <v>harrow /ˈhærəʊ/  to distress create stress or torment       borona</v>
      </c>
    </row>
    <row r="1158" spans="3:8" ht="25.5">
      <c r="C1158" s="42">
        <f t="shared" si="37"/>
        <v>99</v>
      </c>
      <c r="D1158" s="41" t="s">
        <v>2577</v>
      </c>
      <c r="E1158" s="44" t="s">
        <v>13679</v>
      </c>
      <c r="F1158" s="41" t="s">
        <v>3994</v>
      </c>
      <c r="G1158" s="42" t="s">
        <v>5838</v>
      </c>
      <c r="H1158" s="42" t="str">
        <f t="shared" si="36"/>
        <v>harsh /hɑːʃ/  unpleasantly loud and rough durva</v>
      </c>
    </row>
    <row r="1159" spans="3:8" ht="25.5">
      <c r="C1159" s="42">
        <f t="shared" si="37"/>
        <v>99</v>
      </c>
      <c r="D1159" s="41" t="s">
        <v>3305</v>
      </c>
      <c r="E1159" s="44" t="s">
        <v>13680</v>
      </c>
      <c r="F1159" s="41" t="s">
        <v>4767</v>
      </c>
      <c r="G1159" s="42" t="s">
        <v>6389</v>
      </c>
      <c r="H1159" s="42" t="str">
        <f t="shared" si="36"/>
        <v>harvest /ˈhɑːvɪst/  to gather crops from the fields aratás</v>
      </c>
    </row>
    <row r="1160" spans="3:8" ht="15">
      <c r="C1160" s="42">
        <f t="shared" si="37"/>
        <v>99</v>
      </c>
      <c r="D1160" s="41" t="s">
        <v>140</v>
      </c>
      <c r="E1160" s="44" t="s">
        <v>13681</v>
      </c>
      <c r="F1160" s="45" t="s">
        <v>123</v>
      </c>
      <c r="G1160" s="42" t="s">
        <v>6390</v>
      </c>
      <c r="H1160" s="42" t="str">
        <f t="shared" si="36"/>
        <v>haughty /ˈhɔːti/  arrogant conceited           gőgös</v>
      </c>
    </row>
    <row r="1161" spans="3:8" ht="38.25">
      <c r="C1161" s="42">
        <f t="shared" si="37"/>
        <v>99</v>
      </c>
      <c r="D1161" s="41" t="s">
        <v>3367</v>
      </c>
      <c r="E1161" s="44" t="s">
        <v>13682</v>
      </c>
      <c r="F1161" s="41" t="s">
        <v>4836</v>
      </c>
      <c r="G1161" s="42" t="s">
        <v>6391</v>
      </c>
      <c r="H1161" s="42" t="str">
        <f t="shared" si="36"/>
        <v>hazard /ˈhæzəd/  something that may be dangerous, or cause accidents or problems veszély</v>
      </c>
    </row>
    <row r="1162" spans="3:8" ht="63.75">
      <c r="C1162" s="42">
        <f t="shared" si="37"/>
        <v>99</v>
      </c>
      <c r="D1162" s="41" t="s">
        <v>2861</v>
      </c>
      <c r="E1162" s="44" t="s">
        <v>13683</v>
      </c>
      <c r="F1162" s="41" t="s">
        <v>4292</v>
      </c>
      <c r="G1162" s="42" t="s">
        <v>6392</v>
      </c>
      <c r="H1162" s="42" t="str">
        <f t="shared" si="36"/>
        <v>health care /hɛlθ/ /keə/  the service that is responsible for looking after the health of all the people in a country or an area egészségügyi ellátás</v>
      </c>
    </row>
    <row r="1163" spans="3:8" ht="63.75">
      <c r="C1163" s="42">
        <f t="shared" si="37"/>
        <v>99</v>
      </c>
      <c r="D1163" s="41" t="s">
        <v>3481</v>
      </c>
      <c r="E1163" s="44" t="s">
        <v>13684</v>
      </c>
      <c r="F1163" s="41" t="s">
        <v>4963</v>
      </c>
      <c r="G1163" s="42" t="s">
        <v>6393</v>
      </c>
      <c r="H1163" s="42" t="str">
        <f t="shared" si="36"/>
        <v>hearing aid /ˈhɪərɪŋ/ /eɪd/  a small object which fits into or behind your ear to make sounds louder, worn by people who cannot hear well hallókészülék</v>
      </c>
    </row>
    <row r="1164" spans="3:8" ht="25.5">
      <c r="C1164" s="42">
        <f t="shared" si="37"/>
        <v>99</v>
      </c>
      <c r="D1164" s="41" t="s">
        <v>2604</v>
      </c>
      <c r="E1164" s="44" t="s">
        <v>13685</v>
      </c>
      <c r="F1164" s="41" t="s">
        <v>4021</v>
      </c>
      <c r="G1164" s="42" t="s">
        <v>6394</v>
      </c>
      <c r="H1164" s="42" t="str">
        <f t="shared" si="36"/>
        <v>heavy-going /ˈhɛvi/-/ˈgəʊɪŋ/  difficult to understand or deal with nehéz folyamatban</v>
      </c>
    </row>
    <row r="1165" spans="3:8" ht="15">
      <c r="C1165" s="42">
        <f t="shared" si="37"/>
        <v>99</v>
      </c>
      <c r="D1165" s="41" t="s">
        <v>141</v>
      </c>
      <c r="E1165" s="44" t="s">
        <v>13686</v>
      </c>
      <c r="F1165" s="45" t="s">
        <v>1432</v>
      </c>
      <c r="G1165" s="42" t="s">
        <v>6395</v>
      </c>
      <c r="H1165" s="42" t="str">
        <f t="shared" si="36"/>
        <v>heed /hiːd/  attention/give notice to        Vigyázzatok</v>
      </c>
    </row>
    <row r="1166" spans="3:8" ht="15">
      <c r="C1166" s="42">
        <f t="shared" si="37"/>
        <v>99</v>
      </c>
      <c r="D1166" s="41" t="s">
        <v>142</v>
      </c>
      <c r="E1166" s="44" t="s">
        <v>13687</v>
      </c>
      <c r="F1166" s="45" t="s">
        <v>124</v>
      </c>
      <c r="G1166" s="42" t="s">
        <v>6396</v>
      </c>
      <c r="H1166" s="42" t="str">
        <f t="shared" si="36"/>
        <v>heinous /ˈheɪnəs/  odious (of crime)          kegyetlen</v>
      </c>
    </row>
    <row r="1167" spans="3:8" ht="15">
      <c r="C1167" s="42">
        <f t="shared" si="37"/>
        <v>99</v>
      </c>
      <c r="D1167" s="41" t="s">
        <v>3095</v>
      </c>
      <c r="E1167" s="44" t="s">
        <v>13688</v>
      </c>
      <c r="F1167" s="41" t="s">
        <v>4544</v>
      </c>
      <c r="G1167" s="42" t="s">
        <v>6397</v>
      </c>
      <c r="H1167" s="42" t="str">
        <f t="shared" si="36"/>
        <v>hence /hɛns/  for this reason ezért</v>
      </c>
    </row>
    <row r="1168" spans="3:8" ht="15">
      <c r="C1168" s="42">
        <f t="shared" si="37"/>
        <v>99</v>
      </c>
      <c r="D1168" s="41" t="s">
        <v>144</v>
      </c>
      <c r="E1168" s="44" t="s">
        <v>13689</v>
      </c>
      <c r="F1168" s="45" t="s">
        <v>125</v>
      </c>
      <c r="G1168" s="42" t="s">
        <v>6398</v>
      </c>
      <c r="H1168" s="42" t="str">
        <f t="shared" si="36"/>
        <v>heresy /ˈhɛrəsi/  belief contrary to what is generally accepted      eretnekség</v>
      </c>
    </row>
    <row r="1169" spans="3:8" ht="51">
      <c r="C1169" s="42">
        <f t="shared" si="37"/>
        <v>99</v>
      </c>
      <c r="D1169" s="41" t="s">
        <v>2988</v>
      </c>
      <c r="E1169" s="44" t="s">
        <v>13690</v>
      </c>
      <c r="F1169" s="41" t="s">
        <v>4429</v>
      </c>
      <c r="G1169" s="42" t="s">
        <v>6399</v>
      </c>
      <c r="H1169" s="42" t="str">
        <f t="shared" si="36"/>
        <v>heritage /ˈhɛrɪtɪʤ/  the traditional beliefs, values, customs etc of a family, country, or society  örökség</v>
      </c>
    </row>
    <row r="1170" spans="3:8" ht="15">
      <c r="C1170" s="42">
        <f t="shared" si="37"/>
        <v>99</v>
      </c>
      <c r="D1170" s="41" t="s">
        <v>145</v>
      </c>
      <c r="E1170" s="44" t="s">
        <v>13691</v>
      </c>
      <c r="F1170" s="45" t="s">
        <v>126</v>
      </c>
      <c r="G1170" s="42" t="s">
        <v>6400</v>
      </c>
      <c r="H1170" s="42" t="str">
        <f t="shared" si="36"/>
        <v>hermetic /hɜːˈmɛtɪk/  sealed by fusion          hermetikus</v>
      </c>
    </row>
    <row r="1171" spans="3:8" ht="38.25">
      <c r="C1171" s="42">
        <f t="shared" si="37"/>
        <v>99</v>
      </c>
      <c r="D1171" s="41" t="s">
        <v>2994</v>
      </c>
      <c r="E1171" s="44" t="s">
        <v>13692</v>
      </c>
      <c r="F1171" s="41" t="s">
        <v>4436</v>
      </c>
      <c r="G1171" s="42" t="s">
        <v>6401</v>
      </c>
      <c r="H1171" s="42" t="str">
        <f t="shared" si="36"/>
        <v>hero /ˈhɪərəʊ/  a man who is admired for doing something extremely brave hős</v>
      </c>
    </row>
    <row r="1172" spans="3:8" ht="15">
      <c r="C1172" s="42">
        <f t="shared" si="37"/>
        <v>99</v>
      </c>
      <c r="D1172" s="41" t="s">
        <v>146</v>
      </c>
      <c r="E1172" s="44" t="s">
        <v>13693</v>
      </c>
      <c r="F1172" s="45" t="s">
        <v>127</v>
      </c>
      <c r="G1172" s="42" t="s">
        <v>6402</v>
      </c>
      <c r="H1172" s="42" t="str">
        <f t="shared" si="36"/>
        <v>heterogeneous /ˈhɛtərəʊˈʤiːnjəs/  made up of different kinds        heterogén</v>
      </c>
    </row>
    <row r="1173" spans="3:8" ht="15">
      <c r="C1173" s="42">
        <f t="shared" si="37"/>
        <v>99</v>
      </c>
      <c r="D1173" s="41" t="s">
        <v>147</v>
      </c>
      <c r="E1173" s="44" t="s">
        <v>13694</v>
      </c>
      <c r="F1173" s="45" t="s">
        <v>128</v>
      </c>
      <c r="G1173" s="42" t="s">
        <v>6403</v>
      </c>
      <c r="H1173" s="42" t="str">
        <f t="shared" si="36"/>
        <v>hew /hjuː/  make by hard work cut (by striking)      vág</v>
      </c>
    </row>
    <row r="1174" spans="3:8" ht="38.25">
      <c r="C1174" s="42">
        <f t="shared" si="37"/>
        <v>99</v>
      </c>
      <c r="D1174" s="41" t="s">
        <v>2765</v>
      </c>
      <c r="E1174" s="44" t="s">
        <v>13695</v>
      </c>
      <c r="F1174" s="41" t="s">
        <v>4190</v>
      </c>
      <c r="G1174" s="42" t="s">
        <v>6404</v>
      </c>
      <c r="H1174" s="42" t="str">
        <f t="shared" si="36"/>
        <v>high flyer /haɪ/ /ˈflaɪə/  someone who is extremely successful in their job or in school nagy szórólap</v>
      </c>
    </row>
    <row r="1175" spans="3:8" ht="15">
      <c r="C1175" s="42">
        <f t="shared" si="37"/>
        <v>99</v>
      </c>
      <c r="D1175" s="41" t="s">
        <v>1433</v>
      </c>
      <c r="E1175" s="44" t="s">
        <v>13696</v>
      </c>
      <c r="F1175" s="45" t="s">
        <v>1434</v>
      </c>
      <c r="G1175" s="42" t="s">
        <v>6405</v>
      </c>
      <c r="H1175" s="42" t="str">
        <f t="shared" si="36"/>
        <v>highbrow /ˈhaɪbraʊ/  (person) with superior tastes       kultúrsznob</v>
      </c>
    </row>
    <row r="1176" spans="3:8" ht="51">
      <c r="C1176" s="42">
        <f t="shared" si="37"/>
        <v>99</v>
      </c>
      <c r="D1176" s="41" t="s">
        <v>3299</v>
      </c>
      <c r="E1176" s="44" t="s">
        <v>13697</v>
      </c>
      <c r="F1176" s="41" t="s">
        <v>4760</v>
      </c>
      <c r="G1176" s="42" t="s">
        <v>6406</v>
      </c>
      <c r="H1176" s="42" t="str">
        <f t="shared" si="36"/>
        <v>highlight /ˈhaɪˌlaɪt/  to make a problem or subject easy to notice so that people pay attention to it kihangsúlyoz</v>
      </c>
    </row>
    <row r="1177" spans="3:8" ht="25.5">
      <c r="C1177" s="42">
        <f t="shared" si="37"/>
        <v>99</v>
      </c>
      <c r="D1177" s="41" t="s">
        <v>2982</v>
      </c>
      <c r="E1177" s="44" t="s">
        <v>13698</v>
      </c>
      <c r="F1177" s="41" t="s">
        <v>4423</v>
      </c>
      <c r="G1177" s="42" t="s">
        <v>6407</v>
      </c>
      <c r="H1177" s="42" t="str">
        <f t="shared" si="36"/>
        <v>high-minded /ˈhaɪˈmaɪndɪd/  having very high moral standards or principles  beképzelt</v>
      </c>
    </row>
    <row r="1178" spans="3:8" ht="25.5">
      <c r="C1178" s="42">
        <f t="shared" si="37"/>
        <v>99</v>
      </c>
      <c r="D1178" s="41" t="s">
        <v>2578</v>
      </c>
      <c r="E1178" s="44" t="s">
        <v>13699</v>
      </c>
      <c r="F1178" s="41" t="s">
        <v>3995</v>
      </c>
      <c r="G1178" s="42" t="s">
        <v>6408</v>
      </c>
      <c r="H1178" s="42" t="str">
        <f t="shared" si="36"/>
        <v>high-pitched /ˈhaɪˈpɪʧt/  a high-pitched voice or sound is very high  éles</v>
      </c>
    </row>
    <row r="1179" spans="3:8" ht="38.25">
      <c r="C1179" s="42">
        <f t="shared" si="37"/>
        <v>99</v>
      </c>
      <c r="D1179" s="41" t="s">
        <v>3288</v>
      </c>
      <c r="E1179" s="44" t="s">
        <v>13700</v>
      </c>
      <c r="F1179" s="41" t="s">
        <v>4746</v>
      </c>
      <c r="G1179" s="42" t="s">
        <v>6409</v>
      </c>
      <c r="H1179" s="42" t="str">
        <f t="shared" si="36"/>
        <v>hindsight /ˈhaɪndsaɪt/  the ability to understand a situation only after it has happened  utólagos bölcsesség</v>
      </c>
    </row>
    <row r="1180" spans="3:8" ht="25.5">
      <c r="C1180" s="42">
        <f t="shared" si="37"/>
        <v>99</v>
      </c>
      <c r="D1180" s="41" t="s">
        <v>3375</v>
      </c>
      <c r="E1180" s="44" t="s">
        <v>13701</v>
      </c>
      <c r="F1180" s="41" t="s">
        <v>4844</v>
      </c>
      <c r="G1180" s="42" t="s">
        <v>6410</v>
      </c>
      <c r="H1180" s="42" t="str">
        <f t="shared" si="36"/>
        <v>Hindu /ˈhɪnˈduː/  being of the Hindu religion hindu</v>
      </c>
    </row>
    <row r="1181" spans="3:8" ht="15">
      <c r="C1181" s="42">
        <f t="shared" si="37"/>
        <v>99</v>
      </c>
      <c r="D1181" s="41" t="s">
        <v>148</v>
      </c>
      <c r="E1181" s="44" t="s">
        <v>13702</v>
      </c>
      <c r="F1181" s="45" t="s">
        <v>129</v>
      </c>
      <c r="G1181" s="42" t="s">
        <v>6411</v>
      </c>
      <c r="H1181" s="42" t="str">
        <f t="shared" si="36"/>
        <v>hirsute /ˈhɜːsjuːt/  hairy shaggy           szőrös</v>
      </c>
    </row>
    <row r="1182" spans="3:8" ht="25.5">
      <c r="C1182" s="42">
        <f t="shared" si="37"/>
        <v>99</v>
      </c>
      <c r="D1182" s="41" t="s">
        <v>3520</v>
      </c>
      <c r="E1182" s="44" t="s">
        <v>13703</v>
      </c>
      <c r="F1182" s="41" t="s">
        <v>5006</v>
      </c>
      <c r="G1182" s="42" t="s">
        <v>6412</v>
      </c>
      <c r="H1182" s="42" t="str">
        <f t="shared" si="36"/>
        <v>hiss /hɪs/  to make a noise which sounds like ‘ssss’ sziszegés</v>
      </c>
    </row>
    <row r="1183" spans="3:8" ht="38.25">
      <c r="C1183" s="42">
        <f t="shared" si="37"/>
        <v>99</v>
      </c>
      <c r="D1183" s="41" t="s">
        <v>3668</v>
      </c>
      <c r="E1183" s="44" t="s">
        <v>13704</v>
      </c>
      <c r="F1183" s="41" t="s">
        <v>5157</v>
      </c>
      <c r="G1183" s="42" t="s">
        <v>6413</v>
      </c>
      <c r="H1183" s="42" t="str">
        <f t="shared" si="36"/>
        <v>hit a wall /hɪt/ /ə/ /wɔːl/  if you hit a wall, you are suddenly not be able to make any progress falba ütközik</v>
      </c>
    </row>
    <row r="1184" spans="3:8" ht="15">
      <c r="C1184" s="42">
        <f t="shared" si="37"/>
        <v>99</v>
      </c>
      <c r="D1184" s="41" t="s">
        <v>149</v>
      </c>
      <c r="E1184" s="44" t="s">
        <v>13705</v>
      </c>
      <c r="F1184" s="45" t="s">
        <v>130</v>
      </c>
      <c r="G1184" s="42" t="s">
        <v>6414</v>
      </c>
      <c r="H1184" s="42" t="str">
        <f t="shared" si="36"/>
        <v>hoax /həʊks/  mischievous trick played on smb for a joke     félrevezetés</v>
      </c>
    </row>
    <row r="1185" spans="3:8" ht="15">
      <c r="C1185" s="42">
        <f t="shared" si="37"/>
        <v>99</v>
      </c>
      <c r="D1185" s="41" t="s">
        <v>151</v>
      </c>
      <c r="E1185" s="44" t="s">
        <v>13706</v>
      </c>
      <c r="F1185" s="45" t="s">
        <v>131</v>
      </c>
      <c r="G1185" s="42" t="s">
        <v>6415</v>
      </c>
      <c r="H1185" s="42" t="str">
        <f t="shared" si="36"/>
        <v>hoi hoi  polloi the masses the rabble        Hoi</v>
      </c>
    </row>
    <row r="1186" spans="3:8" ht="15">
      <c r="C1186" s="42">
        <f t="shared" si="37"/>
        <v>99</v>
      </c>
      <c r="D1186" s="41" t="s">
        <v>543</v>
      </c>
      <c r="E1186" s="44" t="s">
        <v>13707</v>
      </c>
      <c r="F1186" s="45" t="s">
        <v>132</v>
      </c>
      <c r="G1186" s="42" t="s">
        <v>6416</v>
      </c>
      <c r="H1186" s="42" t="str">
        <f t="shared" si="36"/>
        <v>hollow /ˈhɒləʊ/  not soled with hole         üreges</v>
      </c>
    </row>
    <row r="1187" spans="3:8" ht="15">
      <c r="C1187" s="42">
        <f t="shared" si="37"/>
        <v>99</v>
      </c>
      <c r="D1187" s="41" t="s">
        <v>153</v>
      </c>
      <c r="E1187" s="44" t="s">
        <v>13708</v>
      </c>
      <c r="F1187" s="45" t="s">
        <v>133</v>
      </c>
      <c r="G1187" s="42" t="s">
        <v>6417</v>
      </c>
      <c r="H1187" s="42" t="str">
        <f t="shared" si="36"/>
        <v>holster /ˈhəʊlstə/  leather case for a pistol        pisztolytáska</v>
      </c>
    </row>
    <row r="1188" spans="3:8" ht="15">
      <c r="C1188" s="42">
        <f t="shared" si="37"/>
        <v>99</v>
      </c>
      <c r="D1188" s="41" t="s">
        <v>1435</v>
      </c>
      <c r="E1188" s="44" t="s">
        <v>13709</v>
      </c>
      <c r="F1188" s="45" t="s">
        <v>1436</v>
      </c>
      <c r="G1188" s="42" t="s">
        <v>6418</v>
      </c>
      <c r="H1188" s="42" t="str">
        <f t="shared" si="36"/>
        <v>homiletics homiletics  act of preaching        hitszónoklattan</v>
      </c>
    </row>
    <row r="1189" spans="3:8" ht="15">
      <c r="C1189" s="42">
        <f t="shared" si="37"/>
        <v>99</v>
      </c>
      <c r="D1189" s="41" t="s">
        <v>154</v>
      </c>
      <c r="E1189" s="44" t="s">
        <v>13710</v>
      </c>
      <c r="F1189" s="45" t="s">
        <v>134</v>
      </c>
      <c r="G1189" s="42" t="s">
        <v>6419</v>
      </c>
      <c r="H1189" s="42" t="str">
        <f t="shared" si="36"/>
        <v>hone /həʊn/  stone used for sharpening tools        fen</v>
      </c>
    </row>
    <row r="1190" spans="3:8" ht="38.25">
      <c r="C1190" s="42">
        <f t="shared" si="37"/>
        <v>99</v>
      </c>
      <c r="D1190" s="41" t="s">
        <v>3637</v>
      </c>
      <c r="E1190" s="44" t="s">
        <v>13711</v>
      </c>
      <c r="F1190" s="41" t="s">
        <v>5126</v>
      </c>
      <c r="G1190" s="42" t="s">
        <v>6420</v>
      </c>
      <c r="H1190" s="42" t="str">
        <f t="shared" si="36"/>
        <v>hoodie /ˈhʊdi/  a loose jacket or top made of soft material, which has a hood kapucni</v>
      </c>
    </row>
    <row r="1191" spans="3:8" ht="15">
      <c r="C1191" s="42">
        <f t="shared" si="37"/>
        <v>99</v>
      </c>
      <c r="D1191" s="41" t="s">
        <v>155</v>
      </c>
      <c r="E1191" s="44" t="s">
        <v>13712</v>
      </c>
      <c r="F1191" s="45" t="s">
        <v>135</v>
      </c>
      <c r="G1191" s="42" t="s">
        <v>6421</v>
      </c>
      <c r="H1191" s="42" t="str">
        <f t="shared" si="36"/>
        <v>hoodwink /ˈhʊdwɪŋk/  trick mislead           rászed</v>
      </c>
    </row>
    <row r="1192" spans="3:8" ht="25.5">
      <c r="C1192" s="42">
        <f t="shared" si="37"/>
        <v>99</v>
      </c>
      <c r="D1192" s="41" t="s">
        <v>3518</v>
      </c>
      <c r="E1192" s="44" t="s">
        <v>13713</v>
      </c>
      <c r="F1192" s="41" t="s">
        <v>5004</v>
      </c>
      <c r="G1192" s="42" t="s">
        <v>6422</v>
      </c>
      <c r="H1192" s="42" t="str">
        <f t="shared" si="36"/>
        <v>hoot /huːt/  if an owl hoots, it makes a long ‘oo’ sound huhogás</v>
      </c>
    </row>
    <row r="1193" spans="3:8" ht="63.75">
      <c r="C1193" s="42">
        <f t="shared" si="37"/>
        <v>99</v>
      </c>
      <c r="D1193" s="41" t="s">
        <v>2907</v>
      </c>
      <c r="E1193" s="44" t="s">
        <v>13714</v>
      </c>
      <c r="F1193" s="41" t="s">
        <v>4342</v>
      </c>
      <c r="G1193" s="42" t="s">
        <v>6423</v>
      </c>
      <c r="H1193" s="42" t="str">
        <f t="shared" si="36"/>
        <v>hormone /ˈhɔːməʊn/  a chemical substance produced by your body that influences its growth, development, and condition hormon</v>
      </c>
    </row>
    <row r="1194" spans="3:8" ht="15">
      <c r="C1194" s="42">
        <f t="shared" si="37"/>
        <v>99</v>
      </c>
      <c r="D1194" s="41" t="s">
        <v>156</v>
      </c>
      <c r="E1194" s="44" t="s">
        <v>13715</v>
      </c>
      <c r="F1194" s="45" t="s">
        <v>136</v>
      </c>
      <c r="G1194" s="42" t="s">
        <v>6424</v>
      </c>
      <c r="H1194" s="42" t="str">
        <f t="shared" si="36"/>
        <v>hospitable /ˈhɒspɪtəbl/  liking to give hospitality         vendégszerető</v>
      </c>
    </row>
    <row r="1195" spans="3:8" ht="51">
      <c r="C1195" s="42">
        <f t="shared" si="37"/>
        <v>99</v>
      </c>
      <c r="D1195" s="41" t="s">
        <v>2862</v>
      </c>
      <c r="E1195" s="44" t="s">
        <v>13716</v>
      </c>
      <c r="F1195" s="41" t="s">
        <v>4293</v>
      </c>
      <c r="G1195" s="42" t="s">
        <v>6425</v>
      </c>
      <c r="H1195" s="42" t="str">
        <f t="shared" si="36"/>
        <v>hospitality /ˌhɒspɪˈtælɪti/  business such as hotels, bars, restaurants that offer people drink, food or a place to sleep vendégszeretet</v>
      </c>
    </row>
    <row r="1196" spans="3:8" ht="51">
      <c r="C1196" s="42">
        <f t="shared" si="37"/>
        <v>99</v>
      </c>
      <c r="D1196" s="41" t="s">
        <v>3107</v>
      </c>
      <c r="E1196" s="44" t="s">
        <v>13717</v>
      </c>
      <c r="F1196" s="41" t="s">
        <v>4557</v>
      </c>
      <c r="G1196" s="42" t="s">
        <v>6426</v>
      </c>
      <c r="H1196" s="42" t="str">
        <f t="shared" si="36"/>
        <v>hostile /ˈhɒstaɪl/  angry and deliberately unfriendly towards someone, and ready to argue with them ellenséges</v>
      </c>
    </row>
    <row r="1197" spans="3:8" ht="15">
      <c r="C1197" s="42">
        <f t="shared" si="37"/>
        <v>99</v>
      </c>
      <c r="D1197" s="41" t="s">
        <v>157</v>
      </c>
      <c r="E1197" s="44" t="s">
        <v>13718</v>
      </c>
      <c r="F1197" s="45" t="s">
        <v>34</v>
      </c>
      <c r="G1197" s="42" t="s">
        <v>6427</v>
      </c>
      <c r="H1197" s="42" t="str">
        <f t="shared" si="36"/>
        <v>hubris /ˈhjuːbrɪs/  arrogant pride           önhittség</v>
      </c>
    </row>
    <row r="1198" spans="3:8" ht="38.25">
      <c r="C1198" s="42">
        <f t="shared" si="37"/>
        <v>99</v>
      </c>
      <c r="D1198" s="41" t="s">
        <v>13719</v>
      </c>
      <c r="E1198" s="44" t="s">
        <v>13720</v>
      </c>
      <c r="F1198" s="41" t="s">
        <v>5023</v>
      </c>
      <c r="G1198" s="42" t="s">
        <v>6428</v>
      </c>
      <c r="H1198" s="42" t="str">
        <f t="shared" si="36"/>
        <v>hum1 /hʌm/1  to sing a tune by making a continuous sound with your lips closed hum1</v>
      </c>
    </row>
    <row r="1199" spans="3:8" ht="63.75">
      <c r="C1199" s="42">
        <f t="shared" si="37"/>
        <v>99</v>
      </c>
      <c r="D1199" s="41" t="s">
        <v>3676</v>
      </c>
      <c r="E1199" s="44" t="s">
        <v>13721</v>
      </c>
      <c r="F1199" s="41" t="s">
        <v>5165</v>
      </c>
      <c r="G1199" s="42" t="s">
        <v>6429</v>
      </c>
      <c r="H1199" s="42" t="str">
        <f t="shared" si="36"/>
        <v>humanities  /hju(ː)ˈmænɪtiz/   (the) humanities are subjects of study such as literature, history, or art, rather than science or mathematics humán tárgyak</v>
      </c>
    </row>
    <row r="1200" spans="3:8" ht="25.5">
      <c r="C1200" s="42">
        <f t="shared" si="37"/>
        <v>99</v>
      </c>
      <c r="D1200" s="41" t="s">
        <v>3482</v>
      </c>
      <c r="E1200" s="44" t="s">
        <v>13722</v>
      </c>
      <c r="F1200" s="41" t="s">
        <v>4965</v>
      </c>
      <c r="G1200" s="42" t="s">
        <v>6430</v>
      </c>
      <c r="H1200" s="42" t="str">
        <f t="shared" si="36"/>
        <v>humming /ˈhʌmɪŋ/  to make a low continuous sound zümmögő</v>
      </c>
    </row>
    <row r="1201" spans="3:8" ht="25.5">
      <c r="C1201" s="42">
        <f t="shared" si="37"/>
        <v>99</v>
      </c>
      <c r="D1201" s="41" t="s">
        <v>3000</v>
      </c>
      <c r="E1201" s="44" t="s">
        <v>13723</v>
      </c>
      <c r="F1201" s="41" t="s">
        <v>4442</v>
      </c>
      <c r="G1201" s="42" t="s">
        <v>6431</v>
      </c>
      <c r="H1201" s="42" t="str">
        <f t="shared" si="36"/>
        <v>hunting /ˈhʌntɪŋ/  the activity of looking for something vadászat</v>
      </c>
    </row>
    <row r="1202" spans="3:8" ht="15">
      <c r="C1202" s="42">
        <f t="shared" si="37"/>
        <v>99</v>
      </c>
      <c r="D1202" s="41" t="s">
        <v>1437</v>
      </c>
      <c r="E1202" s="44" t="s">
        <v>13724</v>
      </c>
      <c r="F1202" s="45" t="s">
        <v>1438</v>
      </c>
      <c r="G1202" s="42" t="s">
        <v>6432</v>
      </c>
      <c r="H1202" s="42" t="str">
        <f t="shared" si="36"/>
        <v>hush /hʌʃ/  make or become silent       Csitt</v>
      </c>
    </row>
    <row r="1203" spans="3:8" ht="15">
      <c r="C1203" s="42">
        <f t="shared" si="37"/>
        <v>99</v>
      </c>
      <c r="D1203" s="41" t="s">
        <v>158</v>
      </c>
      <c r="E1203" s="44" t="s">
        <v>13725</v>
      </c>
      <c r="F1203" s="45" t="s">
        <v>35</v>
      </c>
      <c r="G1203" s="42" t="s">
        <v>6433</v>
      </c>
      <c r="H1203" s="42" t="str">
        <f t="shared" si="36"/>
        <v>husk /hʌsk/  worthless outside part of anything        héj</v>
      </c>
    </row>
    <row r="1204" spans="3:8" ht="25.5">
      <c r="C1204" s="42">
        <f t="shared" si="37"/>
        <v>99</v>
      </c>
      <c r="D1204" s="41" t="s">
        <v>2579</v>
      </c>
      <c r="E1204" s="44" t="s">
        <v>13726</v>
      </c>
      <c r="F1204" s="41" t="s">
        <v>3996</v>
      </c>
      <c r="G1204" s="42" t="s">
        <v>6434</v>
      </c>
      <c r="H1204" s="42" t="str">
        <f t="shared" si="36"/>
        <v>husky /ˈhʌski/  a husky voice is deep, quiet, and attractive rekedt</v>
      </c>
    </row>
    <row r="1205" spans="3:8">
      <c r="C1205" s="42">
        <f t="shared" si="37"/>
        <v>99</v>
      </c>
      <c r="D1205" s="41" t="s">
        <v>2376</v>
      </c>
      <c r="E1205" s="46" t="s">
        <v>5285</v>
      </c>
      <c r="F1205" s="41" t="s">
        <v>3777</v>
      </c>
      <c r="G1205" s="42" t="s">
        <v>6435</v>
      </c>
      <c r="H1205" s="42" t="str">
        <f t="shared" si="36"/>
        <v>hustle and bustle /ˈhʌsl/ /ənd/ /ˈbʌsl/  busy and noisy activity nyüzsgést</v>
      </c>
    </row>
    <row r="1206" spans="3:8" ht="51">
      <c r="C1206" s="42">
        <f t="shared" si="37"/>
        <v>99</v>
      </c>
      <c r="D1206" s="41" t="s">
        <v>2393</v>
      </c>
      <c r="E1206" s="44" t="s">
        <v>13727</v>
      </c>
      <c r="F1206" s="41" t="s">
        <v>3795</v>
      </c>
      <c r="G1206" s="42" t="s">
        <v>6436</v>
      </c>
      <c r="H1206" s="42" t="str">
        <f t="shared" si="36"/>
        <v>hybrid /ˈhaɪbrɪd/  something that consists of or comes from a mixture of two or more other things hibrid</v>
      </c>
    </row>
    <row r="1207" spans="3:8" ht="15">
      <c r="C1207" s="42">
        <f t="shared" si="37"/>
        <v>99</v>
      </c>
      <c r="D1207" s="41" t="s">
        <v>159</v>
      </c>
      <c r="E1207" s="44" t="s">
        <v>13728</v>
      </c>
      <c r="F1207" s="45" t="s">
        <v>36</v>
      </c>
      <c r="G1207" s="42" t="s">
        <v>6437</v>
      </c>
      <c r="H1207" s="42" t="str">
        <f t="shared" si="36"/>
        <v>hypocrisy /hɪˈpɒkrəsi/  falsely making oneself appear to be good      képmutatás</v>
      </c>
    </row>
    <row r="1208" spans="3:8" ht="63.75">
      <c r="C1208" s="42">
        <f t="shared" si="37"/>
        <v>99</v>
      </c>
      <c r="D1208" s="41" t="s">
        <v>2901</v>
      </c>
      <c r="E1208" s="44" t="s">
        <v>13729</v>
      </c>
      <c r="F1208" s="41" t="s">
        <v>4336</v>
      </c>
      <c r="G1208" s="42" t="s">
        <v>6438</v>
      </c>
      <c r="H1208" s="42" t="str">
        <f t="shared" si="36"/>
        <v>hypothesis  /haɪˈpɒθɪsɪs/   an idea that is suggested as an explanation for something, but that has not yet been proved to be true hipotézis</v>
      </c>
    </row>
    <row r="1209" spans="3:8" ht="38.25">
      <c r="C1209" s="42">
        <f t="shared" si="37"/>
        <v>99</v>
      </c>
      <c r="D1209" s="41" t="s">
        <v>3101</v>
      </c>
      <c r="E1209" s="44" t="s">
        <v>13730</v>
      </c>
      <c r="F1209" s="41" t="s">
        <v>4551</v>
      </c>
      <c r="G1209" s="42" t="s">
        <v>6439</v>
      </c>
      <c r="H1209" s="42" t="str">
        <f t="shared" si="36"/>
        <v>hypothetical  /ˌhaɪpəʊˈθɛtɪkəl/   based on a situation that is not real, but that might happen hipotetikus</v>
      </c>
    </row>
    <row r="1210" spans="3:8" ht="51">
      <c r="C1210" s="42">
        <f t="shared" si="37"/>
        <v>99</v>
      </c>
      <c r="D1210" s="41" t="s">
        <v>3554</v>
      </c>
      <c r="E1210" s="44" t="s">
        <v>13731</v>
      </c>
      <c r="F1210" s="41" t="s">
        <v>5041</v>
      </c>
      <c r="G1210" s="42" t="s">
        <v>6440</v>
      </c>
      <c r="H1210" s="42" t="str">
        <f t="shared" si="36"/>
        <v>hysteria /hɪsˈtɪərɪə/  extreme excitement that makes people cry, laugh, shout etc in a way that is out of control hisztéria</v>
      </c>
    </row>
    <row r="1211" spans="3:8" ht="51">
      <c r="C1211" s="42">
        <f t="shared" si="37"/>
        <v>99</v>
      </c>
      <c r="D1211" s="41" t="s">
        <v>3074</v>
      </c>
      <c r="E1211" s="44" t="s">
        <v>13732</v>
      </c>
      <c r="F1211" s="41" t="s">
        <v>4521</v>
      </c>
      <c r="G1211" s="42" t="s">
        <v>6441</v>
      </c>
      <c r="H1211" s="42" t="str">
        <f t="shared" si="36"/>
        <v>hysterical /hɪsˈtɛrɪkəl/  unable to control your behaviour or emotions because you are very upset, afraid, excited etc hisztérikus</v>
      </c>
    </row>
    <row r="1212" spans="3:8" ht="63.75">
      <c r="C1212" s="42">
        <f t="shared" si="37"/>
        <v>99</v>
      </c>
      <c r="D1212" s="41" t="s">
        <v>3585</v>
      </c>
      <c r="E1212" s="44" t="s">
        <v>13733</v>
      </c>
      <c r="F1212" s="41" t="s">
        <v>5073</v>
      </c>
      <c r="G1212" s="42" t="s">
        <v>6442</v>
      </c>
      <c r="H1212" s="42" t="str">
        <f t="shared" si="36"/>
        <v>icon /ˈaɪkɒn/  someone famous who is admired by many people and is thought to represent an important idea ikon</v>
      </c>
    </row>
    <row r="1213" spans="3:8" ht="63.75">
      <c r="C1213" s="42">
        <f t="shared" si="37"/>
        <v>99</v>
      </c>
      <c r="D1213" s="41" t="s">
        <v>2467</v>
      </c>
      <c r="E1213" s="44" t="s">
        <v>13734</v>
      </c>
      <c r="F1213" s="41" t="s">
        <v>3884</v>
      </c>
      <c r="G1213" s="42" t="s">
        <v>6443</v>
      </c>
      <c r="H1213" s="42" t="str">
        <f t="shared" si="36"/>
        <v>iconic /aɪˈkɒnɪk/  very famous or popular, thought to be representative of particular ideas or a particular time ikonszerű</v>
      </c>
    </row>
    <row r="1214" spans="3:8" ht="15">
      <c r="C1214" s="42">
        <f t="shared" si="37"/>
        <v>99</v>
      </c>
      <c r="D1214" s="41" t="s">
        <v>160</v>
      </c>
      <c r="E1214" s="44" t="s">
        <v>13735</v>
      </c>
      <c r="F1214" s="45" t="s">
        <v>37</v>
      </c>
      <c r="G1214" s="42" t="s">
        <v>6444</v>
      </c>
      <c r="H1214" s="42" t="str">
        <f t="shared" si="36"/>
        <v>iconoclast /aɪˈkɒnəʊklæst/  person who attacks popular beliefs        képromboló</v>
      </c>
    </row>
    <row r="1215" spans="3:8" ht="102">
      <c r="C1215" s="42">
        <f t="shared" si="37"/>
        <v>99</v>
      </c>
      <c r="D1215" s="41" t="s">
        <v>2739</v>
      </c>
      <c r="E1215" s="44" t="s">
        <v>13736</v>
      </c>
      <c r="F1215" s="41" t="s">
        <v>4164</v>
      </c>
      <c r="G1215" s="42" t="s">
        <v>6445</v>
      </c>
      <c r="H1215" s="42" t="str">
        <f t="shared" si="36"/>
        <v>idiom /ˈɪdɪəm/  a group of words that has a special meaning that is different from the ordinary meaning of each separate word. For example, ‘under the weather’ is an idiom meaning ‘ill’. idióma</v>
      </c>
    </row>
    <row r="1216" spans="3:8" ht="15">
      <c r="C1216" s="42">
        <f t="shared" si="37"/>
        <v>99</v>
      </c>
      <c r="D1216" s="41" t="s">
        <v>161</v>
      </c>
      <c r="E1216" s="44" t="s">
        <v>13737</v>
      </c>
      <c r="F1216" s="45" t="s">
        <v>38</v>
      </c>
      <c r="G1216" s="42" t="s">
        <v>6446</v>
      </c>
      <c r="H1216" s="42" t="str">
        <f t="shared" si="36"/>
        <v>idiosyncrasy /ˌɪdɪəˈsɪŋkrəsi/  personal mannerism           egyéni kifejezésmód</v>
      </c>
    </row>
    <row r="1217" spans="3:8" ht="38.25">
      <c r="C1217" s="42">
        <f t="shared" si="37"/>
        <v>99</v>
      </c>
      <c r="D1217" s="41" t="s">
        <v>3608</v>
      </c>
      <c r="E1217" s="44" t="s">
        <v>13738</v>
      </c>
      <c r="F1217" s="41" t="s">
        <v>5097</v>
      </c>
      <c r="G1217" s="42" t="s">
        <v>6447</v>
      </c>
      <c r="H1217" s="42" t="str">
        <f t="shared" si="36"/>
        <v>idol /ˈaɪdl/  someone or something that you love or admire very much  bálvány</v>
      </c>
    </row>
    <row r="1218" spans="3:8" ht="15">
      <c r="C1218" s="42">
        <f t="shared" si="37"/>
        <v>99</v>
      </c>
      <c r="D1218" s="41" t="s">
        <v>162</v>
      </c>
      <c r="E1218" s="44" t="s">
        <v>13739</v>
      </c>
      <c r="F1218" s="45" t="s">
        <v>39</v>
      </c>
      <c r="G1218" s="42" t="s">
        <v>6448</v>
      </c>
      <c r="H1218" s="42" t="str">
        <f t="shared" si="36"/>
        <v>idolatry /aɪˈdɒlətri/  excessive admiration of          bálványimádás</v>
      </c>
    </row>
    <row r="1219" spans="3:8" ht="15">
      <c r="C1219" s="42">
        <f t="shared" si="37"/>
        <v>99</v>
      </c>
      <c r="D1219" s="41" t="s">
        <v>163</v>
      </c>
      <c r="E1219" s="44" t="s">
        <v>13740</v>
      </c>
      <c r="F1219" s="45" t="s">
        <v>40</v>
      </c>
      <c r="G1219" s="42" t="s">
        <v>6449</v>
      </c>
      <c r="H1219" s="42" t="str">
        <f t="shared" ref="H1219:H1282" si="38">CONCATENATE(D1219," ",E1219," ",F1219," ",G1219)</f>
        <v>idyll /ˈɪdɪl/  a carefree episode or experience        idill</v>
      </c>
    </row>
    <row r="1220" spans="3:8" ht="15">
      <c r="C1220" s="42">
        <f t="shared" si="37"/>
        <v>99</v>
      </c>
      <c r="D1220" s="41" t="s">
        <v>164</v>
      </c>
      <c r="E1220" s="44" t="s">
        <v>13741</v>
      </c>
      <c r="F1220" s="45" t="s">
        <v>41</v>
      </c>
      <c r="G1220" s="42" t="s">
        <v>6450</v>
      </c>
      <c r="H1220" s="42" t="str">
        <f t="shared" si="38"/>
        <v>ignoble /ɪgˈnəʊbl/  dishonorable common undignified          alantas származású</v>
      </c>
    </row>
    <row r="1221" spans="3:8" ht="15">
      <c r="C1221" s="42">
        <f t="shared" ref="C1221:C1284" si="39">+B1221+C1220</f>
        <v>99</v>
      </c>
      <c r="D1221" s="41" t="s">
        <v>165</v>
      </c>
      <c r="E1221" s="44" t="s">
        <v>13742</v>
      </c>
      <c r="F1221" s="45" t="s">
        <v>42</v>
      </c>
      <c r="G1221" s="42" t="s">
        <v>6451</v>
      </c>
      <c r="H1221" s="42" t="str">
        <f t="shared" si="38"/>
        <v>ignominious /ˌɪgnəʊˈmɪnɪəs/  shameful dishonorable undignified disgraceful         megalázó</v>
      </c>
    </row>
    <row r="1222" spans="3:8" ht="38.25">
      <c r="C1222" s="42">
        <f t="shared" si="39"/>
        <v>99</v>
      </c>
      <c r="D1222" s="41" t="s">
        <v>2797</v>
      </c>
      <c r="E1222" s="44" t="s">
        <v>13743</v>
      </c>
      <c r="F1222" s="41" t="s">
        <v>4226</v>
      </c>
      <c r="G1222" s="42" t="s">
        <v>6452</v>
      </c>
      <c r="H1222" s="42" t="str">
        <f t="shared" si="38"/>
        <v>ignorance /ˈɪgnərəns/  lack of knowledge or information about something tudatlanság</v>
      </c>
    </row>
    <row r="1223" spans="3:8" ht="51">
      <c r="C1223" s="42">
        <f t="shared" si="39"/>
        <v>99</v>
      </c>
      <c r="D1223" s="41" t="s">
        <v>3370</v>
      </c>
      <c r="E1223" s="44" t="s">
        <v>13744</v>
      </c>
      <c r="F1223" s="41" t="s">
        <v>4839</v>
      </c>
      <c r="G1223" s="42" t="s">
        <v>6453</v>
      </c>
      <c r="H1223" s="42" t="str">
        <f t="shared" si="38"/>
        <v>ignore /ɪgˈnɔː/  to deliberately pay no attention to something that you have been told or that you know about figyelmen kívül hagy</v>
      </c>
    </row>
    <row r="1224" spans="3:8" ht="15">
      <c r="C1224" s="42">
        <f t="shared" si="39"/>
        <v>99</v>
      </c>
      <c r="D1224" s="41" t="s">
        <v>166</v>
      </c>
      <c r="E1224" s="44" t="s">
        <v>13336</v>
      </c>
      <c r="F1224" s="45" t="s">
        <v>43</v>
      </c>
      <c r="G1224" s="42" t="s">
        <v>6454</v>
      </c>
      <c r="H1224" s="42" t="str">
        <f t="shared" si="38"/>
        <v>illicit /ɪˈlɪsɪt/  unlawful forbidden           tiltott</v>
      </c>
    </row>
    <row r="1225" spans="3:8" ht="89.25">
      <c r="C1225" s="42">
        <f t="shared" si="39"/>
        <v>99</v>
      </c>
      <c r="D1225" s="41" t="s">
        <v>2523</v>
      </c>
      <c r="E1225" s="44" t="s">
        <v>13745</v>
      </c>
      <c r="F1225" s="41" t="s">
        <v>3940</v>
      </c>
      <c r="G1225" s="42" t="s">
        <v>6455</v>
      </c>
      <c r="H1225" s="42" t="str">
        <f t="shared" si="38"/>
        <v>image /ˈɪmɪʤ/  the opinion people have of a person, organization, product etc, or the way a person, organization etc seems to be to the public kép</v>
      </c>
    </row>
    <row r="1226" spans="3:8" ht="25.5">
      <c r="C1226" s="42">
        <f t="shared" si="39"/>
        <v>99</v>
      </c>
      <c r="D1226" s="41" t="s">
        <v>3526</v>
      </c>
      <c r="E1226" s="44" t="s">
        <v>13746</v>
      </c>
      <c r="F1226" s="41" t="s">
        <v>5012</v>
      </c>
      <c r="G1226" s="42" t="s">
        <v>6456</v>
      </c>
      <c r="H1226" s="42" t="str">
        <f t="shared" si="38"/>
        <v>imaginative /ɪˈmæʤɪnətɪv/  containing new and interesting ideas ötletes</v>
      </c>
    </row>
    <row r="1227" spans="3:8" ht="15">
      <c r="C1227" s="42">
        <f t="shared" si="39"/>
        <v>99</v>
      </c>
      <c r="D1227" s="41" t="s">
        <v>167</v>
      </c>
      <c r="E1227" s="44" t="s">
        <v>13747</v>
      </c>
      <c r="F1227" s="45" t="s">
        <v>44</v>
      </c>
      <c r="G1227" s="42" t="s">
        <v>6457</v>
      </c>
      <c r="H1227" s="42" t="str">
        <f t="shared" si="38"/>
        <v>imbroglio /ɪmˈbrəʊlɪəʊ/  complicated and embarrassing situation         bonyolultság</v>
      </c>
    </row>
    <row r="1228" spans="3:8" ht="38.25">
      <c r="C1228" s="42">
        <f t="shared" si="39"/>
        <v>99</v>
      </c>
      <c r="D1228" s="41" t="s">
        <v>3594</v>
      </c>
      <c r="E1228" s="44" t="s">
        <v>13748</v>
      </c>
      <c r="F1228" s="41" t="s">
        <v>5082</v>
      </c>
      <c r="G1228" s="42" t="s">
        <v>6458</v>
      </c>
      <c r="H1228" s="42" t="str">
        <f t="shared" si="38"/>
        <v>imitate /ˈɪmɪteɪt/  to copy something because you think it is good utánoz</v>
      </c>
    </row>
    <row r="1229" spans="3:8" ht="15">
      <c r="C1229" s="42">
        <f t="shared" si="39"/>
        <v>99</v>
      </c>
      <c r="D1229" s="41" t="s">
        <v>168</v>
      </c>
      <c r="E1229" s="44" t="s">
        <v>13749</v>
      </c>
      <c r="F1229" s="45" t="s">
        <v>45</v>
      </c>
      <c r="G1229" s="42" t="s">
        <v>6459</v>
      </c>
      <c r="H1229" s="42" t="str">
        <f t="shared" si="38"/>
        <v>immaculate /ɪˈmækjʊlɪt/  pure faultless           hibátlan</v>
      </c>
    </row>
    <row r="1230" spans="3:8" ht="51">
      <c r="C1230" s="42">
        <f t="shared" si="39"/>
        <v>99</v>
      </c>
      <c r="D1230" s="41" t="s">
        <v>3486</v>
      </c>
      <c r="E1230" s="44" t="s">
        <v>13750</v>
      </c>
      <c r="F1230" s="41" t="s">
        <v>4969</v>
      </c>
      <c r="G1230" s="42" t="s">
        <v>6460</v>
      </c>
      <c r="H1230" s="42" t="str">
        <f t="shared" si="38"/>
        <v>immensity /ɪˈmɛnsɪti/  used to emphasize the great size of something, especially something that cannot be measured végtelenség</v>
      </c>
    </row>
    <row r="1231" spans="3:8" ht="38.25">
      <c r="C1231" s="42">
        <f t="shared" si="39"/>
        <v>99</v>
      </c>
      <c r="D1231" s="41" t="s">
        <v>3162</v>
      </c>
      <c r="E1231" s="44" t="s">
        <v>13751</v>
      </c>
      <c r="F1231" s="41" t="s">
        <v>4613</v>
      </c>
      <c r="G1231" s="42" t="s">
        <v>6461</v>
      </c>
      <c r="H1231" s="42" t="str">
        <f t="shared" si="38"/>
        <v>immigrant /ˈɪmɪgrənt/  someone who enters another country to live there permanently  bevándorló</v>
      </c>
    </row>
    <row r="1232" spans="3:8" ht="38.25">
      <c r="C1232" s="42">
        <f t="shared" si="39"/>
        <v>99</v>
      </c>
      <c r="D1232" s="41" t="s">
        <v>3184</v>
      </c>
      <c r="E1232" s="44" t="s">
        <v>13752</v>
      </c>
      <c r="F1232" s="41" t="s">
        <v>4636</v>
      </c>
      <c r="G1232" s="42" t="s">
        <v>6462</v>
      </c>
      <c r="H1232" s="42" t="str">
        <f t="shared" si="38"/>
        <v>immigration /ˌɪmɪˈgreɪʃən/  the process of entering another country in order to live there permanently  bevándorlás</v>
      </c>
    </row>
    <row r="1233" spans="3:8" ht="15">
      <c r="C1233" s="42">
        <f t="shared" si="39"/>
        <v>99</v>
      </c>
      <c r="D1233" s="41" t="s">
        <v>169</v>
      </c>
      <c r="E1233" s="44" t="s">
        <v>13753</v>
      </c>
      <c r="F1233" s="45" t="s">
        <v>46</v>
      </c>
      <c r="G1233" s="42" t="s">
        <v>6463</v>
      </c>
      <c r="H1233" s="42" t="str">
        <f t="shared" si="38"/>
        <v>imminent /ˈɪmɪnənt/  likely to come or happen soon       fenyegető</v>
      </c>
    </row>
    <row r="1234" spans="3:8" ht="15">
      <c r="C1234" s="42">
        <f t="shared" si="39"/>
        <v>99</v>
      </c>
      <c r="D1234" s="41" t="s">
        <v>170</v>
      </c>
      <c r="E1234" s="44" t="s">
        <v>13754</v>
      </c>
      <c r="F1234" s="45" t="s">
        <v>47</v>
      </c>
      <c r="G1234" s="42" t="s">
        <v>6464</v>
      </c>
      <c r="H1234" s="42" t="str">
        <f t="shared" si="38"/>
        <v>immutable /ɪˈmjuːtəbl/  that cannot be changed         változhatatlan</v>
      </c>
    </row>
    <row r="1235" spans="3:8" ht="51">
      <c r="C1235" s="42">
        <f t="shared" si="39"/>
        <v>99</v>
      </c>
      <c r="D1235" s="41" t="s">
        <v>2485</v>
      </c>
      <c r="E1235" s="46" t="s">
        <v>5286</v>
      </c>
      <c r="F1235" s="41" t="s">
        <v>3902</v>
      </c>
      <c r="G1235" s="42" t="s">
        <v>6465</v>
      </c>
      <c r="H1235" s="42" t="str">
        <f t="shared" si="38"/>
        <v>impact /ˈɪmpækt/  the effect or influence that an event, situation etc has on someone or something hatás</v>
      </c>
    </row>
    <row r="1236" spans="3:8" ht="15">
      <c r="C1236" s="42">
        <f t="shared" si="39"/>
        <v>99</v>
      </c>
      <c r="D1236" s="41" t="s">
        <v>171</v>
      </c>
      <c r="E1236" s="44" t="s">
        <v>13755</v>
      </c>
      <c r="F1236" s="45" t="s">
        <v>48</v>
      </c>
      <c r="G1236" s="42" t="s">
        <v>6466</v>
      </c>
      <c r="H1236" s="42" t="str">
        <f t="shared" si="38"/>
        <v>impair /ɪmˈpeə/  worsen diminish in value         ronthatja</v>
      </c>
    </row>
    <row r="1237" spans="3:8" ht="38.25">
      <c r="C1237" s="42">
        <f t="shared" si="39"/>
        <v>99</v>
      </c>
      <c r="D1237" s="41" t="s">
        <v>171</v>
      </c>
      <c r="E1237" s="44" t="s">
        <v>13755</v>
      </c>
      <c r="F1237" s="41" t="s">
        <v>4526</v>
      </c>
      <c r="G1237" s="42" t="s">
        <v>6466</v>
      </c>
      <c r="H1237" s="42" t="str">
        <f t="shared" si="38"/>
        <v>impair /ɪmˈpeə/  to damage something or make it not as good as it should be ronthatja</v>
      </c>
    </row>
    <row r="1238" spans="3:8" ht="25.5">
      <c r="C1238" s="42">
        <f t="shared" si="39"/>
        <v>99</v>
      </c>
      <c r="D1238" s="41" t="s">
        <v>2825</v>
      </c>
      <c r="E1238" s="44" t="s">
        <v>13756</v>
      </c>
      <c r="F1238" s="41" t="s">
        <v>4255</v>
      </c>
      <c r="G1238" s="42" t="s">
        <v>6467</v>
      </c>
      <c r="H1238" s="42" t="str">
        <f t="shared" si="38"/>
        <v>impart /ɪmˈpɑːt/  to give a particular quality to something közöl</v>
      </c>
    </row>
    <row r="1239" spans="3:8" ht="15">
      <c r="C1239" s="42">
        <f t="shared" si="39"/>
        <v>99</v>
      </c>
      <c r="D1239" s="41" t="s">
        <v>172</v>
      </c>
      <c r="E1239" s="44" t="s">
        <v>13757</v>
      </c>
      <c r="F1239" s="45" t="s">
        <v>49</v>
      </c>
      <c r="G1239" s="42" t="s">
        <v>6468</v>
      </c>
      <c r="H1239" s="42" t="str">
        <f t="shared" si="38"/>
        <v>impassive /ɪmˈpæsɪv/  unmoved feeling no sign of passion       közömbös</v>
      </c>
    </row>
    <row r="1240" spans="3:8" ht="25.5">
      <c r="C1240" s="42">
        <f t="shared" si="39"/>
        <v>99</v>
      </c>
      <c r="D1240" s="41" t="s">
        <v>3617</v>
      </c>
      <c r="E1240" s="44" t="s">
        <v>13758</v>
      </c>
      <c r="F1240" s="41" t="s">
        <v>5106</v>
      </c>
      <c r="G1240" s="42" t="s">
        <v>6469</v>
      </c>
      <c r="H1240" s="42" t="str">
        <f t="shared" si="38"/>
        <v>impeccably /ɪmˈpɛkəbli/  without any faults and impossible to criticize kifogástalanul</v>
      </c>
    </row>
    <row r="1241" spans="3:8" ht="15">
      <c r="C1241" s="42">
        <f t="shared" si="39"/>
        <v>99</v>
      </c>
      <c r="D1241" s="41" t="s">
        <v>173</v>
      </c>
      <c r="E1241" s="44" t="s">
        <v>13759</v>
      </c>
      <c r="F1241" s="45" t="s">
        <v>50</v>
      </c>
      <c r="G1241" s="42" t="s">
        <v>6470</v>
      </c>
      <c r="H1241" s="42" t="str">
        <f t="shared" si="38"/>
        <v>impecunious /ˌɪmpɪˈkjuːnjəs/  having little or no money        pénztelen</v>
      </c>
    </row>
    <row r="1242" spans="3:8" ht="15">
      <c r="C1242" s="42">
        <f t="shared" si="39"/>
        <v>99</v>
      </c>
      <c r="D1242" s="41" t="s">
        <v>174</v>
      </c>
      <c r="E1242" s="44" t="s">
        <v>13760</v>
      </c>
      <c r="F1242" s="45" t="s">
        <v>51</v>
      </c>
      <c r="G1242" s="42" t="s">
        <v>6471</v>
      </c>
      <c r="H1242" s="42" t="str">
        <f t="shared" si="38"/>
        <v>impede /ɪmˈpiːd/  hinder get in the way of       akadályozzák</v>
      </c>
    </row>
    <row r="1243" spans="3:8" ht="15">
      <c r="C1243" s="42">
        <f t="shared" si="39"/>
        <v>99</v>
      </c>
      <c r="D1243" s="41" t="s">
        <v>175</v>
      </c>
      <c r="E1243" s="44" t="s">
        <v>13761</v>
      </c>
      <c r="F1243" s="45" t="s">
        <v>52</v>
      </c>
      <c r="G1243" s="42" t="s">
        <v>5549</v>
      </c>
      <c r="H1243" s="42" t="str">
        <f t="shared" si="38"/>
        <v>impediment /ɪmˈpɛdɪmənt/  smth that hinders (e.g. stammer)        akadály</v>
      </c>
    </row>
    <row r="1244" spans="3:8" ht="15">
      <c r="C1244" s="42">
        <f t="shared" si="39"/>
        <v>99</v>
      </c>
      <c r="D1244" s="41" t="s">
        <v>176</v>
      </c>
      <c r="E1244" s="44" t="s">
        <v>13762</v>
      </c>
      <c r="F1244" s="45" t="s">
        <v>53</v>
      </c>
      <c r="G1244" s="42" t="s">
        <v>6472</v>
      </c>
      <c r="H1244" s="42" t="str">
        <f t="shared" si="38"/>
        <v>impending /ɪmˈpɛndɪŋ/  imminent being about to happen expected       közelgő</v>
      </c>
    </row>
    <row r="1245" spans="3:8" ht="15">
      <c r="C1245" s="42">
        <f t="shared" si="39"/>
        <v>99</v>
      </c>
      <c r="D1245" s="41" t="s">
        <v>177</v>
      </c>
      <c r="E1245" s="44" t="s">
        <v>13763</v>
      </c>
      <c r="F1245" s="45" t="s">
        <v>54</v>
      </c>
      <c r="G1245" s="42" t="s">
        <v>6473</v>
      </c>
      <c r="H1245" s="42" t="str">
        <f t="shared" si="38"/>
        <v>imperative /ɪmˈpɛrətɪv/  urgent essential           parancsoló</v>
      </c>
    </row>
    <row r="1246" spans="3:8" ht="15">
      <c r="C1246" s="42">
        <f t="shared" si="39"/>
        <v>99</v>
      </c>
      <c r="D1246" s="41" t="s">
        <v>178</v>
      </c>
      <c r="E1246" s="44" t="s">
        <v>13764</v>
      </c>
      <c r="F1246" s="45" t="s">
        <v>55</v>
      </c>
      <c r="G1246" s="42" t="s">
        <v>6473</v>
      </c>
      <c r="H1246" s="42" t="str">
        <f t="shared" si="38"/>
        <v>imperious /ɪmˈpɪərɪəs/  commanding haughty arrogant          parancsoló</v>
      </c>
    </row>
    <row r="1247" spans="3:8" ht="25.5">
      <c r="C1247" s="42">
        <f t="shared" si="39"/>
        <v>99</v>
      </c>
      <c r="D1247" s="41" t="s">
        <v>2824</v>
      </c>
      <c r="E1247" s="44" t="s">
        <v>13765</v>
      </c>
      <c r="F1247" s="41" t="s">
        <v>4254</v>
      </c>
      <c r="G1247" s="42" t="s">
        <v>6474</v>
      </c>
      <c r="H1247" s="42" t="str">
        <f t="shared" si="38"/>
        <v>impermanence impermanence  the quality of not staying the same forever múlandóság</v>
      </c>
    </row>
    <row r="1248" spans="3:8" ht="25.5">
      <c r="C1248" s="42">
        <f t="shared" si="39"/>
        <v>99</v>
      </c>
      <c r="D1248" s="41" t="s">
        <v>2641</v>
      </c>
      <c r="E1248" s="44" t="s">
        <v>13766</v>
      </c>
      <c r="F1248" s="41" t="s">
        <v>4061</v>
      </c>
      <c r="G1248" s="42" t="s">
        <v>6475</v>
      </c>
      <c r="H1248" s="42" t="str">
        <f t="shared" si="38"/>
        <v>impermanent /ɪmˈpɜːmənənt/  not staying the same forever átmeneti</v>
      </c>
    </row>
    <row r="1249" spans="3:8" ht="15">
      <c r="C1249" s="42">
        <f t="shared" si="39"/>
        <v>99</v>
      </c>
      <c r="D1249" s="41" t="s">
        <v>180</v>
      </c>
      <c r="E1249" s="44" t="s">
        <v>13767</v>
      </c>
      <c r="F1249" s="45" t="s">
        <v>57</v>
      </c>
      <c r="G1249" s="42" t="s">
        <v>6476</v>
      </c>
      <c r="H1249" s="42" t="str">
        <f t="shared" si="38"/>
        <v>impermeable /ɪmˈpɜːmjəbl/  that cannot be permeated         áthatolhatatlan</v>
      </c>
    </row>
    <row r="1250" spans="3:8" ht="15">
      <c r="C1250" s="42">
        <f t="shared" si="39"/>
        <v>99</v>
      </c>
      <c r="D1250" s="41" t="s">
        <v>181</v>
      </c>
      <c r="E1250" s="44" t="s">
        <v>13768</v>
      </c>
      <c r="F1250" s="45" t="s">
        <v>58</v>
      </c>
      <c r="G1250" s="42" t="s">
        <v>6477</v>
      </c>
      <c r="H1250" s="42" t="str">
        <f t="shared" si="38"/>
        <v>imperturbable /ˌɪmpə(ː)ˈtɜːbəbl/  calm not capable of being excited       rendíthetetlen</v>
      </c>
    </row>
    <row r="1251" spans="3:8" ht="15">
      <c r="C1251" s="42">
        <f t="shared" si="39"/>
        <v>99</v>
      </c>
      <c r="D1251" s="41" t="s">
        <v>182</v>
      </c>
      <c r="E1251" s="44" t="s">
        <v>13769</v>
      </c>
      <c r="F1251" s="45" t="s">
        <v>59</v>
      </c>
      <c r="G1251" s="42" t="s">
        <v>6476</v>
      </c>
      <c r="H1251" s="42" t="str">
        <f t="shared" si="38"/>
        <v>impervious /ɪmˈpɜːvjəs/  not allowing to pass through (of materials)      áthatolhatatlan</v>
      </c>
    </row>
    <row r="1252" spans="3:8" ht="15">
      <c r="C1252" s="42">
        <f t="shared" si="39"/>
        <v>99</v>
      </c>
      <c r="D1252" s="41" t="s">
        <v>179</v>
      </c>
      <c r="E1252" s="44" t="s">
        <v>13770</v>
      </c>
      <c r="F1252" s="45" t="s">
        <v>56</v>
      </c>
      <c r="G1252" s="42" t="s">
        <v>6478</v>
      </c>
      <c r="H1252" s="42" t="str">
        <f t="shared" si="38"/>
        <v>imperviousness /ɪmˈpɜːvjəsnəs/  haughty arrogant commanding          áthatolhatatlanság</v>
      </c>
    </row>
    <row r="1253" spans="3:8" ht="15">
      <c r="C1253" s="42">
        <f t="shared" si="39"/>
        <v>99</v>
      </c>
      <c r="D1253" s="41" t="s">
        <v>183</v>
      </c>
      <c r="E1253" s="44" t="s">
        <v>13771</v>
      </c>
      <c r="F1253" s="45" t="s">
        <v>60</v>
      </c>
      <c r="G1253" s="42" t="s">
        <v>6225</v>
      </c>
      <c r="H1253" s="42" t="str">
        <f t="shared" si="38"/>
        <v>impetuous /ɪmˈpɛtjʊəs/  having sudden energy impulsive thrusting ahead forceful      heves</v>
      </c>
    </row>
    <row r="1254" spans="3:8" ht="15">
      <c r="C1254" s="42">
        <f t="shared" si="39"/>
        <v>99</v>
      </c>
      <c r="D1254" s="41" t="s">
        <v>184</v>
      </c>
      <c r="E1254" s="44" t="s">
        <v>13772</v>
      </c>
      <c r="F1254" s="45" t="s">
        <v>61</v>
      </c>
      <c r="G1254" s="42" t="s">
        <v>6479</v>
      </c>
      <c r="H1254" s="42" t="str">
        <f t="shared" si="38"/>
        <v>impiety /ɪmˈpaɪəti/  lack of reverence or dutifulness        istentelenség</v>
      </c>
    </row>
    <row r="1255" spans="3:8" ht="15">
      <c r="C1255" s="42">
        <f t="shared" si="39"/>
        <v>99</v>
      </c>
      <c r="D1255" s="41" t="s">
        <v>185</v>
      </c>
      <c r="E1255" s="44" t="s">
        <v>13773</v>
      </c>
      <c r="F1255" s="45" t="s">
        <v>62</v>
      </c>
      <c r="G1255" s="42" t="s">
        <v>6480</v>
      </c>
      <c r="H1255" s="42" t="str">
        <f t="shared" si="38"/>
        <v>implacable /ɪmˈplækəbl/  incapable of being placated unpleasable        engesztelhetetlen</v>
      </c>
    </row>
    <row r="1256" spans="3:8" ht="51">
      <c r="C1256" s="42">
        <f t="shared" si="39"/>
        <v>99</v>
      </c>
      <c r="D1256" s="41" t="s">
        <v>3721</v>
      </c>
      <c r="E1256" s="46" t="s">
        <v>5287</v>
      </c>
      <c r="F1256" s="41" t="s">
        <v>5215</v>
      </c>
      <c r="G1256" s="42" t="s">
        <v>6481</v>
      </c>
      <c r="H1256" s="42" t="str">
        <f t="shared" si="38"/>
        <v>implement /ˈɪmplɪmənt/  to take action or make changes that you have officially decided should happen végrehajtása</v>
      </c>
    </row>
    <row r="1257" spans="3:8" ht="15">
      <c r="C1257" s="42">
        <f t="shared" si="39"/>
        <v>99</v>
      </c>
      <c r="D1257" s="41" t="s">
        <v>186</v>
      </c>
      <c r="E1257" s="44" t="s">
        <v>13774</v>
      </c>
      <c r="F1257" s="45" t="s">
        <v>63</v>
      </c>
      <c r="G1257" s="42" t="s">
        <v>6482</v>
      </c>
      <c r="H1257" s="42" t="str">
        <f t="shared" si="38"/>
        <v>implicate /ˈɪmplɪkeɪt/  show that smb has a share       belekever</v>
      </c>
    </row>
    <row r="1258" spans="3:8" ht="38.25">
      <c r="C1258" s="42">
        <f t="shared" si="39"/>
        <v>99</v>
      </c>
      <c r="D1258" s="41" t="s">
        <v>3088</v>
      </c>
      <c r="E1258" s="44" t="s">
        <v>13775</v>
      </c>
      <c r="F1258" s="41" t="s">
        <v>4536</v>
      </c>
      <c r="G1258" s="42" t="s">
        <v>6483</v>
      </c>
      <c r="H1258" s="42" t="str">
        <f t="shared" si="38"/>
        <v>implication /ˌɪmplɪˈkeɪʃən/  a possible future effect or result of an action, event, decision etc vonzat</v>
      </c>
    </row>
    <row r="1259" spans="3:8" ht="15">
      <c r="C1259" s="42">
        <f t="shared" si="39"/>
        <v>99</v>
      </c>
      <c r="D1259" s="41" t="s">
        <v>187</v>
      </c>
      <c r="E1259" s="44" t="s">
        <v>13776</v>
      </c>
      <c r="F1259" s="45" t="s">
        <v>64</v>
      </c>
      <c r="G1259" s="42" t="s">
        <v>6484</v>
      </c>
      <c r="H1259" s="42" t="str">
        <f t="shared" si="38"/>
        <v>implicit /ɪmˈplɪsɪt/  implied though not plainly expressed        hallgatólagos</v>
      </c>
    </row>
    <row r="1260" spans="3:8" ht="15">
      <c r="C1260" s="42">
        <f t="shared" si="39"/>
        <v>99</v>
      </c>
      <c r="D1260" s="41" t="s">
        <v>188</v>
      </c>
      <c r="E1260" s="44" t="s">
        <v>13777</v>
      </c>
      <c r="F1260" s="45" t="s">
        <v>65</v>
      </c>
      <c r="G1260" s="42" t="s">
        <v>6485</v>
      </c>
      <c r="H1260" s="42" t="str">
        <f t="shared" si="38"/>
        <v>implosion implosion  collapse bursting inward          betódulás</v>
      </c>
    </row>
    <row r="1261" spans="3:8" ht="51">
      <c r="C1261" s="42">
        <f t="shared" si="39"/>
        <v>99</v>
      </c>
      <c r="D1261" s="41" t="s">
        <v>2420</v>
      </c>
      <c r="E1261" s="44" t="s">
        <v>13778</v>
      </c>
      <c r="F1261" s="41" t="s">
        <v>3837</v>
      </c>
      <c r="G1261" s="42" t="s">
        <v>6486</v>
      </c>
      <c r="H1261" s="42" t="str">
        <f t="shared" si="38"/>
        <v>imply /ɪmˈplaɪ/  to suggest that something is true, without saying this directly maga után von</v>
      </c>
    </row>
    <row r="1262" spans="3:8" ht="15">
      <c r="C1262" s="42">
        <f t="shared" si="39"/>
        <v>99</v>
      </c>
      <c r="D1262" s="41" t="s">
        <v>189</v>
      </c>
      <c r="E1262" s="44" t="s">
        <v>13779</v>
      </c>
      <c r="F1262" s="45" t="s">
        <v>66</v>
      </c>
      <c r="G1262" s="42" t="s">
        <v>6487</v>
      </c>
      <c r="H1262" s="42" t="str">
        <f t="shared" si="38"/>
        <v>importune /ɪmˈpɔːtjuːn/  beg urgently solicit (of a prostitute)       zaklat</v>
      </c>
    </row>
    <row r="1263" spans="3:8" ht="51">
      <c r="C1263" s="42">
        <f t="shared" si="39"/>
        <v>99</v>
      </c>
      <c r="D1263" s="41" t="s">
        <v>3117</v>
      </c>
      <c r="E1263" s="44" t="s">
        <v>13780</v>
      </c>
      <c r="F1263" s="41" t="s">
        <v>4567</v>
      </c>
      <c r="G1263" s="42" t="s">
        <v>6488</v>
      </c>
      <c r="H1263" s="42" t="str">
        <f t="shared" si="38"/>
        <v>imposition /ˌɪmpəˈzɪʃən/  something that someone expects or asks you to do for them, which is not convenient for you elrendelése</v>
      </c>
    </row>
    <row r="1264" spans="3:8" ht="15">
      <c r="C1264" s="42">
        <f t="shared" si="39"/>
        <v>99</v>
      </c>
      <c r="D1264" s="41" t="s">
        <v>190</v>
      </c>
      <c r="E1264" s="44" t="s">
        <v>13781</v>
      </c>
      <c r="F1264" s="45" t="s">
        <v>67</v>
      </c>
      <c r="G1264" s="42" t="s">
        <v>6489</v>
      </c>
      <c r="H1264" s="42" t="str">
        <f t="shared" si="38"/>
        <v>imprecation /ˌɪmprɪˈkeɪʃən/  an invocation of evil a curse       átkozódás</v>
      </c>
    </row>
    <row r="1265" spans="3:8" ht="15">
      <c r="C1265" s="42">
        <f t="shared" si="39"/>
        <v>99</v>
      </c>
      <c r="D1265" s="41" t="s">
        <v>191</v>
      </c>
      <c r="E1265" s="44" t="s">
        <v>13782</v>
      </c>
      <c r="F1265" s="45" t="s">
        <v>68</v>
      </c>
      <c r="G1265" s="42" t="s">
        <v>6182</v>
      </c>
      <c r="H1265" s="42" t="str">
        <f t="shared" si="38"/>
        <v>impromptu /ɪmˈprɒmptjuː/  without preparation           rögtönzött</v>
      </c>
    </row>
    <row r="1266" spans="3:8" ht="15">
      <c r="C1266" s="42">
        <f t="shared" si="39"/>
        <v>99</v>
      </c>
      <c r="D1266" s="41" t="s">
        <v>694</v>
      </c>
      <c r="E1266" s="44" t="s">
        <v>13783</v>
      </c>
      <c r="F1266" s="45" t="s">
        <v>69</v>
      </c>
      <c r="G1266" s="42" t="s">
        <v>6490</v>
      </c>
      <c r="H1266" s="42" t="str">
        <f t="shared" si="38"/>
        <v>impudent /ˈɪmpjʊdənt/  rash indiscreet           szemtelen</v>
      </c>
    </row>
    <row r="1267" spans="3:8" ht="15">
      <c r="C1267" s="42">
        <f t="shared" si="39"/>
        <v>99</v>
      </c>
      <c r="D1267" s="41" t="s">
        <v>192</v>
      </c>
      <c r="E1267" s="44" t="s">
        <v>13784</v>
      </c>
      <c r="F1267" s="45" t="s">
        <v>70</v>
      </c>
      <c r="G1267" s="42" t="s">
        <v>6491</v>
      </c>
      <c r="H1267" s="42" t="str">
        <f t="shared" si="38"/>
        <v>impugned /ɪmˈpjuːnd/  challenged to be doubted         kifogásolt</v>
      </c>
    </row>
    <row r="1268" spans="3:8" ht="51">
      <c r="C1268" s="42">
        <f t="shared" si="39"/>
        <v>99</v>
      </c>
      <c r="D1268" s="41" t="s">
        <v>3158</v>
      </c>
      <c r="E1268" s="44" t="s">
        <v>13785</v>
      </c>
      <c r="F1268" s="41" t="s">
        <v>4609</v>
      </c>
      <c r="G1268" s="42" t="s">
        <v>6492</v>
      </c>
      <c r="H1268" s="42" t="str">
        <f t="shared" si="38"/>
        <v>impulse purchase /ˈɪmpʌls/ /ˈpɜːʧəs/  when you make an impulse purchase, you buy something you had not planned to buy impulzus vásárlás</v>
      </c>
    </row>
    <row r="1269" spans="3:8" ht="15">
      <c r="C1269" s="42">
        <f t="shared" si="39"/>
        <v>99</v>
      </c>
      <c r="D1269" s="41" t="s">
        <v>193</v>
      </c>
      <c r="E1269" s="44" t="s">
        <v>13786</v>
      </c>
      <c r="F1269" s="45" t="s">
        <v>71</v>
      </c>
      <c r="G1269" s="42" t="s">
        <v>6493</v>
      </c>
      <c r="H1269" s="42" t="str">
        <f t="shared" si="38"/>
        <v>impute /ɪmˈpjuːt/  to attribute to a cause or source ascribe     betud</v>
      </c>
    </row>
    <row r="1270" spans="3:8" ht="25.5">
      <c r="C1270" s="42">
        <f t="shared" si="39"/>
        <v>99</v>
      </c>
      <c r="D1270" s="41" t="s">
        <v>2711</v>
      </c>
      <c r="E1270" s="44" t="s">
        <v>13787</v>
      </c>
      <c r="F1270" s="41" t="s">
        <v>4134</v>
      </c>
      <c r="G1270" s="42" t="s">
        <v>6494</v>
      </c>
      <c r="H1270" s="42" t="str">
        <f t="shared" si="38"/>
        <v>in accordance with /ɪn/ /əˈkɔːdəns/ /wɪð/  according to a rule, system etc összhangban</v>
      </c>
    </row>
    <row r="1271" spans="3:8" ht="76.5">
      <c r="C1271" s="42">
        <f t="shared" si="39"/>
        <v>99</v>
      </c>
      <c r="D1271" s="41" t="s">
        <v>2443</v>
      </c>
      <c r="E1271" s="44" t="s">
        <v>13788</v>
      </c>
      <c r="F1271" s="41" t="s">
        <v>3860</v>
      </c>
      <c r="G1271" s="42" t="s">
        <v>6495</v>
      </c>
      <c r="H1271" s="42" t="str">
        <f t="shared" si="38"/>
        <v>in awe of /ɪn/ /ɔː/ /ɒv/  if you are in awe of somebody, you admire them and have great respect for them and sometimes a slight fear of them a félelem,</v>
      </c>
    </row>
    <row r="1272" spans="3:8" ht="51">
      <c r="C1272" s="42">
        <f t="shared" si="39"/>
        <v>99</v>
      </c>
      <c r="D1272" s="41" t="s">
        <v>3122</v>
      </c>
      <c r="E1272" s="44" t="s">
        <v>13789</v>
      </c>
      <c r="F1272" s="41" t="s">
        <v>4572</v>
      </c>
      <c r="G1272" s="42" t="s">
        <v>6496</v>
      </c>
      <c r="H1272" s="42" t="str">
        <f t="shared" si="38"/>
        <v>in case of /ɪn/ /keɪs/ /ɒv/  as a way of being safe from something that might happen or might be true esetében</v>
      </c>
    </row>
    <row r="1273" spans="3:8" ht="51">
      <c r="C1273" s="42">
        <f t="shared" si="39"/>
        <v>99</v>
      </c>
      <c r="D1273" s="41" t="s">
        <v>3629</v>
      </c>
      <c r="E1273" s="46" t="s">
        <v>5288</v>
      </c>
      <c r="F1273" s="41" t="s">
        <v>5118</v>
      </c>
      <c r="G1273" s="42" t="s">
        <v>6497</v>
      </c>
      <c r="H1273" s="42" t="str">
        <f t="shared" si="38"/>
        <v>in contrast /ɪn/ /ˈkɒntrɑːst/  a difference between people, ideas, situations, things etc that are being compared ellentétben</v>
      </c>
    </row>
    <row r="1274" spans="3:8" ht="38.25">
      <c r="C1274" s="42">
        <f t="shared" si="39"/>
        <v>99</v>
      </c>
      <c r="D1274" s="41" t="s">
        <v>3622</v>
      </c>
      <c r="E1274" s="44" t="s">
        <v>13790</v>
      </c>
      <c r="F1274" s="41" t="s">
        <v>5111</v>
      </c>
      <c r="G1274" s="42" t="s">
        <v>6498</v>
      </c>
      <c r="H1274" s="42" t="str">
        <f t="shared" si="38"/>
        <v>in view of /ɪn/ /vjuː/ /ɒv/  in view of is used to introduce the reason for a decision or action tekintettel a</v>
      </c>
    </row>
    <row r="1275" spans="3:8" ht="51">
      <c r="C1275" s="42">
        <f t="shared" si="39"/>
        <v>99</v>
      </c>
      <c r="D1275" s="41" t="s">
        <v>3737</v>
      </c>
      <c r="E1275" s="44" t="s">
        <v>13791</v>
      </c>
      <c r="F1275" s="41" t="s">
        <v>5232</v>
      </c>
      <c r="G1275" s="42" t="s">
        <v>6499</v>
      </c>
      <c r="H1275" s="42" t="str">
        <f t="shared" si="38"/>
        <v>inadequate /ɪnˈædɪkwɪt/  not good enough, big enough, skilled enough etc for a particular purpose nem megfelelő</v>
      </c>
    </row>
    <row r="1276" spans="3:8" ht="15">
      <c r="C1276" s="42">
        <f t="shared" si="39"/>
        <v>99</v>
      </c>
      <c r="D1276" s="41" t="s">
        <v>194</v>
      </c>
      <c r="E1276" s="44" t="s">
        <v>13792</v>
      </c>
      <c r="F1276" s="45" t="s">
        <v>72</v>
      </c>
      <c r="G1276" s="42" t="s">
        <v>6500</v>
      </c>
      <c r="H1276" s="42" t="str">
        <f t="shared" si="38"/>
        <v>inadvertent /ˌɪnədˈvɜːtənt/  not paying proper attention         gondatlan</v>
      </c>
    </row>
    <row r="1277" spans="3:8" ht="25.5">
      <c r="C1277" s="42">
        <f t="shared" si="39"/>
        <v>99</v>
      </c>
      <c r="D1277" s="41" t="s">
        <v>2927</v>
      </c>
      <c r="E1277" s="44" t="s">
        <v>13793</v>
      </c>
      <c r="F1277" s="41" t="s">
        <v>4363</v>
      </c>
      <c r="G1277" s="42" t="s">
        <v>6501</v>
      </c>
      <c r="H1277" s="42" t="str">
        <f t="shared" si="38"/>
        <v>inadvertently /ˌɪnədˈvɜːtəntli/  without realizing what you are doing véletlenül</v>
      </c>
    </row>
    <row r="1278" spans="3:8" ht="15">
      <c r="C1278" s="42">
        <f t="shared" si="39"/>
        <v>99</v>
      </c>
      <c r="D1278" s="41" t="s">
        <v>195</v>
      </c>
      <c r="E1278" s="44" t="s">
        <v>13794</v>
      </c>
      <c r="F1278" s="45" t="s">
        <v>73</v>
      </c>
      <c r="G1278" s="42" t="s">
        <v>6211</v>
      </c>
      <c r="H1278" s="42" t="str">
        <f t="shared" si="38"/>
        <v>inane /ɪˈneɪn/  silly senseless           ostoba</v>
      </c>
    </row>
    <row r="1279" spans="3:8" ht="38.25">
      <c r="C1279" s="42">
        <f t="shared" si="39"/>
        <v>99</v>
      </c>
      <c r="D1279" s="41" t="s">
        <v>3639</v>
      </c>
      <c r="E1279" s="44" t="s">
        <v>13795</v>
      </c>
      <c r="F1279" s="41" t="s">
        <v>5128</v>
      </c>
      <c r="G1279" s="42" t="s">
        <v>6502</v>
      </c>
      <c r="H1279" s="42" t="str">
        <f t="shared" si="38"/>
        <v>inappropriate /ˌɪnəˈprəʊprɪɪt/  not suitable or right for a particular purpose or in a particular situation alkalmatlan</v>
      </c>
    </row>
    <row r="1280" spans="3:8" ht="15">
      <c r="C1280" s="42">
        <f t="shared" si="39"/>
        <v>99</v>
      </c>
      <c r="D1280" s="41" t="s">
        <v>196</v>
      </c>
      <c r="E1280" s="44" t="s">
        <v>13796</v>
      </c>
      <c r="F1280" s="45" t="s">
        <v>74</v>
      </c>
      <c r="G1280" s="42" t="s">
        <v>6503</v>
      </c>
      <c r="H1280" s="42" t="str">
        <f t="shared" si="38"/>
        <v>inasmuch /ˌɪnəzˈmʌʧ/  since because           amennyiben</v>
      </c>
    </row>
    <row r="1281" spans="3:8" ht="15">
      <c r="C1281" s="42">
        <f t="shared" si="39"/>
        <v>99</v>
      </c>
      <c r="D1281" s="41" t="s">
        <v>3067</v>
      </c>
      <c r="E1281" s="44" t="s">
        <v>13797</v>
      </c>
      <c r="F1281" s="41" t="s">
        <v>4514</v>
      </c>
      <c r="G1281" s="42" t="s">
        <v>6502</v>
      </c>
      <c r="H1281" s="42" t="str">
        <f t="shared" si="38"/>
        <v>incapable /ɪnˈkeɪpəbl/  not able to do something alkalmatlan</v>
      </c>
    </row>
    <row r="1282" spans="3:8" ht="15">
      <c r="C1282" s="42">
        <f t="shared" si="39"/>
        <v>99</v>
      </c>
      <c r="D1282" s="41" t="s">
        <v>197</v>
      </c>
      <c r="E1282" s="44" t="s">
        <v>13798</v>
      </c>
      <c r="F1282" s="45" t="s">
        <v>75</v>
      </c>
      <c r="G1282" s="42" t="s">
        <v>6504</v>
      </c>
      <c r="H1282" s="42" t="str">
        <f t="shared" si="38"/>
        <v>incense /ˈɪnsɛns/  make angry           tömjén</v>
      </c>
    </row>
    <row r="1283" spans="3:8" ht="51">
      <c r="C1283" s="42">
        <f t="shared" si="39"/>
        <v>99</v>
      </c>
      <c r="D1283" s="41" t="s">
        <v>2948</v>
      </c>
      <c r="E1283" s="44" t="s">
        <v>13799</v>
      </c>
      <c r="F1283" s="41" t="s">
        <v>4387</v>
      </c>
      <c r="G1283" s="42" t="s">
        <v>6505</v>
      </c>
      <c r="H1283" s="42" t="str">
        <f t="shared" ref="H1283:H1346" si="40">CONCATENATE(D1283," ",E1283," ",F1283," ",G1283)</f>
        <v>incentive /ɪnˈsɛntɪv/  something that encourages you to work harder, start a new activity etc  ösztönző</v>
      </c>
    </row>
    <row r="1284" spans="3:8" ht="25.5">
      <c r="C1284" s="42">
        <f t="shared" si="39"/>
        <v>99</v>
      </c>
      <c r="D1284" s="41" t="s">
        <v>198</v>
      </c>
      <c r="E1284" s="44" t="s">
        <v>13800</v>
      </c>
      <c r="F1284" s="41" t="s">
        <v>4964</v>
      </c>
      <c r="G1284" s="42" t="s">
        <v>6506</v>
      </c>
      <c r="H1284" s="42" t="str">
        <f t="shared" si="40"/>
        <v>incessant /ɪnˈsɛsnt/  continuing without stopping  szakadatlan</v>
      </c>
    </row>
    <row r="1285" spans="3:8" ht="15">
      <c r="C1285" s="42">
        <f t="shared" ref="C1285:C1348" si="41">+B1285+C1284</f>
        <v>99</v>
      </c>
      <c r="D1285" s="41" t="s">
        <v>199</v>
      </c>
      <c r="E1285" s="44" t="s">
        <v>13801</v>
      </c>
      <c r="F1285" s="45" t="s">
        <v>76</v>
      </c>
      <c r="G1285" s="42" t="s">
        <v>6507</v>
      </c>
      <c r="H1285" s="42" t="str">
        <f t="shared" si="40"/>
        <v>inchoate /ɪˈɪnkəʊeɪt/  not yet fully formed rudimentary elementary       kezdeti</v>
      </c>
    </row>
    <row r="1286" spans="3:8" ht="15">
      <c r="C1286" s="42">
        <f t="shared" si="41"/>
        <v>99</v>
      </c>
      <c r="D1286" s="41" t="s">
        <v>1439</v>
      </c>
      <c r="E1286" s="44" t="s">
        <v>13802</v>
      </c>
      <c r="F1286" s="45" t="s">
        <v>1440</v>
      </c>
      <c r="G1286" s="42" t="s">
        <v>6507</v>
      </c>
      <c r="H1286" s="42" t="str">
        <f t="shared" si="40"/>
        <v>incipient /ɪnˈsɪpɪənt/  beginning          kezdeti</v>
      </c>
    </row>
    <row r="1287" spans="3:8" ht="15">
      <c r="C1287" s="42">
        <f t="shared" si="41"/>
        <v>99</v>
      </c>
      <c r="D1287" s="41" t="s">
        <v>200</v>
      </c>
      <c r="E1287" s="44" t="s">
        <v>13803</v>
      </c>
      <c r="F1287" s="45" t="s">
        <v>77</v>
      </c>
      <c r="G1287" s="42" t="s">
        <v>6508</v>
      </c>
      <c r="H1287" s="42" t="str">
        <f t="shared" si="40"/>
        <v>incise /ɪnˈsaɪz/  engrave make a cut in        bevág</v>
      </c>
    </row>
    <row r="1288" spans="3:8" ht="15">
      <c r="C1288" s="42">
        <f t="shared" si="41"/>
        <v>99</v>
      </c>
      <c r="D1288" s="41" t="s">
        <v>201</v>
      </c>
      <c r="E1288" s="44" t="s">
        <v>13804</v>
      </c>
      <c r="F1288" s="45" t="s">
        <v>2291</v>
      </c>
      <c r="G1288" s="42" t="s">
        <v>6509</v>
      </c>
      <c r="H1288" s="42" t="str">
        <f t="shared" si="40"/>
        <v>incite /ɪnˈsaɪt/  stir up rouse          ösztönöz</v>
      </c>
    </row>
    <row r="1289" spans="3:8" ht="15">
      <c r="C1289" s="42">
        <f t="shared" si="41"/>
        <v>99</v>
      </c>
      <c r="D1289" s="41" t="s">
        <v>202</v>
      </c>
      <c r="E1289" s="44" t="s">
        <v>13805</v>
      </c>
      <c r="F1289" s="45" t="s">
        <v>2292</v>
      </c>
      <c r="G1289" s="42" t="s">
        <v>5458</v>
      </c>
      <c r="H1289" s="42" t="str">
        <f t="shared" si="40"/>
        <v>inclined /ɪnˈklaɪnd/  directing the mind in a certain direction      hajlamos</v>
      </c>
    </row>
    <row r="1290" spans="3:8" ht="63.75">
      <c r="C1290" s="42">
        <f t="shared" si="41"/>
        <v>99</v>
      </c>
      <c r="D1290" s="41" t="s">
        <v>2891</v>
      </c>
      <c r="E1290" s="44" t="s">
        <v>13806</v>
      </c>
      <c r="F1290" s="41" t="s">
        <v>4324</v>
      </c>
      <c r="G1290" s="42" t="s">
        <v>6510</v>
      </c>
      <c r="H1290" s="42" t="str">
        <f t="shared" si="40"/>
        <v>income /ˈɪnkʌm/  the money that you earn from your work or that you receive from investments, the government etc  jövedelem</v>
      </c>
    </row>
    <row r="1291" spans="3:8" ht="25.5">
      <c r="C1291" s="42">
        <f t="shared" si="41"/>
        <v>99</v>
      </c>
      <c r="D1291" s="41" t="s">
        <v>3066</v>
      </c>
      <c r="E1291" s="44" t="s">
        <v>13807</v>
      </c>
      <c r="F1291" s="41" t="s">
        <v>4513</v>
      </c>
      <c r="G1291" s="42" t="s">
        <v>6502</v>
      </c>
      <c r="H1291" s="42" t="str">
        <f t="shared" si="40"/>
        <v>incompetent /ɪnˈkɒmpɪtənt/  not having the ability or skill to do a job properly  alkalmatlan</v>
      </c>
    </row>
    <row r="1292" spans="3:8" ht="15">
      <c r="C1292" s="42">
        <f t="shared" si="41"/>
        <v>99</v>
      </c>
      <c r="D1292" s="41" t="s">
        <v>203</v>
      </c>
      <c r="E1292" s="44" t="s">
        <v>13808</v>
      </c>
      <c r="F1292" s="45" t="s">
        <v>2293</v>
      </c>
      <c r="G1292" s="42" t="s">
        <v>6511</v>
      </c>
      <c r="H1292" s="42" t="str">
        <f t="shared" si="40"/>
        <v>incongruous /ɪnˈkɒŋgrʊəs/  out of place not in harmony or agreement     nem összeillő</v>
      </c>
    </row>
    <row r="1293" spans="3:8" ht="15">
      <c r="C1293" s="42">
        <f t="shared" si="41"/>
        <v>99</v>
      </c>
      <c r="D1293" s="41" t="s">
        <v>204</v>
      </c>
      <c r="E1293" s="44" t="s">
        <v>13809</v>
      </c>
      <c r="F1293" s="45" t="s">
        <v>2294</v>
      </c>
      <c r="G1293" s="42" t="s">
        <v>204</v>
      </c>
      <c r="H1293" s="42" t="str">
        <f t="shared" si="40"/>
        <v>incorrigibility /ɪnˌkɒrɪʤəˈbɪlɪti/  cannot be cured or corrected        incorrigibility</v>
      </c>
    </row>
    <row r="1294" spans="3:8" ht="15">
      <c r="C1294" s="42">
        <f t="shared" si="41"/>
        <v>99</v>
      </c>
      <c r="D1294" s="41" t="s">
        <v>205</v>
      </c>
      <c r="E1294" s="44" t="s">
        <v>13810</v>
      </c>
      <c r="F1294" s="45" t="s">
        <v>2295</v>
      </c>
      <c r="G1294" s="42" t="s">
        <v>6512</v>
      </c>
      <c r="H1294" s="42" t="str">
        <f t="shared" si="40"/>
        <v>incredulous /ɪnˈkrɛdjʊləs/  skeptical unwilling to believe         hitetlen</v>
      </c>
    </row>
    <row r="1295" spans="3:8" ht="15">
      <c r="C1295" s="42">
        <f t="shared" si="41"/>
        <v>99</v>
      </c>
      <c r="D1295" s="41" t="s">
        <v>206</v>
      </c>
      <c r="E1295" s="44" t="s">
        <v>13811</v>
      </c>
      <c r="F1295" s="45" t="s">
        <v>2296</v>
      </c>
      <c r="G1295" s="42" t="s">
        <v>6513</v>
      </c>
      <c r="H1295" s="42" t="str">
        <f t="shared" si="40"/>
        <v>inculcate /ˈɪnkʌlkeɪt/  fix firmly by repetition         lelkére köt</v>
      </c>
    </row>
    <row r="1296" spans="3:8" ht="15">
      <c r="C1296" s="42">
        <f t="shared" si="41"/>
        <v>99</v>
      </c>
      <c r="D1296" s="41" t="s">
        <v>207</v>
      </c>
      <c r="E1296" s="44" t="s">
        <v>13812</v>
      </c>
      <c r="F1296" s="45" t="s">
        <v>2297</v>
      </c>
      <c r="G1296" s="42" t="s">
        <v>6514</v>
      </c>
      <c r="H1296" s="42" t="str">
        <f t="shared" si="40"/>
        <v>incumbents /ɪnˈkʌmbənts/  official duties           inkumbens</v>
      </c>
    </row>
    <row r="1297" spans="3:8" ht="15">
      <c r="C1297" s="42">
        <f t="shared" si="41"/>
        <v>99</v>
      </c>
      <c r="D1297" s="41" t="s">
        <v>208</v>
      </c>
      <c r="E1297" s="44" t="s">
        <v>13813</v>
      </c>
      <c r="F1297" s="45" t="s">
        <v>2298</v>
      </c>
      <c r="G1297" s="42" t="s">
        <v>6515</v>
      </c>
      <c r="H1297" s="42" t="str">
        <f t="shared" si="40"/>
        <v>incursion /ɪnˈkɜːʃən/  a raid a sudden attack        betörés</v>
      </c>
    </row>
    <row r="1298" spans="3:8" ht="15">
      <c r="C1298" s="42">
        <f t="shared" si="41"/>
        <v>99</v>
      </c>
      <c r="D1298" s="41" t="s">
        <v>209</v>
      </c>
      <c r="E1298" s="44" t="s">
        <v>13814</v>
      </c>
      <c r="F1298" s="45" t="s">
        <v>2299</v>
      </c>
      <c r="G1298" s="42" t="s">
        <v>209</v>
      </c>
      <c r="H1298" s="42" t="str">
        <f t="shared" si="40"/>
        <v>indefatigability /ˌɪndɪˌfætɪgəˈbɪlɪti/  not easily exhaustible tirelessness         indefatigability</v>
      </c>
    </row>
    <row r="1299" spans="3:8" ht="15">
      <c r="C1299" s="42">
        <f t="shared" si="41"/>
        <v>99</v>
      </c>
      <c r="D1299" s="41" t="s">
        <v>210</v>
      </c>
      <c r="E1299" s="44" t="s">
        <v>13815</v>
      </c>
      <c r="F1299" s="45" t="s">
        <v>2300</v>
      </c>
      <c r="G1299" s="42" t="s">
        <v>6516</v>
      </c>
      <c r="H1299" s="42" t="str">
        <f t="shared" si="40"/>
        <v>indelible /ɪnˈdɛlɪbl/  that cannot be rubbed out        kitörölhetetlen</v>
      </c>
    </row>
    <row r="1300" spans="3:8" ht="25.5">
      <c r="C1300" s="42">
        <f t="shared" si="41"/>
        <v>99</v>
      </c>
      <c r="D1300" s="41" t="s">
        <v>2437</v>
      </c>
      <c r="E1300" s="44" t="s">
        <v>13816</v>
      </c>
      <c r="F1300" s="41" t="s">
        <v>3854</v>
      </c>
      <c r="G1300" s="42" t="s">
        <v>6517</v>
      </c>
      <c r="H1300" s="42" t="str">
        <f t="shared" si="40"/>
        <v>in-depth /ɪn/-/dɛpθ/  thorough, complete, and considering all the details mélyreható</v>
      </c>
    </row>
    <row r="1301" spans="3:8" ht="38.25">
      <c r="C1301" s="42">
        <f t="shared" si="41"/>
        <v>99</v>
      </c>
      <c r="D1301" s="41" t="s">
        <v>3658</v>
      </c>
      <c r="E1301" s="44" t="s">
        <v>13817</v>
      </c>
      <c r="F1301" s="41" t="s">
        <v>5147</v>
      </c>
      <c r="G1301" s="42" t="s">
        <v>6518</v>
      </c>
      <c r="H1301" s="42" t="str">
        <f t="shared" si="40"/>
        <v>indicate /ˈɪndɪkeɪt/  to say or do something to make your wishes, intentions etc clear jelzik</v>
      </c>
    </row>
    <row r="1302" spans="3:8" ht="63.75">
      <c r="C1302" s="42">
        <f t="shared" si="41"/>
        <v>99</v>
      </c>
      <c r="D1302" s="41" t="s">
        <v>3533</v>
      </c>
      <c r="E1302" s="44" t="s">
        <v>13818</v>
      </c>
      <c r="F1302" s="41" t="s">
        <v>5019</v>
      </c>
      <c r="G1302" s="42" t="s">
        <v>6519</v>
      </c>
      <c r="H1302" s="42" t="str">
        <f t="shared" si="40"/>
        <v>indie  /ˈɪndi/   used to refer to popular music that is performed by new bands or singers, and produced by small independent companies indie</v>
      </c>
    </row>
    <row r="1303" spans="3:8" ht="25.5">
      <c r="C1303" s="42">
        <f t="shared" si="41"/>
        <v>99</v>
      </c>
      <c r="D1303" s="41" t="s">
        <v>3555</v>
      </c>
      <c r="E1303" s="44" t="s">
        <v>13819</v>
      </c>
      <c r="F1303" s="41" t="s">
        <v>5042</v>
      </c>
      <c r="G1303" s="42" t="s">
        <v>6520</v>
      </c>
      <c r="H1303" s="42" t="str">
        <f t="shared" si="40"/>
        <v>indifference /ɪnˈdɪfrəns/  lack of interest or concern közöny</v>
      </c>
    </row>
    <row r="1304" spans="3:8" ht="25.5">
      <c r="C1304" s="42">
        <f t="shared" si="41"/>
        <v>99</v>
      </c>
      <c r="D1304" s="41" t="s">
        <v>3160</v>
      </c>
      <c r="E1304" s="44" t="s">
        <v>13820</v>
      </c>
      <c r="F1304" s="41" t="s">
        <v>4611</v>
      </c>
      <c r="G1304" s="42" t="s">
        <v>6468</v>
      </c>
      <c r="H1304" s="42" t="str">
        <f t="shared" si="40"/>
        <v>indifferent /ɪnˈdɪfrənt/  not at all interested in someone or something közömbös</v>
      </c>
    </row>
    <row r="1305" spans="3:8" ht="15">
      <c r="C1305" s="42">
        <f t="shared" si="41"/>
        <v>99</v>
      </c>
      <c r="D1305" s="41" t="s">
        <v>211</v>
      </c>
      <c r="E1305" s="44" t="s">
        <v>13821</v>
      </c>
      <c r="F1305" s="45" t="s">
        <v>2301</v>
      </c>
      <c r="G1305" s="42" t="s">
        <v>6521</v>
      </c>
      <c r="H1305" s="42" t="str">
        <f t="shared" si="40"/>
        <v>indigence /ˈɪndɪʤəns/  poverty            szűkölködés</v>
      </c>
    </row>
    <row r="1306" spans="3:8" ht="15">
      <c r="C1306" s="42">
        <f t="shared" si="41"/>
        <v>99</v>
      </c>
      <c r="D1306" s="41" t="s">
        <v>212</v>
      </c>
      <c r="E1306" s="44" t="s">
        <v>13822</v>
      </c>
      <c r="F1306" s="45" t="s">
        <v>2302</v>
      </c>
      <c r="G1306" s="42" t="s">
        <v>6522</v>
      </c>
      <c r="H1306" s="42" t="str">
        <f t="shared" si="40"/>
        <v>indigenous /ɪnˈdɪʤɪnəs/  native            bennszülött</v>
      </c>
    </row>
    <row r="1307" spans="3:8" ht="38.25">
      <c r="C1307" s="42">
        <f t="shared" si="41"/>
        <v>99</v>
      </c>
      <c r="D1307" s="41" t="s">
        <v>3444</v>
      </c>
      <c r="E1307" s="44" t="s">
        <v>13823</v>
      </c>
      <c r="F1307" s="41" t="s">
        <v>4921</v>
      </c>
      <c r="G1307" s="42" t="s">
        <v>6523</v>
      </c>
      <c r="H1307" s="42" t="str">
        <f t="shared" si="40"/>
        <v>indignant /ɪnˈdɪgnənt/  angry and surprised because you feel insulted or unfairly treated felháborodott</v>
      </c>
    </row>
    <row r="1308" spans="3:8" ht="63.75">
      <c r="C1308" s="42">
        <f t="shared" si="41"/>
        <v>99</v>
      </c>
      <c r="D1308" s="41" t="s">
        <v>2806</v>
      </c>
      <c r="E1308" s="44" t="s">
        <v>13824</v>
      </c>
      <c r="F1308" s="41" t="s">
        <v>4236</v>
      </c>
      <c r="G1308" s="42" t="s">
        <v>6524</v>
      </c>
      <c r="H1308" s="42" t="str">
        <f t="shared" si="40"/>
        <v>indiscriminately /ˌɪndɪsˈkrɪmɪnɪtli/  if something is done indiscriminately, it is done without thinking about what harm it might cause válogatás nélkül</v>
      </c>
    </row>
    <row r="1309" spans="3:8" ht="15">
      <c r="C1309" s="42">
        <f t="shared" si="41"/>
        <v>99</v>
      </c>
      <c r="D1309" s="41" t="s">
        <v>213</v>
      </c>
      <c r="E1309" s="44" t="s">
        <v>13825</v>
      </c>
      <c r="F1309" s="45" t="s">
        <v>2303</v>
      </c>
      <c r="G1309" s="42" t="s">
        <v>5350</v>
      </c>
      <c r="H1309" s="42" t="str">
        <f t="shared" si="40"/>
        <v>indistinct /ˌɪndɪsˈtɪŋkt/  not easily heard seen clearly marked       homályos</v>
      </c>
    </row>
    <row r="1310" spans="3:8" ht="15">
      <c r="C1310" s="42">
        <f t="shared" si="41"/>
        <v>99</v>
      </c>
      <c r="D1310" s="41" t="s">
        <v>214</v>
      </c>
      <c r="E1310" s="44" t="s">
        <v>13826</v>
      </c>
      <c r="F1310" s="45" t="s">
        <v>2304</v>
      </c>
      <c r="G1310" s="42" t="s">
        <v>6525</v>
      </c>
      <c r="H1310" s="42" t="str">
        <f t="shared" si="40"/>
        <v>indolence /ˈɪndələns/  laziness            tunyaság</v>
      </c>
    </row>
    <row r="1311" spans="3:8" ht="15">
      <c r="C1311" s="42">
        <f t="shared" si="41"/>
        <v>99</v>
      </c>
      <c r="D1311" s="41" t="s">
        <v>215</v>
      </c>
      <c r="E1311" s="44" t="s">
        <v>13827</v>
      </c>
      <c r="F1311" s="45" t="s">
        <v>2305</v>
      </c>
      <c r="G1311" s="42" t="s">
        <v>6526</v>
      </c>
      <c r="H1311" s="42" t="str">
        <f t="shared" si="40"/>
        <v>indomitable /ɪnˈdɒmɪtəbl/  not easily discouraged or subdued        megszelídíthetetlen</v>
      </c>
    </row>
    <row r="1312" spans="3:8" ht="51">
      <c r="C1312" s="42">
        <f t="shared" si="41"/>
        <v>99</v>
      </c>
      <c r="D1312" s="41" t="s">
        <v>2649</v>
      </c>
      <c r="E1312" s="44" t="s">
        <v>13828</v>
      </c>
      <c r="F1312" s="41" t="s">
        <v>4069</v>
      </c>
      <c r="G1312" s="42" t="s">
        <v>6527</v>
      </c>
      <c r="H1312" s="42" t="str">
        <f t="shared" si="40"/>
        <v>induce /ɪnˈdjuːs/  to persuade someone to do something, especially something that does not seem wise rábírja</v>
      </c>
    </row>
    <row r="1313" spans="3:8" ht="15">
      <c r="C1313" s="42">
        <f t="shared" si="41"/>
        <v>99</v>
      </c>
      <c r="D1313" s="41" t="s">
        <v>216</v>
      </c>
      <c r="E1313" s="44" t="s">
        <v>13829</v>
      </c>
      <c r="F1313" s="45" t="s">
        <v>2306</v>
      </c>
      <c r="G1313" s="42" t="s">
        <v>5712</v>
      </c>
      <c r="H1313" s="42" t="str">
        <f t="shared" si="40"/>
        <v>indulge /ɪnˈdʌlʤ/  gratify give way to satisfy allow oneself      elkényeztet</v>
      </c>
    </row>
    <row r="1314" spans="3:8" ht="63.75">
      <c r="C1314" s="42">
        <f t="shared" si="41"/>
        <v>99</v>
      </c>
      <c r="D1314" s="41" t="s">
        <v>216</v>
      </c>
      <c r="E1314" s="44" t="s">
        <v>13829</v>
      </c>
      <c r="F1314" s="41" t="s">
        <v>4328</v>
      </c>
      <c r="G1314" s="42" t="s">
        <v>5712</v>
      </c>
      <c r="H1314" s="42" t="str">
        <f t="shared" si="40"/>
        <v>indulge /ɪnˈdʌlʤ/  to let yourself do or have something that you enjoy, especially something that is considered bad for you elkényeztet</v>
      </c>
    </row>
    <row r="1315" spans="3:8" ht="15">
      <c r="C1315" s="42">
        <f t="shared" si="41"/>
        <v>99</v>
      </c>
      <c r="D1315" s="41" t="s">
        <v>217</v>
      </c>
      <c r="E1315" s="44" t="s">
        <v>13830</v>
      </c>
      <c r="F1315" s="45" t="s">
        <v>2307</v>
      </c>
      <c r="G1315" s="42" t="s">
        <v>6528</v>
      </c>
      <c r="H1315" s="42" t="str">
        <f t="shared" si="40"/>
        <v>indulgent /ɪnˈdʌlʤənt/  inclined to indulge          elnéző</v>
      </c>
    </row>
    <row r="1316" spans="3:8" ht="15">
      <c r="C1316" s="42">
        <f t="shared" si="41"/>
        <v>99</v>
      </c>
      <c r="D1316" s="41" t="s">
        <v>218</v>
      </c>
      <c r="E1316" s="44" t="s">
        <v>13831</v>
      </c>
      <c r="F1316" s="45" t="s">
        <v>2308</v>
      </c>
      <c r="G1316" s="42" t="s">
        <v>6529</v>
      </c>
      <c r="H1316" s="42" t="str">
        <f t="shared" si="40"/>
        <v>ineffable /ɪnˈɛfəbl/  to great to be described in words      kimondhatatlan</v>
      </c>
    </row>
    <row r="1317" spans="3:8" ht="38.25">
      <c r="C1317" s="42">
        <f t="shared" si="41"/>
        <v>99</v>
      </c>
      <c r="D1317" s="41" t="s">
        <v>3068</v>
      </c>
      <c r="E1317" s="44" t="s">
        <v>13832</v>
      </c>
      <c r="F1317" s="41" t="s">
        <v>4515</v>
      </c>
      <c r="G1317" s="42" t="s">
        <v>6530</v>
      </c>
      <c r="H1317" s="42" t="str">
        <f t="shared" si="40"/>
        <v>inefficient /ˌɪnɪˈfɪʃənt/  not using time, money, energy etc in the best way hatástalan</v>
      </c>
    </row>
    <row r="1318" spans="3:8" ht="15">
      <c r="C1318" s="42">
        <f t="shared" si="41"/>
        <v>99</v>
      </c>
      <c r="D1318" s="41" t="s">
        <v>219</v>
      </c>
      <c r="E1318" s="44" t="s">
        <v>13833</v>
      </c>
      <c r="F1318" s="45" t="s">
        <v>2309</v>
      </c>
      <c r="G1318" s="42" t="s">
        <v>6531</v>
      </c>
      <c r="H1318" s="42" t="str">
        <f t="shared" si="40"/>
        <v>ineluctable /ˌɪnɪˈlʌktəbl/  certain inevitable           szükségszerű</v>
      </c>
    </row>
    <row r="1319" spans="3:8" ht="15">
      <c r="C1319" s="42">
        <f t="shared" si="41"/>
        <v>99</v>
      </c>
      <c r="D1319" s="41" t="s">
        <v>220</v>
      </c>
      <c r="E1319" s="44" t="s">
        <v>13834</v>
      </c>
      <c r="F1319" s="45" t="s">
        <v>2310</v>
      </c>
      <c r="G1319" s="42" t="s">
        <v>6502</v>
      </c>
      <c r="H1319" s="42" t="str">
        <f t="shared" si="40"/>
        <v>inept /ɪˈnɛpt/  unskillful said or done at the wrong time     alkalmatlan</v>
      </c>
    </row>
    <row r="1320" spans="3:8" ht="15">
      <c r="C1320" s="42">
        <f t="shared" si="41"/>
        <v>99</v>
      </c>
      <c r="D1320" s="41" t="s">
        <v>1441</v>
      </c>
      <c r="E1320" s="44" t="s">
        <v>13835</v>
      </c>
      <c r="F1320" s="45" t="s">
        <v>1442</v>
      </c>
      <c r="G1320" s="42" t="s">
        <v>6532</v>
      </c>
      <c r="H1320" s="42" t="str">
        <f t="shared" si="40"/>
        <v>ineptitude /ɪˈnɛptɪtjuːd/  quality of being unskillful       képtelenség</v>
      </c>
    </row>
    <row r="1321" spans="3:8" ht="51">
      <c r="C1321" s="42">
        <f t="shared" si="41"/>
        <v>99</v>
      </c>
      <c r="D1321" s="41" t="s">
        <v>2969</v>
      </c>
      <c r="E1321" s="44" t="s">
        <v>13836</v>
      </c>
      <c r="F1321" s="41" t="s">
        <v>4410</v>
      </c>
      <c r="G1321" s="42" t="s">
        <v>6533</v>
      </c>
      <c r="H1321" s="42" t="str">
        <f t="shared" si="40"/>
        <v>inevitably /ɪnˈɛvɪtəbli/  used for saying that something is certain to happen and cannot be avoided elkerülhetetlenül</v>
      </c>
    </row>
    <row r="1322" spans="3:8" ht="38.25">
      <c r="C1322" s="42">
        <f t="shared" si="41"/>
        <v>99</v>
      </c>
      <c r="D1322" s="41" t="s">
        <v>2618</v>
      </c>
      <c r="E1322" s="44" t="s">
        <v>13837</v>
      </c>
      <c r="F1322" s="41" t="s">
        <v>4036</v>
      </c>
      <c r="G1322" s="42" t="s">
        <v>5686</v>
      </c>
      <c r="H1322" s="42" t="str">
        <f t="shared" si="40"/>
        <v>infantile /ˈɪnfəntaɪl/  infantile behaviour seems silly in an adult because it is typical of a child gyerekes</v>
      </c>
    </row>
    <row r="1323" spans="3:8" ht="89.25">
      <c r="C1323" s="42">
        <f t="shared" si="41"/>
        <v>99</v>
      </c>
      <c r="D1323" s="41" t="s">
        <v>2653</v>
      </c>
      <c r="E1323" s="44" t="s">
        <v>13838</v>
      </c>
      <c r="F1323" s="41" t="s">
        <v>4073</v>
      </c>
      <c r="G1323" s="42" t="s">
        <v>6534</v>
      </c>
      <c r="H1323" s="42" t="str">
        <f t="shared" si="40"/>
        <v>infatuation /ɪnˌfætjʊˈeɪʃən/  a strong feeling of love for someone or interest in something, especially a feeling that is unreasonable and does not continue for a long time  rajongás</v>
      </c>
    </row>
    <row r="1324" spans="3:8" ht="15">
      <c r="C1324" s="42">
        <f t="shared" si="41"/>
        <v>99</v>
      </c>
      <c r="D1324" s="41" t="s">
        <v>1443</v>
      </c>
      <c r="E1324" s="44" t="s">
        <v>13839</v>
      </c>
      <c r="F1324" s="45" t="s">
        <v>1444</v>
      </c>
      <c r="G1324" s="42" t="s">
        <v>6535</v>
      </c>
      <c r="H1324" s="42" t="str">
        <f t="shared" si="40"/>
        <v>inferno /ɪnˈfɜːnəʊ/  hell          pokol</v>
      </c>
    </row>
    <row r="1325" spans="3:8" ht="63.75">
      <c r="C1325" s="42">
        <f t="shared" si="41"/>
        <v>99</v>
      </c>
      <c r="D1325" s="41" t="s">
        <v>2897</v>
      </c>
      <c r="E1325" s="44" t="s">
        <v>13840</v>
      </c>
      <c r="F1325" s="41" t="s">
        <v>4332</v>
      </c>
      <c r="G1325" s="42" t="s">
        <v>6536</v>
      </c>
      <c r="H1325" s="42" t="str">
        <f t="shared" si="40"/>
        <v>informant /ɪnˈfɔːmənt/  someone who gives information about their language, social customs etc to someone who is studying them informátor</v>
      </c>
    </row>
    <row r="1326" spans="3:8" ht="25.5">
      <c r="C1326" s="42">
        <f t="shared" si="41"/>
        <v>99</v>
      </c>
      <c r="D1326" s="41" t="s">
        <v>2963</v>
      </c>
      <c r="E1326" s="44" t="s">
        <v>13841</v>
      </c>
      <c r="F1326" s="41" t="s">
        <v>4404</v>
      </c>
      <c r="G1326" s="42" t="s">
        <v>6537</v>
      </c>
      <c r="H1326" s="42" t="str">
        <f t="shared" si="40"/>
        <v>informative /ɪnˈfɔːmətɪv/  providing many useful facts or ideas tájékoztató</v>
      </c>
    </row>
    <row r="1327" spans="3:8" ht="89.25">
      <c r="C1327" s="42">
        <f t="shared" si="41"/>
        <v>99</v>
      </c>
      <c r="D1327" s="41" t="s">
        <v>2480</v>
      </c>
      <c r="E1327" s="44" t="s">
        <v>13842</v>
      </c>
      <c r="F1327" s="41" t="s">
        <v>3897</v>
      </c>
      <c r="G1327" s="42" t="s">
        <v>6538</v>
      </c>
      <c r="H1327" s="42" t="str">
        <f t="shared" si="40"/>
        <v>infrastructure /ˈɪnfrəˌstrʌkʧə/  the basic systems and structures that a country or organization needs in order to work properly, for example roads, railways, banks etc infrastruktúra</v>
      </c>
    </row>
    <row r="1328" spans="3:8" ht="15">
      <c r="C1328" s="42">
        <f t="shared" si="41"/>
        <v>99</v>
      </c>
      <c r="D1328" s="41" t="s">
        <v>221</v>
      </c>
      <c r="E1328" s="44" t="s">
        <v>13843</v>
      </c>
      <c r="F1328" s="45" t="s">
        <v>2311</v>
      </c>
      <c r="G1328" s="42" t="s">
        <v>6539</v>
      </c>
      <c r="H1328" s="42" t="str">
        <f t="shared" si="40"/>
        <v>infuriate /ɪnˈfjʊərɪeɪt/  fill with fury or rage        felbosszant</v>
      </c>
    </row>
    <row r="1329" spans="3:8" ht="25.5">
      <c r="C1329" s="42">
        <f t="shared" si="41"/>
        <v>99</v>
      </c>
      <c r="D1329" s="41" t="s">
        <v>221</v>
      </c>
      <c r="E1329" s="44" t="s">
        <v>13843</v>
      </c>
      <c r="F1329" s="41" t="s">
        <v>4991</v>
      </c>
      <c r="G1329" s="42" t="s">
        <v>6539</v>
      </c>
      <c r="H1329" s="42" t="str">
        <f t="shared" si="40"/>
        <v>infuriate /ɪnˈfjʊərɪeɪt/  to make someone extremely angry  felbosszant</v>
      </c>
    </row>
    <row r="1330" spans="3:8" ht="15">
      <c r="C1330" s="42">
        <f t="shared" si="41"/>
        <v>99</v>
      </c>
      <c r="D1330" s="41" t="s">
        <v>222</v>
      </c>
      <c r="E1330" s="44" t="s">
        <v>13844</v>
      </c>
      <c r="F1330" s="45" t="s">
        <v>2312</v>
      </c>
      <c r="G1330" s="42" t="s">
        <v>6540</v>
      </c>
      <c r="H1330" s="42" t="str">
        <f t="shared" si="40"/>
        <v>infuse /ɪnˈfjuːz/  put pour fill          betölt</v>
      </c>
    </row>
    <row r="1331" spans="3:8" ht="15">
      <c r="C1331" s="42">
        <f t="shared" si="41"/>
        <v>99</v>
      </c>
      <c r="D1331" s="41" t="s">
        <v>223</v>
      </c>
      <c r="E1331" s="44" t="s">
        <v>13845</v>
      </c>
      <c r="F1331" s="45" t="s">
        <v>2313</v>
      </c>
      <c r="G1331" s="42" t="s">
        <v>5641</v>
      </c>
      <c r="H1331" s="42" t="str">
        <f t="shared" si="40"/>
        <v>ingenuous /ɪnˈʤɛnjʊəs/  naive young artless frank honest sincere       őszinte</v>
      </c>
    </row>
    <row r="1332" spans="3:8" ht="15">
      <c r="C1332" s="42">
        <f t="shared" si="41"/>
        <v>99</v>
      </c>
      <c r="D1332" s="41" t="s">
        <v>224</v>
      </c>
      <c r="E1332" s="44" t="s">
        <v>13846</v>
      </c>
      <c r="F1332" s="45" t="s">
        <v>2314</v>
      </c>
      <c r="G1332" s="42" t="s">
        <v>6541</v>
      </c>
      <c r="H1332" s="42" t="str">
        <f t="shared" si="40"/>
        <v>ingest /ɪnˈʤɛst/  take in by swallowing         lenyelik</v>
      </c>
    </row>
    <row r="1333" spans="3:8" ht="38.25">
      <c r="C1333" s="42">
        <f t="shared" si="41"/>
        <v>99</v>
      </c>
      <c r="D1333" s="41" t="s">
        <v>3277</v>
      </c>
      <c r="E1333" s="44" t="s">
        <v>13847</v>
      </c>
      <c r="F1333" s="41" t="s">
        <v>4734</v>
      </c>
      <c r="G1333" s="42" t="s">
        <v>6542</v>
      </c>
      <c r="H1333" s="42" t="str">
        <f t="shared" si="40"/>
        <v>ingredient /ɪnˈgriːdjənt/  one of the foods that you use to make a particular food or dish hozzávaló</v>
      </c>
    </row>
    <row r="1334" spans="3:8" ht="25.5">
      <c r="C1334" s="42">
        <f t="shared" si="41"/>
        <v>99</v>
      </c>
      <c r="D1334" s="41" t="s">
        <v>2959</v>
      </c>
      <c r="E1334" s="44" t="s">
        <v>13848</v>
      </c>
      <c r="F1334" s="41" t="s">
        <v>4399</v>
      </c>
      <c r="G1334" s="42" t="s">
        <v>6051</v>
      </c>
      <c r="H1334" s="42" t="str">
        <f t="shared" si="40"/>
        <v>inhabitant /ɪnˈhæbɪtənt/  one of the people who live in a particular place lakos</v>
      </c>
    </row>
    <row r="1335" spans="3:8" ht="51">
      <c r="C1335" s="42">
        <f t="shared" si="41"/>
        <v>99</v>
      </c>
      <c r="D1335" s="41" t="s">
        <v>2903</v>
      </c>
      <c r="E1335" s="44" t="s">
        <v>13849</v>
      </c>
      <c r="F1335" s="41" t="s">
        <v>4338</v>
      </c>
      <c r="G1335" s="42" t="s">
        <v>6543</v>
      </c>
      <c r="H1335" s="42" t="str">
        <f t="shared" si="40"/>
        <v>inherent  /ɪnˈhɪərənt/   a quality that is inherent in something is a natural part of it and cannot be separated from it velejáró</v>
      </c>
    </row>
    <row r="1336" spans="3:8" ht="51">
      <c r="C1336" s="42">
        <f t="shared" si="41"/>
        <v>99</v>
      </c>
      <c r="D1336" s="41" t="s">
        <v>2888</v>
      </c>
      <c r="E1336" s="44" t="s">
        <v>13850</v>
      </c>
      <c r="F1336" s="41" t="s">
        <v>4321</v>
      </c>
      <c r="G1336" s="42" t="s">
        <v>6544</v>
      </c>
      <c r="H1336" s="42" t="str">
        <f t="shared" si="40"/>
        <v>inherit /ɪnˈhɛrɪt/  to receive money, property etc from someone after they have died örököl</v>
      </c>
    </row>
    <row r="1337" spans="3:8" ht="15">
      <c r="C1337" s="42">
        <f t="shared" si="41"/>
        <v>99</v>
      </c>
      <c r="D1337" s="41" t="s">
        <v>225</v>
      </c>
      <c r="E1337" s="44" t="s">
        <v>13851</v>
      </c>
      <c r="F1337" s="45" t="s">
        <v>2315</v>
      </c>
      <c r="G1337" s="42" t="s">
        <v>6426</v>
      </c>
      <c r="H1337" s="42" t="str">
        <f t="shared" si="40"/>
        <v>inimical /ɪˈnɪmɪkəl/  harmful or friendly          ellenséges</v>
      </c>
    </row>
    <row r="1338" spans="3:8" ht="15">
      <c r="C1338" s="42">
        <f t="shared" si="41"/>
        <v>99</v>
      </c>
      <c r="D1338" s="41" t="s">
        <v>226</v>
      </c>
      <c r="E1338" s="44" t="s">
        <v>13852</v>
      </c>
      <c r="F1338" s="45" t="s">
        <v>2316</v>
      </c>
      <c r="G1338" s="42" t="s">
        <v>6545</v>
      </c>
      <c r="H1338" s="42" t="str">
        <f t="shared" si="40"/>
        <v>inimitable /ɪˈnɪmɪtəbl/  defying imitation unmatchable          utánozhatatlan</v>
      </c>
    </row>
    <row r="1339" spans="3:8" ht="15">
      <c r="C1339" s="42">
        <f t="shared" si="41"/>
        <v>99</v>
      </c>
      <c r="D1339" s="41" t="s">
        <v>227</v>
      </c>
      <c r="E1339" s="44" t="s">
        <v>13853</v>
      </c>
      <c r="F1339" s="45" t="s">
        <v>2317</v>
      </c>
      <c r="G1339" s="42" t="s">
        <v>6386</v>
      </c>
      <c r="H1339" s="42" t="str">
        <f t="shared" si="40"/>
        <v>innocuous /ɪˈnɒkjʊəs/  causing no harm          ártalmatlan</v>
      </c>
    </row>
    <row r="1340" spans="3:8" ht="25.5">
      <c r="C1340" s="42">
        <f t="shared" si="41"/>
        <v>99</v>
      </c>
      <c r="D1340" s="41" t="s">
        <v>3049</v>
      </c>
      <c r="E1340" s="44" t="s">
        <v>13854</v>
      </c>
      <c r="F1340" s="41" t="s">
        <v>4495</v>
      </c>
      <c r="G1340" s="42" t="s">
        <v>6546</v>
      </c>
      <c r="H1340" s="42" t="str">
        <f t="shared" si="40"/>
        <v>innovation /ˌɪnəʊˈveɪʃən/  the introduction of new ideas or methods innováció</v>
      </c>
    </row>
    <row r="1341" spans="3:8" ht="38.25">
      <c r="C1341" s="42">
        <f t="shared" si="41"/>
        <v>99</v>
      </c>
      <c r="D1341" s="41" t="s">
        <v>2858</v>
      </c>
      <c r="E1341" s="44" t="s">
        <v>13855</v>
      </c>
      <c r="F1341" s="41" t="s">
        <v>4289</v>
      </c>
      <c r="G1341" s="42" t="s">
        <v>6502</v>
      </c>
      <c r="H1341" s="42" t="str">
        <f t="shared" si="40"/>
        <v>inopportune /ɪnˈɒpətjuːn/  an inopportune moment or time is not suitable or good for something  alkalmatlan</v>
      </c>
    </row>
    <row r="1342" spans="3:8" ht="25.5">
      <c r="C1342" s="42">
        <f t="shared" si="41"/>
        <v>99</v>
      </c>
      <c r="D1342" s="41" t="s">
        <v>3303</v>
      </c>
      <c r="E1342" s="44" t="s">
        <v>13856</v>
      </c>
      <c r="F1342" s="41" t="s">
        <v>4764</v>
      </c>
      <c r="G1342" s="42" t="s">
        <v>6547</v>
      </c>
      <c r="H1342" s="42" t="str">
        <f t="shared" si="40"/>
        <v>insatiable  /ɪnˈseɪʃjəbl/   always wanting more and more of something kielégíthetetlen</v>
      </c>
    </row>
    <row r="1343" spans="3:8" ht="15">
      <c r="C1343" s="42">
        <f t="shared" si="41"/>
        <v>99</v>
      </c>
      <c r="D1343" s="41" t="s">
        <v>228</v>
      </c>
      <c r="E1343" s="44" t="s">
        <v>13857</v>
      </c>
      <c r="F1343" s="45" t="s">
        <v>2318</v>
      </c>
      <c r="G1343" s="42" t="s">
        <v>6548</v>
      </c>
      <c r="H1343" s="42" t="str">
        <f t="shared" si="40"/>
        <v>inscrutable /ɪnˈskruːtəbl/  incapable of being discovered or understood       kifürkészhetetlen</v>
      </c>
    </row>
    <row r="1344" spans="3:8" ht="15">
      <c r="C1344" s="42">
        <f t="shared" si="41"/>
        <v>99</v>
      </c>
      <c r="D1344" s="41" t="s">
        <v>229</v>
      </c>
      <c r="E1344" s="44" t="s">
        <v>13858</v>
      </c>
      <c r="F1344" s="45" t="s">
        <v>2319</v>
      </c>
      <c r="G1344" s="42" t="s">
        <v>6549</v>
      </c>
      <c r="H1344" s="42" t="str">
        <f t="shared" si="40"/>
        <v>insensible /ɪnˈsɛnsəbl/  unconscious unresponsive unaffected          öntudatlan</v>
      </c>
    </row>
    <row r="1345" spans="3:8" ht="89.25">
      <c r="C1345" s="42">
        <f t="shared" si="41"/>
        <v>99</v>
      </c>
      <c r="D1345" s="41" t="s">
        <v>2491</v>
      </c>
      <c r="E1345" s="44" t="s">
        <v>13859</v>
      </c>
      <c r="F1345" s="41" t="s">
        <v>3908</v>
      </c>
      <c r="G1345" s="42" t="s">
        <v>6550</v>
      </c>
      <c r="H1345" s="42" t="str">
        <f t="shared" si="40"/>
        <v>insensitive /ɪnˈsɛnsɪtɪv/  not noticing, or not taking the care to notice, other people’s feelings, and not realizing when they are upset or when something that you do will upset them érzéketlen</v>
      </c>
    </row>
    <row r="1346" spans="3:8" ht="15">
      <c r="C1346" s="42">
        <f t="shared" si="41"/>
        <v>99</v>
      </c>
      <c r="D1346" s="41" t="s">
        <v>230</v>
      </c>
      <c r="E1346" s="44" t="s">
        <v>13860</v>
      </c>
      <c r="F1346" s="45" t="s">
        <v>2320</v>
      </c>
      <c r="G1346" s="42" t="s">
        <v>6551</v>
      </c>
      <c r="H1346" s="42" t="str">
        <f t="shared" si="40"/>
        <v>insinuate /ɪnˈsɪnjʊeɪt/  suggest unpleasantly make a way for smth gently     célozgat</v>
      </c>
    </row>
    <row r="1347" spans="3:8" ht="15">
      <c r="C1347" s="42">
        <f t="shared" si="41"/>
        <v>99</v>
      </c>
      <c r="D1347" s="41" t="s">
        <v>231</v>
      </c>
      <c r="E1347" s="44" t="s">
        <v>13861</v>
      </c>
      <c r="F1347" s="45" t="s">
        <v>2321</v>
      </c>
      <c r="G1347" s="42" t="s">
        <v>6043</v>
      </c>
      <c r="H1347" s="42" t="str">
        <f t="shared" ref="H1347:H1410" si="42">CONCATENATE(D1347," ",E1347," ",F1347," ",G1347)</f>
        <v>insipid /ɪnˈsɪpɪd/  without taste or flavor         unalmas</v>
      </c>
    </row>
    <row r="1348" spans="3:8" ht="38.25">
      <c r="C1348" s="42">
        <f t="shared" si="41"/>
        <v>99</v>
      </c>
      <c r="D1348" s="41" t="s">
        <v>231</v>
      </c>
      <c r="E1348" s="44" t="s">
        <v>13861</v>
      </c>
      <c r="F1348" s="41" t="s">
        <v>4364</v>
      </c>
      <c r="G1348" s="42" t="s">
        <v>6043</v>
      </c>
      <c r="H1348" s="42" t="str">
        <f t="shared" si="42"/>
        <v>insipid /ɪnˈsɪpɪd/  food or drink that is insipid does not have much taste unalmas</v>
      </c>
    </row>
    <row r="1349" spans="3:8" ht="63.75">
      <c r="C1349" s="42">
        <f t="shared" ref="C1349:C1412" si="43">+B1349+C1348</f>
        <v>99</v>
      </c>
      <c r="D1349" s="41" t="s">
        <v>3200</v>
      </c>
      <c r="E1349" s="44" t="s">
        <v>13862</v>
      </c>
      <c r="F1349" s="41" t="s">
        <v>4652</v>
      </c>
      <c r="G1349" s="42" t="s">
        <v>6552</v>
      </c>
      <c r="H1349" s="42" t="str">
        <f t="shared" si="42"/>
        <v>insisted /ɪnˈsɪstɪd/  to say firmly and often that something is true, especially when other people think it may not be true ragaszkodott</v>
      </c>
    </row>
    <row r="1350" spans="3:8" ht="15">
      <c r="C1350" s="42">
        <f t="shared" si="43"/>
        <v>99</v>
      </c>
      <c r="D1350" s="41" t="s">
        <v>232</v>
      </c>
      <c r="E1350" s="44" t="s">
        <v>13863</v>
      </c>
      <c r="F1350" s="45" t="s">
        <v>2322</v>
      </c>
      <c r="G1350" s="42" t="s">
        <v>6553</v>
      </c>
      <c r="H1350" s="42" t="str">
        <f t="shared" si="42"/>
        <v>insouciant insouciant  unconcerned carefree           nemtörődöm</v>
      </c>
    </row>
    <row r="1351" spans="3:8" ht="38.25">
      <c r="C1351" s="42">
        <f t="shared" si="43"/>
        <v>99</v>
      </c>
      <c r="D1351" s="41" t="s">
        <v>2767</v>
      </c>
      <c r="E1351" s="44" t="s">
        <v>13864</v>
      </c>
      <c r="F1351" s="41" t="s">
        <v>4192</v>
      </c>
      <c r="G1351" s="42" t="s">
        <v>6554</v>
      </c>
      <c r="H1351" s="42" t="str">
        <f t="shared" si="42"/>
        <v>inspiring /ɪnˈspaɪərɪŋ/  giving people a feeling of excitement and a desire to do something great inspiráló</v>
      </c>
    </row>
    <row r="1352" spans="3:8" ht="38.25">
      <c r="C1352" s="42">
        <f t="shared" si="43"/>
        <v>99</v>
      </c>
      <c r="D1352" s="41" t="s">
        <v>2689</v>
      </c>
      <c r="E1352" s="44" t="s">
        <v>13865</v>
      </c>
      <c r="F1352" s="41" t="s">
        <v>4110</v>
      </c>
      <c r="G1352" s="42" t="s">
        <v>6555</v>
      </c>
      <c r="H1352" s="42" t="str">
        <f t="shared" si="42"/>
        <v>instance /ˈɪnstəns/  an example of a particular kind of situation példa</v>
      </c>
    </row>
    <row r="1353" spans="3:8" ht="25.5">
      <c r="C1353" s="42">
        <f t="shared" si="43"/>
        <v>99</v>
      </c>
      <c r="D1353" s="41" t="s">
        <v>3562</v>
      </c>
      <c r="E1353" s="44" t="s">
        <v>13866</v>
      </c>
      <c r="F1353" s="41" t="s">
        <v>5049</v>
      </c>
      <c r="G1353" s="42" t="s">
        <v>6556</v>
      </c>
      <c r="H1353" s="42" t="str">
        <f t="shared" si="42"/>
        <v>instinctively /ɪnˈstɪŋktɪvli/  based on instinct and not involving thought ösztönösen</v>
      </c>
    </row>
    <row r="1354" spans="3:8" ht="25.5">
      <c r="C1354" s="42">
        <f t="shared" si="43"/>
        <v>99</v>
      </c>
      <c r="D1354" s="41" t="s">
        <v>3718</v>
      </c>
      <c r="E1354" s="44" t="s">
        <v>13867</v>
      </c>
      <c r="F1354" s="41" t="s">
        <v>5211</v>
      </c>
      <c r="G1354" s="42" t="s">
        <v>6557</v>
      </c>
      <c r="H1354" s="42" t="str">
        <f t="shared" si="42"/>
        <v>insufficient /ˌɪnsəˈfɪʃənt/  not enough, or not great enough elégtelen</v>
      </c>
    </row>
    <row r="1355" spans="3:8" ht="15">
      <c r="C1355" s="42">
        <f t="shared" si="43"/>
        <v>99</v>
      </c>
      <c r="D1355" s="41" t="s">
        <v>233</v>
      </c>
      <c r="E1355" s="44" t="s">
        <v>13868</v>
      </c>
      <c r="F1355" s="45" t="s">
        <v>2323</v>
      </c>
      <c r="G1355" s="42" t="s">
        <v>6558</v>
      </c>
      <c r="H1355" s="42" t="str">
        <f t="shared" si="42"/>
        <v>insularity /ˌɪnsjʊˈlærɪti/  narrow-mindedness isolated           szigetjelleg</v>
      </c>
    </row>
    <row r="1356" spans="3:8" ht="38.25">
      <c r="C1356" s="42">
        <f t="shared" si="43"/>
        <v>99</v>
      </c>
      <c r="D1356" s="41" t="s">
        <v>3125</v>
      </c>
      <c r="E1356" s="46" t="s">
        <v>5289</v>
      </c>
      <c r="F1356" s="41" t="s">
        <v>4576</v>
      </c>
      <c r="G1356" s="42" t="s">
        <v>6559</v>
      </c>
      <c r="H1356" s="42" t="str">
        <f t="shared" si="42"/>
        <v>insult /ˈɪnsʌlt/  a remark or action that is offensive or deliberately rude sértés</v>
      </c>
    </row>
    <row r="1357" spans="3:8" ht="15">
      <c r="C1357" s="42">
        <f t="shared" si="43"/>
        <v>99</v>
      </c>
      <c r="D1357" s="41" t="s">
        <v>234</v>
      </c>
      <c r="E1357" s="44" t="s">
        <v>13869</v>
      </c>
      <c r="F1357" s="45" t="s">
        <v>2324</v>
      </c>
      <c r="G1357" s="42" t="s">
        <v>6560</v>
      </c>
      <c r="H1357" s="42" t="str">
        <f t="shared" si="42"/>
        <v>insurrection /ˌɪnsəˈrɛkʃən/  rising of people to open resistance to      felkelés</v>
      </c>
    </row>
    <row r="1358" spans="3:8">
      <c r="C1358" s="42">
        <f t="shared" si="43"/>
        <v>99</v>
      </c>
      <c r="D1358" s="41" t="s">
        <v>235</v>
      </c>
      <c r="E1358" s="46" t="s">
        <v>5290</v>
      </c>
      <c r="F1358" s="45" t="s">
        <v>2325</v>
      </c>
      <c r="G1358" s="42" t="s">
        <v>6561</v>
      </c>
      <c r="H1358" s="42" t="str">
        <f t="shared" si="42"/>
        <v>interdict /ˈɪntə(ː)dɪkt/  prohibit forbid           tilalom</v>
      </c>
    </row>
    <row r="1359" spans="3:8" ht="15">
      <c r="C1359" s="42">
        <f t="shared" si="43"/>
        <v>99</v>
      </c>
      <c r="D1359" s="41" t="s">
        <v>236</v>
      </c>
      <c r="E1359" s="44" t="s">
        <v>13870</v>
      </c>
      <c r="F1359" s="45" t="s">
        <v>2326</v>
      </c>
      <c r="G1359" s="42" t="s">
        <v>6562</v>
      </c>
      <c r="H1359" s="42" t="str">
        <f t="shared" si="42"/>
        <v>interim /ˈɪntərɪm/  as an installment          ideiglenes</v>
      </c>
    </row>
    <row r="1360" spans="3:8" ht="38.25">
      <c r="C1360" s="42">
        <f t="shared" si="43"/>
        <v>99</v>
      </c>
      <c r="D1360" s="41" t="s">
        <v>2679</v>
      </c>
      <c r="E1360" s="44" t="s">
        <v>13871</v>
      </c>
      <c r="F1360" s="41" t="s">
        <v>4100</v>
      </c>
      <c r="G1360" s="42" t="s">
        <v>6563</v>
      </c>
      <c r="H1360" s="42" t="str">
        <f t="shared" si="42"/>
        <v>interplay /ˈɪntə(ː)pleɪ/  the way in which two people or things affect each other kölcsönhatás</v>
      </c>
    </row>
    <row r="1361" spans="3:8" ht="15">
      <c r="C1361" s="42">
        <f t="shared" si="43"/>
        <v>99</v>
      </c>
      <c r="D1361" s="41" t="s">
        <v>237</v>
      </c>
      <c r="E1361" s="44" t="s">
        <v>13872</v>
      </c>
      <c r="F1361" s="45" t="s">
        <v>2327</v>
      </c>
      <c r="G1361" s="42" t="s">
        <v>6564</v>
      </c>
      <c r="H1361" s="42" t="str">
        <f t="shared" si="42"/>
        <v>intersperse /ˌɪntə(ː)ˈspɜːs/  place here and there         közbeszór</v>
      </c>
    </row>
    <row r="1362" spans="3:8" ht="51">
      <c r="C1362" s="42">
        <f t="shared" si="43"/>
        <v>99</v>
      </c>
      <c r="D1362" s="41" t="s">
        <v>3593</v>
      </c>
      <c r="E1362" s="46" t="s">
        <v>5291</v>
      </c>
      <c r="F1362" s="41" t="s">
        <v>5081</v>
      </c>
      <c r="G1362" s="42" t="s">
        <v>6565</v>
      </c>
      <c r="H1362" s="42" t="str">
        <f t="shared" si="42"/>
        <v>intimate /ˈɪntɪmɪt/  to make people understand what you mean without saying it directly meghitt</v>
      </c>
    </row>
    <row r="1363" spans="3:8" ht="15">
      <c r="C1363" s="42">
        <f t="shared" si="43"/>
        <v>99</v>
      </c>
      <c r="D1363" s="41" t="s">
        <v>239</v>
      </c>
      <c r="E1363" s="44" t="s">
        <v>13873</v>
      </c>
      <c r="F1363" s="45" t="s">
        <v>2328</v>
      </c>
      <c r="G1363" s="42" t="s">
        <v>6566</v>
      </c>
      <c r="H1363" s="42" t="str">
        <f t="shared" si="42"/>
        <v>intransigence intransigence  unwillingness to compromise stubbornness intractability        meg nem alkuvás</v>
      </c>
    </row>
    <row r="1364" spans="3:8" ht="15">
      <c r="C1364" s="42">
        <f t="shared" si="43"/>
        <v>99</v>
      </c>
      <c r="D1364" s="41" t="s">
        <v>240</v>
      </c>
      <c r="E1364" s="44" t="s">
        <v>13874</v>
      </c>
      <c r="F1364" s="45" t="s">
        <v>2329</v>
      </c>
      <c r="G1364" s="42" t="s">
        <v>5371</v>
      </c>
      <c r="H1364" s="42" t="str">
        <f t="shared" si="42"/>
        <v>intransigent /ɪnˈtrænsɪʤənt/  uncompromising            hajthatatlan</v>
      </c>
    </row>
    <row r="1365" spans="3:8" ht="15">
      <c r="C1365" s="42">
        <f t="shared" si="43"/>
        <v>99</v>
      </c>
      <c r="D1365" s="41" t="s">
        <v>241</v>
      </c>
      <c r="E1365" s="44" t="s">
        <v>13875</v>
      </c>
      <c r="F1365" s="45" t="s">
        <v>2330</v>
      </c>
      <c r="G1365" s="42" t="s">
        <v>6567</v>
      </c>
      <c r="H1365" s="42" t="str">
        <f t="shared" si="42"/>
        <v>intrepid /ɪnˈtrɛpɪd/  fearless brave undaunted          rettenthetetlen</v>
      </c>
    </row>
    <row r="1366" spans="3:8" ht="63.75">
      <c r="C1366" s="42">
        <f t="shared" si="43"/>
        <v>99</v>
      </c>
      <c r="D1366" s="41" t="s">
        <v>2892</v>
      </c>
      <c r="E1366" s="44" t="s">
        <v>13876</v>
      </c>
      <c r="F1366" s="41" t="s">
        <v>4325</v>
      </c>
      <c r="G1366" s="42" t="s">
        <v>6568</v>
      </c>
      <c r="H1366" s="42" t="str">
        <f t="shared" si="42"/>
        <v>intriguing /ɪnˈtriːgɪŋ/  something that is intriguing is very interesting because it is strange, mysterious, or unexpected  érdekes</v>
      </c>
    </row>
    <row r="1367" spans="3:8" ht="15">
      <c r="C1367" s="42">
        <f t="shared" si="43"/>
        <v>99</v>
      </c>
      <c r="D1367" s="41" t="s">
        <v>242</v>
      </c>
      <c r="E1367" s="44" t="s">
        <v>13877</v>
      </c>
      <c r="F1367" s="45" t="s">
        <v>2331</v>
      </c>
      <c r="G1367" s="42" t="s">
        <v>6569</v>
      </c>
      <c r="H1367" s="42" t="str">
        <f t="shared" si="42"/>
        <v>introspection /ˌɪntrəʊˈspɛkʃən/  examining one's own thoughts and feelings       önelemzés</v>
      </c>
    </row>
    <row r="1368" spans="3:8" ht="51">
      <c r="C1368" s="42">
        <f t="shared" si="43"/>
        <v>99</v>
      </c>
      <c r="D1368" s="41" t="s">
        <v>2507</v>
      </c>
      <c r="E1368" s="46" t="s">
        <v>5292</v>
      </c>
      <c r="F1368" s="41" t="s">
        <v>3924</v>
      </c>
      <c r="G1368" s="42" t="s">
        <v>6570</v>
      </c>
      <c r="H1368" s="42" t="str">
        <f t="shared" si="42"/>
        <v>introvert  /ˈɪntrəʊˌvɜːt/   someone who is quiet and shy, and does not enjoy being with other people  introvertált</v>
      </c>
    </row>
    <row r="1369" spans="3:8" ht="51">
      <c r="C1369" s="42">
        <f t="shared" si="43"/>
        <v>99</v>
      </c>
      <c r="D1369" s="41" t="s">
        <v>3527</v>
      </c>
      <c r="E1369" s="44" t="s">
        <v>13878</v>
      </c>
      <c r="F1369" s="41" t="s">
        <v>5013</v>
      </c>
      <c r="G1369" s="42" t="s">
        <v>6571</v>
      </c>
      <c r="H1369" s="42" t="str">
        <f t="shared" si="42"/>
        <v>introverted /ˌɪntrəʊˈvɜːtɪd/  someone who is introverted is quiet and shy and does not enjoy being with other people befelé forduló</v>
      </c>
    </row>
    <row r="1370" spans="3:8" ht="63.75">
      <c r="C1370" s="42">
        <f t="shared" si="43"/>
        <v>99</v>
      </c>
      <c r="D1370" s="41" t="s">
        <v>3282</v>
      </c>
      <c r="E1370" s="44" t="s">
        <v>13879</v>
      </c>
      <c r="F1370" s="41" t="s">
        <v>4739</v>
      </c>
      <c r="G1370" s="42" t="s">
        <v>6572</v>
      </c>
      <c r="H1370" s="42" t="str">
        <f t="shared" si="42"/>
        <v>intuition /ˌɪntju(ː)ˈɪʃən/  the ability to understand or know something because of a feeling rather than by considering the facts  intuíció</v>
      </c>
    </row>
    <row r="1371" spans="3:8" ht="15">
      <c r="C1371" s="42">
        <f t="shared" si="43"/>
        <v>99</v>
      </c>
      <c r="D1371" s="41" t="s">
        <v>243</v>
      </c>
      <c r="E1371" s="44" t="s">
        <v>13880</v>
      </c>
      <c r="F1371" s="45" t="s">
        <v>2332</v>
      </c>
      <c r="G1371" s="42" t="s">
        <v>6573</v>
      </c>
      <c r="H1371" s="42" t="str">
        <f t="shared" si="42"/>
        <v>inundate /ˈɪnʌndeɪt/  flood cover by overflowing         elönt</v>
      </c>
    </row>
    <row r="1372" spans="3:8" ht="15">
      <c r="C1372" s="42">
        <f t="shared" si="43"/>
        <v>99</v>
      </c>
      <c r="D1372" s="41" t="s">
        <v>244</v>
      </c>
      <c r="E1372" s="44" t="s">
        <v>13881</v>
      </c>
      <c r="F1372" s="45" t="s">
        <v>2333</v>
      </c>
      <c r="G1372" s="42" t="s">
        <v>244</v>
      </c>
      <c r="H1372" s="42" t="str">
        <f t="shared" si="42"/>
        <v>inured /ɪˈnjʊəd/  accustomed to adapted          inured</v>
      </c>
    </row>
    <row r="1373" spans="3:8" ht="15">
      <c r="C1373" s="42">
        <f t="shared" si="43"/>
        <v>99</v>
      </c>
      <c r="D1373" s="41" t="s">
        <v>245</v>
      </c>
      <c r="E1373" s="44" t="s">
        <v>13882</v>
      </c>
      <c r="F1373" s="45" t="s">
        <v>2334</v>
      </c>
      <c r="G1373" s="42" t="s">
        <v>245</v>
      </c>
      <c r="H1373" s="42" t="str">
        <f t="shared" si="42"/>
        <v>invective /ɪnˈvɛktɪv/  abusive language curses          invective</v>
      </c>
    </row>
    <row r="1374" spans="3:8" ht="15">
      <c r="C1374" s="42">
        <f t="shared" si="43"/>
        <v>99</v>
      </c>
      <c r="D1374" s="41" t="s">
        <v>246</v>
      </c>
      <c r="E1374" s="44" t="s">
        <v>13883</v>
      </c>
      <c r="F1374" s="45" t="s">
        <v>2335</v>
      </c>
      <c r="G1374" s="42" t="s">
        <v>6574</v>
      </c>
      <c r="H1374" s="42" t="str">
        <f t="shared" si="42"/>
        <v>inveigh /ɪnˈveɪ/  to attack verbally denounce deprecate        gyalázkodik</v>
      </c>
    </row>
    <row r="1375" spans="3:8" ht="51">
      <c r="C1375" s="42">
        <f t="shared" si="43"/>
        <v>99</v>
      </c>
      <c r="D1375" s="41" t="s">
        <v>2727</v>
      </c>
      <c r="E1375" s="44" t="s">
        <v>13884</v>
      </c>
      <c r="F1375" s="41" t="s">
        <v>4152</v>
      </c>
      <c r="G1375" s="42" t="s">
        <v>6575</v>
      </c>
      <c r="H1375" s="42" t="str">
        <f t="shared" si="42"/>
        <v>invent /ɪnˈvɛnt/  to think of an idea, story etc that is not true, usually in order to deceive people feltalál</v>
      </c>
    </row>
    <row r="1376" spans="3:8" ht="38.25">
      <c r="C1376" s="42">
        <f t="shared" si="43"/>
        <v>99</v>
      </c>
      <c r="D1376" s="41" t="s">
        <v>2788</v>
      </c>
      <c r="E1376" s="44" t="s">
        <v>13885</v>
      </c>
      <c r="F1376" s="41" t="s">
        <v>4217</v>
      </c>
      <c r="G1376" s="42" t="s">
        <v>6576</v>
      </c>
      <c r="H1376" s="42" t="str">
        <f t="shared" si="42"/>
        <v>inventions /ɪnˈvɛnʃənz/  a useful machine, tool, instrument etc that has been invented találmányok</v>
      </c>
    </row>
    <row r="1377" spans="3:8" ht="63.75">
      <c r="C1377" s="42">
        <f t="shared" si="43"/>
        <v>99</v>
      </c>
      <c r="D1377" s="41" t="s">
        <v>2852</v>
      </c>
      <c r="E1377" s="44" t="s">
        <v>13886</v>
      </c>
      <c r="F1377" s="41" t="s">
        <v>4283</v>
      </c>
      <c r="G1377" s="42" t="s">
        <v>6577</v>
      </c>
      <c r="H1377" s="42" t="str">
        <f t="shared" si="42"/>
        <v>investigate /ɪnˈvɛstɪgeɪt/  to try to find out the truth about something such as a crime, accident, or scientific problem kivizsgálására</v>
      </c>
    </row>
    <row r="1378" spans="3:8" ht="63.75">
      <c r="C1378" s="42">
        <f t="shared" si="43"/>
        <v>99</v>
      </c>
      <c r="D1378" s="41" t="s">
        <v>3708</v>
      </c>
      <c r="E1378" s="44" t="s">
        <v>13887</v>
      </c>
      <c r="F1378" s="41" t="s">
        <v>5199</v>
      </c>
      <c r="G1378" s="42" t="s">
        <v>6578</v>
      </c>
      <c r="H1378" s="42" t="str">
        <f t="shared" si="42"/>
        <v>investment /ɪnˈvɛstmənt/  the use of money to get a profit or to make a business activity successful, or the money that is used beruházás</v>
      </c>
    </row>
    <row r="1379" spans="3:8" ht="15">
      <c r="C1379" s="42">
        <f t="shared" si="43"/>
        <v>99</v>
      </c>
      <c r="D1379" s="41" t="s">
        <v>247</v>
      </c>
      <c r="E1379" s="44" t="s">
        <v>13888</v>
      </c>
      <c r="F1379" s="45" t="s">
        <v>2336</v>
      </c>
      <c r="G1379" s="42" t="s">
        <v>6579</v>
      </c>
      <c r="H1379" s="42" t="str">
        <f t="shared" si="42"/>
        <v>inveterate /ɪnˈvɛtərɪt/  deep-rooted. long-established           meggyökerezett</v>
      </c>
    </row>
    <row r="1380" spans="3:8" ht="15">
      <c r="C1380" s="42">
        <f t="shared" si="43"/>
        <v>99</v>
      </c>
      <c r="D1380" s="41" t="s">
        <v>1445</v>
      </c>
      <c r="E1380" s="44" t="s">
        <v>13889</v>
      </c>
      <c r="F1380" s="45" t="s">
        <v>1446</v>
      </c>
      <c r="G1380" s="42" t="s">
        <v>6580</v>
      </c>
      <c r="H1380" s="42" t="str">
        <f t="shared" si="42"/>
        <v>invincible /ɪnˈvɪnsəbl/  too strong to be defeated      legyőzhetetlen</v>
      </c>
    </row>
    <row r="1381" spans="3:8" ht="25.5">
      <c r="C1381" s="42">
        <f t="shared" si="43"/>
        <v>99</v>
      </c>
      <c r="D1381" s="41" t="s">
        <v>2524</v>
      </c>
      <c r="E1381" s="44" t="s">
        <v>13890</v>
      </c>
      <c r="F1381" s="41" t="s">
        <v>3941</v>
      </c>
      <c r="G1381" s="42" t="s">
        <v>6581</v>
      </c>
      <c r="H1381" s="42" t="str">
        <f t="shared" si="42"/>
        <v>invisible /ɪnˈvɪzəbl/  something that is invisible cannot be seen láthatatlan</v>
      </c>
    </row>
    <row r="1382" spans="3:8" ht="38.25">
      <c r="C1382" s="42">
        <f t="shared" si="43"/>
        <v>99</v>
      </c>
      <c r="D1382" s="41" t="s">
        <v>3193</v>
      </c>
      <c r="E1382" s="44" t="s">
        <v>13891</v>
      </c>
      <c r="F1382" s="41" t="s">
        <v>4645</v>
      </c>
      <c r="G1382" s="42" t="s">
        <v>6582</v>
      </c>
      <c r="H1382" s="42" t="str">
        <f t="shared" si="42"/>
        <v>invite /ɪnˈvaɪt/  to ask someone to come to a party, wedding, meal etc meghívás</v>
      </c>
    </row>
    <row r="1383" spans="3:8" ht="15">
      <c r="C1383" s="42">
        <f t="shared" si="43"/>
        <v>99</v>
      </c>
      <c r="D1383" s="41" t="s">
        <v>248</v>
      </c>
      <c r="E1383" s="44" t="s">
        <v>13892</v>
      </c>
      <c r="F1383" s="45" t="s">
        <v>2337</v>
      </c>
      <c r="G1383" s="42" t="s">
        <v>6071</v>
      </c>
      <c r="H1383" s="42" t="str">
        <f t="shared" si="42"/>
        <v>involute /ˈɪnvəluːt/  complex            bonyolult</v>
      </c>
    </row>
    <row r="1384" spans="3:8" ht="15">
      <c r="C1384" s="42">
        <f t="shared" si="43"/>
        <v>99</v>
      </c>
      <c r="D1384" s="41" t="s">
        <v>249</v>
      </c>
      <c r="E1384" s="44" t="s">
        <v>13893</v>
      </c>
      <c r="F1384" s="45" t="s">
        <v>2338</v>
      </c>
      <c r="G1384" s="42" t="s">
        <v>6583</v>
      </c>
      <c r="H1384" s="42" t="str">
        <f t="shared" si="42"/>
        <v>irascible /ɪˈræsɪbl/  irritable easily angered          hirtelen haragú</v>
      </c>
    </row>
    <row r="1385" spans="3:8" ht="15">
      <c r="C1385" s="42">
        <f t="shared" si="43"/>
        <v>99</v>
      </c>
      <c r="D1385" s="41" t="s">
        <v>250</v>
      </c>
      <c r="E1385" s="44" t="s">
        <v>13894</v>
      </c>
      <c r="F1385" s="45" t="s">
        <v>2339</v>
      </c>
      <c r="G1385" s="42" t="s">
        <v>6301</v>
      </c>
      <c r="H1385" s="42" t="str">
        <f t="shared" si="42"/>
        <v>irate /aɪˈreɪt/  angry            dühös</v>
      </c>
    </row>
    <row r="1386" spans="3:8" ht="15">
      <c r="C1386" s="42">
        <f t="shared" si="43"/>
        <v>99</v>
      </c>
      <c r="D1386" s="41" t="s">
        <v>251</v>
      </c>
      <c r="E1386" s="44" t="s">
        <v>13895</v>
      </c>
      <c r="F1386" s="45" t="s">
        <v>2340</v>
      </c>
      <c r="G1386" s="42" t="s">
        <v>6584</v>
      </c>
      <c r="H1386" s="42" t="str">
        <f t="shared" si="42"/>
        <v>ire /ˈaɪə/  anger            harag</v>
      </c>
    </row>
    <row r="1387" spans="3:8" ht="15">
      <c r="C1387" s="42">
        <f t="shared" si="43"/>
        <v>99</v>
      </c>
      <c r="D1387" s="41" t="s">
        <v>252</v>
      </c>
      <c r="E1387" s="44" t="s">
        <v>13896</v>
      </c>
      <c r="F1387" s="45" t="s">
        <v>2341</v>
      </c>
      <c r="G1387" s="42" t="s">
        <v>6585</v>
      </c>
      <c r="H1387" s="42" t="str">
        <f t="shared" si="42"/>
        <v>irksome /ˈɜːksəm/  tiresome            bosszantó</v>
      </c>
    </row>
    <row r="1388" spans="3:8" ht="15">
      <c r="C1388" s="42">
        <f t="shared" si="43"/>
        <v>99</v>
      </c>
      <c r="D1388" s="41" t="s">
        <v>252</v>
      </c>
      <c r="E1388" s="44" t="s">
        <v>13896</v>
      </c>
      <c r="F1388" s="41" t="s">
        <v>4076</v>
      </c>
      <c r="G1388" s="42" t="s">
        <v>6585</v>
      </c>
      <c r="H1388" s="42" t="str">
        <f t="shared" si="42"/>
        <v>irksome /ˈɜːksəm/  annoying bosszantó</v>
      </c>
    </row>
    <row r="1389" spans="3:8" ht="63.75">
      <c r="C1389" s="42">
        <f t="shared" si="43"/>
        <v>99</v>
      </c>
      <c r="D1389" s="41" t="s">
        <v>2932</v>
      </c>
      <c r="E1389" s="44" t="s">
        <v>13897</v>
      </c>
      <c r="F1389" s="41" t="s">
        <v>4370</v>
      </c>
      <c r="G1389" s="42" t="s">
        <v>6586</v>
      </c>
      <c r="H1389" s="42" t="str">
        <f t="shared" si="42"/>
        <v>ironically /aɪˈrɒnɪkəli/  used when talking about a situation in which the opposite of what you expected happens or is true ironikusan</v>
      </c>
    </row>
    <row r="1390" spans="3:8" ht="15">
      <c r="C1390" s="42">
        <f t="shared" si="43"/>
        <v>99</v>
      </c>
      <c r="D1390" s="41" t="s">
        <v>253</v>
      </c>
      <c r="E1390" s="44" t="s">
        <v>13898</v>
      </c>
      <c r="F1390" s="45" t="s">
        <v>2342</v>
      </c>
      <c r="G1390" s="42" t="s">
        <v>6587</v>
      </c>
      <c r="H1390" s="42" t="str">
        <f t="shared" si="42"/>
        <v>irresolute /ɪˈrɛzəluːt/  hesitating undecided           határozatlan</v>
      </c>
    </row>
    <row r="1391" spans="3:8" ht="51">
      <c r="C1391" s="42">
        <f t="shared" si="43"/>
        <v>99</v>
      </c>
      <c r="D1391" s="41" t="s">
        <v>3456</v>
      </c>
      <c r="E1391" s="44" t="s">
        <v>13899</v>
      </c>
      <c r="F1391" s="41" t="s">
        <v>4935</v>
      </c>
      <c r="G1391" s="42" t="s">
        <v>6588</v>
      </c>
      <c r="H1391" s="42" t="str">
        <f t="shared" si="42"/>
        <v>irrespective of  /ˌɪrɪsˈpɛktɪv/ /ɒv/   used when saying that a particular fact has no effect on a situation and is not important tekintet nélkül a</v>
      </c>
    </row>
    <row r="1392" spans="3:8" ht="15">
      <c r="C1392" s="42">
        <f t="shared" si="43"/>
        <v>99</v>
      </c>
      <c r="D1392" s="41" t="s">
        <v>254</v>
      </c>
      <c r="E1392" s="44" t="s">
        <v>13900</v>
      </c>
      <c r="F1392" s="45" t="s">
        <v>2343</v>
      </c>
      <c r="G1392" s="42" t="s">
        <v>6589</v>
      </c>
      <c r="H1392" s="42" t="str">
        <f t="shared" si="42"/>
        <v>irrevocable /ɪˈrɛvəkəbl/  final and unalterable          visszavonhatatlan</v>
      </c>
    </row>
    <row r="1393" spans="3:8" ht="38.25">
      <c r="C1393" s="42">
        <f t="shared" si="43"/>
        <v>99</v>
      </c>
      <c r="D1393" s="41" t="s">
        <v>2383</v>
      </c>
      <c r="E1393" s="44" t="s">
        <v>13901</v>
      </c>
      <c r="F1393" s="41" t="s">
        <v>3785</v>
      </c>
      <c r="G1393" s="42" t="s">
        <v>6590</v>
      </c>
      <c r="H1393" s="42" t="str">
        <f t="shared" si="42"/>
        <v>irritating /ˈɪrɪteɪtɪŋ/  an irritating habit, situation etc keeps annoying you irritáló</v>
      </c>
    </row>
    <row r="1394" spans="3:8" ht="38.25">
      <c r="C1394" s="42">
        <f t="shared" si="43"/>
        <v>99</v>
      </c>
      <c r="D1394" s="41" t="s">
        <v>2514</v>
      </c>
      <c r="E1394" s="44" t="s">
        <v>13902</v>
      </c>
      <c r="F1394" s="41" t="s">
        <v>3930</v>
      </c>
      <c r="G1394" s="42" t="s">
        <v>6591</v>
      </c>
      <c r="H1394" s="42" t="str">
        <f t="shared" si="42"/>
        <v>isolation /ˌaɪsəʊˈleɪʃən/  when someone feels alone and unable to meet or speak to other people szigetelés</v>
      </c>
    </row>
    <row r="1395" spans="3:8" ht="89.25">
      <c r="C1395" s="42">
        <f t="shared" si="43"/>
        <v>99</v>
      </c>
      <c r="D1395" s="41" t="s">
        <v>2361</v>
      </c>
      <c r="E1395" s="44" t="s">
        <v>13903</v>
      </c>
      <c r="F1395" s="41" t="s">
        <v>3761</v>
      </c>
      <c r="G1395" s="42" t="s">
        <v>6592</v>
      </c>
      <c r="H1395" s="42" t="str">
        <f t="shared" si="42"/>
        <v>issue /ˈɪʃuː/  a subject or problem that is often discussed or argued about, especially a social or political matter that affects the interests of a lot of people probléma</v>
      </c>
    </row>
    <row r="1396" spans="3:8" ht="15">
      <c r="C1396" s="42">
        <f t="shared" si="43"/>
        <v>99</v>
      </c>
      <c r="D1396" s="41" t="s">
        <v>255</v>
      </c>
      <c r="E1396" s="44" t="s">
        <v>13904</v>
      </c>
      <c r="F1396" s="45" t="s">
        <v>2241</v>
      </c>
      <c r="G1396" s="42" t="s">
        <v>6593</v>
      </c>
      <c r="H1396" s="42" t="str">
        <f t="shared" si="42"/>
        <v>itinerate /ɪˈtɪnəreɪt/  to travel from place to place to peregrinate     utazgat</v>
      </c>
    </row>
    <row r="1397" spans="3:8" ht="15">
      <c r="C1397" s="42">
        <f t="shared" si="43"/>
        <v>99</v>
      </c>
      <c r="D1397" s="41" t="s">
        <v>256</v>
      </c>
      <c r="E1397" s="44" t="s">
        <v>13905</v>
      </c>
      <c r="F1397" s="45" t="s">
        <v>2242</v>
      </c>
      <c r="G1397" s="42" t="s">
        <v>6022</v>
      </c>
      <c r="H1397" s="42" t="str">
        <f t="shared" si="42"/>
        <v>jabber /ˈʤæbə/  talk excitedly utter rapidly         fecseg</v>
      </c>
    </row>
    <row r="1398" spans="3:8" ht="15">
      <c r="C1398" s="42">
        <f t="shared" si="43"/>
        <v>99</v>
      </c>
      <c r="D1398" s="41" t="s">
        <v>2652</v>
      </c>
      <c r="E1398" s="44" t="s">
        <v>13906</v>
      </c>
      <c r="F1398" s="41" t="s">
        <v>4072</v>
      </c>
      <c r="G1398" s="42" t="s">
        <v>6594</v>
      </c>
      <c r="H1398" s="42" t="str">
        <f t="shared" si="42"/>
        <v>jealousy /ˈʤɛləsi/  a feeling of being jealous féltékenység</v>
      </c>
    </row>
    <row r="1399" spans="3:8" ht="15">
      <c r="C1399" s="42">
        <f t="shared" si="43"/>
        <v>99</v>
      </c>
      <c r="D1399" s="41" t="s">
        <v>257</v>
      </c>
      <c r="E1399" s="44" t="s">
        <v>13907</v>
      </c>
      <c r="F1399" s="45" t="s">
        <v>2243</v>
      </c>
      <c r="G1399" s="42" t="s">
        <v>6595</v>
      </c>
      <c r="H1399" s="42" t="str">
        <f t="shared" si="42"/>
        <v>jibe /ʤaɪb/  gibe make fun of         gúnyolódik</v>
      </c>
    </row>
    <row r="1400" spans="3:8" ht="15">
      <c r="C1400" s="42">
        <f t="shared" si="43"/>
        <v>99</v>
      </c>
      <c r="D1400" s="41" t="s">
        <v>368</v>
      </c>
      <c r="E1400" s="44" t="s">
        <v>13908</v>
      </c>
      <c r="F1400" s="45" t="s">
        <v>2244</v>
      </c>
      <c r="G1400" s="42" t="s">
        <v>6195</v>
      </c>
      <c r="H1400" s="42" t="str">
        <f t="shared" si="42"/>
        <v>jocular /ˈʤɒkjʊlə/  meant as a joke         tréfás</v>
      </c>
    </row>
    <row r="1401" spans="3:8" ht="51">
      <c r="C1401" s="42">
        <f t="shared" si="43"/>
        <v>99</v>
      </c>
      <c r="D1401" s="41" t="s">
        <v>3574</v>
      </c>
      <c r="E1401" s="44" t="s">
        <v>13909</v>
      </c>
      <c r="F1401" s="41" t="s">
        <v>5061</v>
      </c>
      <c r="G1401" s="42" t="s">
        <v>6596</v>
      </c>
      <c r="H1401" s="42" t="str">
        <f t="shared" si="42"/>
        <v>joke /ʤəʊk/  something that you say or do to make people laugh, especially a funny story or trick tréfa</v>
      </c>
    </row>
    <row r="1402" spans="3:8" ht="25.5">
      <c r="C1402" s="42">
        <f t="shared" si="43"/>
        <v>99</v>
      </c>
      <c r="D1402" s="41" t="s">
        <v>3669</v>
      </c>
      <c r="E1402" s="44" t="s">
        <v>13910</v>
      </c>
      <c r="F1402" s="41" t="s">
        <v>5158</v>
      </c>
      <c r="G1402" s="42" t="s">
        <v>6597</v>
      </c>
      <c r="H1402" s="42" t="str">
        <f t="shared" si="42"/>
        <v>jot down /ʤɒt/ /daʊn/  to write a short piece of information quickly lejegyez</v>
      </c>
    </row>
    <row r="1403" spans="3:8" ht="15">
      <c r="C1403" s="42">
        <f t="shared" si="43"/>
        <v>99</v>
      </c>
      <c r="D1403" s="41" t="s">
        <v>258</v>
      </c>
      <c r="E1403" s="44" t="s">
        <v>13911</v>
      </c>
      <c r="F1403" s="45" t="s">
        <v>2245</v>
      </c>
      <c r="G1403" s="42" t="s">
        <v>6598</v>
      </c>
      <c r="H1403" s="42" t="str">
        <f t="shared" si="42"/>
        <v>judicious /ʤu(ː)ˈdɪʃəs/  sound in judgment wise         belátó</v>
      </c>
    </row>
    <row r="1404" spans="3:8" ht="51">
      <c r="C1404" s="42">
        <f t="shared" si="43"/>
        <v>99</v>
      </c>
      <c r="D1404" s="41" t="s">
        <v>3040</v>
      </c>
      <c r="E1404" s="44" t="s">
        <v>13912</v>
      </c>
      <c r="F1404" s="41" t="s">
        <v>4485</v>
      </c>
      <c r="G1404" s="42" t="s">
        <v>6599</v>
      </c>
      <c r="H1404" s="42" t="str">
        <f t="shared" si="42"/>
        <v>junk mail /ʤʌŋk/ /meɪl/  letters, especially advertisements, that are sent by organizations to large numbers of people levélszemét</v>
      </c>
    </row>
    <row r="1405" spans="3:8" ht="38.25">
      <c r="C1405" s="42">
        <f t="shared" si="43"/>
        <v>99</v>
      </c>
      <c r="D1405" s="41" t="s">
        <v>2458</v>
      </c>
      <c r="E1405" s="44" t="s">
        <v>13913</v>
      </c>
      <c r="F1405" s="41" t="s">
        <v>3875</v>
      </c>
      <c r="G1405" s="42" t="s">
        <v>6600</v>
      </c>
      <c r="H1405" s="42" t="str">
        <f t="shared" si="42"/>
        <v>justification  /ˌʤʌstɪfɪˈkeɪʃən/   a good and acceptable reason for doing something indokolás</v>
      </c>
    </row>
    <row r="1406" spans="3:8" ht="63.75">
      <c r="C1406" s="42">
        <f t="shared" si="43"/>
        <v>99</v>
      </c>
      <c r="D1406" s="41" t="s">
        <v>24</v>
      </c>
      <c r="E1406" s="44" t="s">
        <v>13914</v>
      </c>
      <c r="F1406" s="41" t="s">
        <v>4022</v>
      </c>
      <c r="G1406" s="42" t="s">
        <v>6601</v>
      </c>
      <c r="H1406" s="42" t="str">
        <f t="shared" si="42"/>
        <v>justify /ˈʤʌstɪfaɪ/  to give an acceptable explanation for something that other people think is unreasonable indokolják</v>
      </c>
    </row>
    <row r="1407" spans="3:8" ht="25.5">
      <c r="C1407" s="42">
        <f t="shared" si="43"/>
        <v>99</v>
      </c>
      <c r="D1407" s="41" t="s">
        <v>2608</v>
      </c>
      <c r="E1407" s="44" t="s">
        <v>13915</v>
      </c>
      <c r="F1407" s="41" t="s">
        <v>4026</v>
      </c>
      <c r="G1407" s="42" t="s">
        <v>6602</v>
      </c>
      <c r="H1407" s="42" t="str">
        <f t="shared" si="42"/>
        <v>juvenile /ˈʤuːvɪnaɪl/  silly and typical of a child rather than an adult fiatalkori</v>
      </c>
    </row>
    <row r="1408" spans="3:8" ht="63.75">
      <c r="C1408" s="42">
        <f t="shared" si="43"/>
        <v>99</v>
      </c>
      <c r="D1408" s="41" t="s">
        <v>3356</v>
      </c>
      <c r="E1408" s="44" t="s">
        <v>13916</v>
      </c>
      <c r="F1408" s="41" t="s">
        <v>4825</v>
      </c>
      <c r="G1408" s="42" t="s">
        <v>6603</v>
      </c>
      <c r="H1408" s="42" t="str">
        <f t="shared" si="42"/>
        <v>keep up with the Joneses /kiːp/ /ʌp/ /wɪð/ /ðə/ /ˈʤəʊnzɪz/  if you keep up with the Joneses, you try to have the same new impressive possessions that other people have lépést tartani a Joneses</v>
      </c>
    </row>
    <row r="1409" spans="3:8" ht="25.5">
      <c r="C1409" s="42">
        <f t="shared" si="43"/>
        <v>99</v>
      </c>
      <c r="D1409" s="41" t="s">
        <v>2876</v>
      </c>
      <c r="E1409" s="44" t="s">
        <v>13917</v>
      </c>
      <c r="F1409" s="41" t="s">
        <v>4308</v>
      </c>
      <c r="G1409" s="42" t="s">
        <v>6604</v>
      </c>
      <c r="H1409" s="42" t="str">
        <f t="shared" si="42"/>
        <v>keep your nose to the grindstone /kiːp/ /jə/ /nəʊz/ /tə/ /ðə/ /ˈgraɪndstəʊn/  to work very hard, without stopping to rest tartsa szigorúankezelvkit</v>
      </c>
    </row>
    <row r="1410" spans="3:8" ht="63.75">
      <c r="C1410" s="42">
        <f t="shared" si="43"/>
        <v>99</v>
      </c>
      <c r="D1410" s="41" t="s">
        <v>3154</v>
      </c>
      <c r="E1410" s="44" t="s">
        <v>13918</v>
      </c>
      <c r="F1410" s="41" t="s">
        <v>4605</v>
      </c>
      <c r="G1410" s="42" t="s">
        <v>6605</v>
      </c>
      <c r="H1410" s="42" t="str">
        <f t="shared" si="42"/>
        <v>kitsch kitsch  objects, films etc that are cheap and unfashionable, and which often amuse people because of this giccs</v>
      </c>
    </row>
    <row r="1411" spans="3:8" ht="15">
      <c r="C1411" s="42">
        <f t="shared" si="43"/>
        <v>99</v>
      </c>
      <c r="D1411" s="41" t="s">
        <v>259</v>
      </c>
      <c r="E1411" s="44" t="s">
        <v>13919</v>
      </c>
      <c r="F1411" s="45" t="s">
        <v>2246</v>
      </c>
      <c r="G1411" s="42" t="s">
        <v>6606</v>
      </c>
      <c r="H1411" s="42" t="str">
        <f t="shared" ref="H1411:H1474" si="44">CONCATENATE(D1411," ",E1411," ",F1411," ",G1411)</f>
        <v>knit /nɪt/  draw together unite firmly         kötött</v>
      </c>
    </row>
    <row r="1412" spans="3:8" ht="51">
      <c r="C1412" s="42">
        <f t="shared" si="43"/>
        <v>99</v>
      </c>
      <c r="D1412" s="41" t="s">
        <v>3685</v>
      </c>
      <c r="E1412" s="44" t="s">
        <v>13920</v>
      </c>
      <c r="F1412" s="41" t="s">
        <v>5174</v>
      </c>
      <c r="G1412" s="42" t="s">
        <v>6607</v>
      </c>
      <c r="H1412" s="42" t="str">
        <f t="shared" si="44"/>
        <v>knοw no bounds knο/ˈdʌblju(ː)/ /nəʊ/ /baʊndz/  if someone’s honesty, kindness etc knows no bounds, they are extremely honest etc knοw határtalan</v>
      </c>
    </row>
    <row r="1413" spans="3:8" ht="63.75">
      <c r="C1413" s="42">
        <f t="shared" ref="C1413:C1476" si="45">+B1413+C1412</f>
        <v>99</v>
      </c>
      <c r="D1413" s="41" t="s">
        <v>2449</v>
      </c>
      <c r="E1413" s="44" t="s">
        <v>13921</v>
      </c>
      <c r="F1413" s="41" t="s">
        <v>3866</v>
      </c>
      <c r="G1413" s="42" t="s">
        <v>6608</v>
      </c>
      <c r="H1413" s="42" t="str">
        <f t="shared" si="44"/>
        <v>labyrinth /ˈlæbərɪnθ/  a large network of paths or passages which cross each other, making it very difficult to find your way labirintus</v>
      </c>
    </row>
    <row r="1414" spans="3:8" ht="15">
      <c r="C1414" s="42">
        <f t="shared" si="45"/>
        <v>99</v>
      </c>
      <c r="D1414" s="41" t="s">
        <v>260</v>
      </c>
      <c r="E1414" s="44" t="s">
        <v>13922</v>
      </c>
      <c r="F1414" s="45" t="s">
        <v>2247</v>
      </c>
      <c r="G1414" s="42" t="s">
        <v>6609</v>
      </c>
      <c r="H1414" s="42" t="str">
        <f t="shared" si="44"/>
        <v>labyrinthine /ˌlæbəˈrɪnθaɪn/  to entangle the state of affairs       útvesztőszerű</v>
      </c>
    </row>
    <row r="1415" spans="3:8" ht="15">
      <c r="C1415" s="42">
        <f t="shared" si="45"/>
        <v>99</v>
      </c>
      <c r="D1415" s="41" t="s">
        <v>261</v>
      </c>
      <c r="E1415" s="44" t="s">
        <v>13923</v>
      </c>
      <c r="F1415" s="45" t="s">
        <v>2248</v>
      </c>
      <c r="G1415" s="42" t="s">
        <v>6610</v>
      </c>
      <c r="H1415" s="42" t="str">
        <f t="shared" si="44"/>
        <v>lachrymose /ˈlækrɪməʊs/  causing tears tearful          könnyes</v>
      </c>
    </row>
    <row r="1416" spans="3:8" ht="15">
      <c r="C1416" s="42">
        <f t="shared" si="45"/>
        <v>99</v>
      </c>
      <c r="D1416" s="41" t="s">
        <v>262</v>
      </c>
      <c r="E1416" s="44" t="s">
        <v>13924</v>
      </c>
      <c r="F1416" s="45" t="s">
        <v>2249</v>
      </c>
      <c r="G1416" s="42" t="s">
        <v>6611</v>
      </c>
      <c r="H1416" s="42" t="str">
        <f t="shared" si="44"/>
        <v>lackluster /ˈlækˌlʌstə/  (of eyes) dull          fakó</v>
      </c>
    </row>
    <row r="1417" spans="3:8" ht="38.25">
      <c r="C1417" s="42">
        <f t="shared" si="45"/>
        <v>99</v>
      </c>
      <c r="D1417" s="41" t="s">
        <v>2722</v>
      </c>
      <c r="E1417" s="44" t="s">
        <v>13925</v>
      </c>
      <c r="F1417" s="41" t="s">
        <v>4145</v>
      </c>
      <c r="G1417" s="42" t="s">
        <v>6612</v>
      </c>
      <c r="H1417" s="42" t="str">
        <f t="shared" si="44"/>
        <v>laid-back /leɪd/-/bæk/  relaxed and seeming not to be worried about anything  lesimított</v>
      </c>
    </row>
    <row r="1418" spans="3:8" ht="15">
      <c r="C1418" s="42">
        <f t="shared" si="45"/>
        <v>99</v>
      </c>
      <c r="D1418" s="41" t="s">
        <v>301</v>
      </c>
      <c r="E1418" s="44" t="s">
        <v>13926</v>
      </c>
      <c r="F1418" s="45" t="s">
        <v>2250</v>
      </c>
      <c r="G1418" s="42" t="s">
        <v>6613</v>
      </c>
      <c r="H1418" s="42" t="str">
        <f t="shared" si="44"/>
        <v>lament /ləˈmɛnt/  show feel great sorrow         panaszkodik</v>
      </c>
    </row>
    <row r="1419" spans="3:8" ht="51">
      <c r="C1419" s="42">
        <f t="shared" si="45"/>
        <v>99</v>
      </c>
      <c r="D1419" s="41" t="s">
        <v>3369</v>
      </c>
      <c r="E1419" s="44" t="s">
        <v>13927</v>
      </c>
      <c r="F1419" s="41" t="s">
        <v>4838</v>
      </c>
      <c r="G1419" s="42" t="s">
        <v>6614</v>
      </c>
      <c r="H1419" s="42" t="str">
        <f t="shared" si="44"/>
        <v>landfill /ˈlændfɪl/  the practice of burying waste under the ground, or the waste buried in this way hulladéklerakó</v>
      </c>
    </row>
    <row r="1420" spans="3:8" ht="63.75">
      <c r="C1420" s="42">
        <f t="shared" si="45"/>
        <v>99</v>
      </c>
      <c r="D1420" s="41" t="s">
        <v>2424</v>
      </c>
      <c r="E1420" s="44" t="s">
        <v>13928</v>
      </c>
      <c r="F1420" s="41" t="s">
        <v>3841</v>
      </c>
      <c r="G1420" s="42" t="s">
        <v>6615</v>
      </c>
      <c r="H1420" s="42" t="str">
        <f t="shared" si="44"/>
        <v>landmark /ˈlændmɑːk/  something that is easy to recognize, such as a tall tree or building, and that helps you know where you are tájékozódási pont</v>
      </c>
    </row>
    <row r="1421" spans="3:8" ht="38.25">
      <c r="C1421" s="42">
        <f t="shared" si="45"/>
        <v>99</v>
      </c>
      <c r="D1421" s="41" t="s">
        <v>3156</v>
      </c>
      <c r="E1421" s="44" t="s">
        <v>13929</v>
      </c>
      <c r="F1421" s="41" t="s">
        <v>4607</v>
      </c>
      <c r="G1421" s="42" t="s">
        <v>6616</v>
      </c>
      <c r="H1421" s="42" t="str">
        <f t="shared" si="44"/>
        <v>landscape /ˈlænskeɪp/  a picture showing an area of countryside or land táj</v>
      </c>
    </row>
    <row r="1422" spans="3:8" ht="38.25">
      <c r="C1422" s="42">
        <f t="shared" si="45"/>
        <v>99</v>
      </c>
      <c r="D1422" s="41" t="s">
        <v>3458</v>
      </c>
      <c r="E1422" s="44" t="s">
        <v>13930</v>
      </c>
      <c r="F1422" s="41" t="s">
        <v>4937</v>
      </c>
      <c r="G1422" s="42" t="s">
        <v>6617</v>
      </c>
      <c r="H1422" s="42" t="str">
        <f t="shared" si="44"/>
        <v>lash /læʃ/  if the wind, sea etc lashes something, it hits it with violent force ostor</v>
      </c>
    </row>
    <row r="1423" spans="3:8" ht="15">
      <c r="C1423" s="42">
        <f t="shared" si="45"/>
        <v>99</v>
      </c>
      <c r="D1423" s="41" t="s">
        <v>264</v>
      </c>
      <c r="E1423" s="44" t="s">
        <v>13931</v>
      </c>
      <c r="F1423" s="45" t="s">
        <v>2251</v>
      </c>
      <c r="G1423" s="42" t="s">
        <v>6618</v>
      </c>
      <c r="H1423" s="42" t="str">
        <f t="shared" si="44"/>
        <v>lassitude /ˈlæsɪtjuːd/  weariness tiredness           fáradtság</v>
      </c>
    </row>
    <row r="1424" spans="3:8" ht="15">
      <c r="C1424" s="42">
        <f t="shared" si="45"/>
        <v>99</v>
      </c>
      <c r="D1424" s="41" t="s">
        <v>265</v>
      </c>
      <c r="E1424" s="44" t="s">
        <v>13932</v>
      </c>
      <c r="F1424" s="45" t="s">
        <v>2252</v>
      </c>
      <c r="G1424" s="42" t="s">
        <v>5831</v>
      </c>
      <c r="H1424" s="42" t="str">
        <f t="shared" si="44"/>
        <v>latent /ˈleɪtənt/  present but not yet active developed or visible     rejtett</v>
      </c>
    </row>
    <row r="1425" spans="3:8" ht="15">
      <c r="C1425" s="42">
        <f t="shared" si="45"/>
        <v>99</v>
      </c>
      <c r="D1425" s="41" t="s">
        <v>266</v>
      </c>
      <c r="E1425" s="44" t="s">
        <v>13933</v>
      </c>
      <c r="F1425" s="45" t="s">
        <v>2253</v>
      </c>
      <c r="G1425" s="42" t="s">
        <v>6619</v>
      </c>
      <c r="H1425" s="42" t="str">
        <f t="shared" si="44"/>
        <v>laudatory /ˈlɔːdətəri/  expressing or giving praise         dicsőítő</v>
      </c>
    </row>
    <row r="1426" spans="3:8" ht="38.25">
      <c r="C1426" s="42">
        <f t="shared" si="45"/>
        <v>99</v>
      </c>
      <c r="D1426" s="41" t="s">
        <v>3702</v>
      </c>
      <c r="E1426" s="44" t="s">
        <v>13934</v>
      </c>
      <c r="F1426" s="41" t="s">
        <v>5193</v>
      </c>
      <c r="G1426" s="42" t="s">
        <v>6620</v>
      </c>
      <c r="H1426" s="42" t="str">
        <f t="shared" si="44"/>
        <v>launch /lɔːnʧ/  to start something, usually something big or important dob</v>
      </c>
    </row>
    <row r="1427" spans="3:8" ht="51">
      <c r="C1427" s="42">
        <f t="shared" si="45"/>
        <v>99</v>
      </c>
      <c r="D1427" s="41" t="s">
        <v>3056</v>
      </c>
      <c r="E1427" s="44" t="s">
        <v>13935</v>
      </c>
      <c r="F1427" s="41" t="s">
        <v>4502</v>
      </c>
      <c r="G1427" s="42" t="s">
        <v>6621</v>
      </c>
      <c r="H1427" s="42" t="str">
        <f t="shared" si="44"/>
        <v>lavender /ˈlævɪndə/  a plant that has grey-green leaves and purple flowers with a strong pleasant smell levendula</v>
      </c>
    </row>
    <row r="1428" spans="3:8" ht="15">
      <c r="C1428" s="42">
        <f t="shared" si="45"/>
        <v>99</v>
      </c>
      <c r="D1428" s="41" t="s">
        <v>267</v>
      </c>
      <c r="E1428" s="44" t="s">
        <v>13936</v>
      </c>
      <c r="F1428" s="45" t="s">
        <v>2254</v>
      </c>
      <c r="G1428" s="42" t="s">
        <v>6622</v>
      </c>
      <c r="H1428" s="42" t="str">
        <f t="shared" si="44"/>
        <v>lavish /ˈlævɪʃ/  giving or producing freely liberally or generously      bőséges</v>
      </c>
    </row>
    <row r="1429" spans="3:8" ht="38.25">
      <c r="C1429" s="42">
        <f t="shared" si="45"/>
        <v>99</v>
      </c>
      <c r="D1429" s="41" t="s">
        <v>2863</v>
      </c>
      <c r="E1429" s="44" t="s">
        <v>13937</v>
      </c>
      <c r="F1429" s="41" t="s">
        <v>4294</v>
      </c>
      <c r="G1429" s="42" t="s">
        <v>6623</v>
      </c>
      <c r="H1429" s="42" t="str">
        <f t="shared" si="44"/>
        <v>law /lɔː/  law as a subject of study, or the profession of being a lawyer törvény</v>
      </c>
    </row>
    <row r="1430" spans="3:8" ht="25.5">
      <c r="C1430" s="42">
        <f t="shared" si="45"/>
        <v>99</v>
      </c>
      <c r="D1430" s="41" t="s">
        <v>3357</v>
      </c>
      <c r="E1430" s="44" t="s">
        <v>13938</v>
      </c>
      <c r="F1430" s="41" t="s">
        <v>4826</v>
      </c>
      <c r="G1430" s="42" t="s">
        <v>6624</v>
      </c>
      <c r="H1430" s="42" t="str">
        <f t="shared" si="44"/>
        <v>lawn mower /lɔːn/ /ˈməʊə/  a machine used for cutting grass fűnyírógép</v>
      </c>
    </row>
    <row r="1431" spans="3:8" ht="38.25">
      <c r="C1431" s="42">
        <f t="shared" si="45"/>
        <v>99</v>
      </c>
      <c r="D1431" s="41" t="s">
        <v>3226</v>
      </c>
      <c r="E1431" s="44" t="s">
        <v>13939</v>
      </c>
      <c r="F1431" s="41" t="s">
        <v>4680</v>
      </c>
      <c r="G1431" s="42" t="s">
        <v>6625</v>
      </c>
      <c r="H1431" s="42" t="str">
        <f t="shared" si="44"/>
        <v>leadership /ˈliːdəʃɪp/  the quality of being good at leading a group, organization, country etc vezetés</v>
      </c>
    </row>
    <row r="1432" spans="3:8" ht="15">
      <c r="C1432" s="42">
        <f t="shared" si="45"/>
        <v>99</v>
      </c>
      <c r="D1432" s="41" t="s">
        <v>268</v>
      </c>
      <c r="E1432" s="44" t="s">
        <v>13940</v>
      </c>
      <c r="F1432" s="45" t="s">
        <v>2255</v>
      </c>
      <c r="G1432" s="42" t="s">
        <v>6399</v>
      </c>
      <c r="H1432" s="42" t="str">
        <f t="shared" si="44"/>
        <v>legacy /ˈlɛgəsi/  smth handed down from ancestors        örökség</v>
      </c>
    </row>
    <row r="1433" spans="3:8" ht="15">
      <c r="C1433" s="42">
        <f t="shared" si="45"/>
        <v>99</v>
      </c>
      <c r="D1433" s="41" t="s">
        <v>3276</v>
      </c>
      <c r="E1433" s="44" t="s">
        <v>13941</v>
      </c>
      <c r="F1433" s="41" t="s">
        <v>4733</v>
      </c>
      <c r="G1433" s="42" t="s">
        <v>6626</v>
      </c>
      <c r="H1433" s="42" t="str">
        <f t="shared" si="44"/>
        <v>legendary /ˈlɛʤəndəri/  very famous and admired legendás</v>
      </c>
    </row>
    <row r="1434" spans="3:8" ht="51">
      <c r="C1434" s="42">
        <f t="shared" si="45"/>
        <v>99</v>
      </c>
      <c r="D1434" s="41" t="s">
        <v>2968</v>
      </c>
      <c r="E1434" s="44" t="s">
        <v>13942</v>
      </c>
      <c r="F1434" s="41" t="s">
        <v>4409</v>
      </c>
      <c r="G1434" s="42" t="s">
        <v>6627</v>
      </c>
      <c r="H1434" s="42" t="str">
        <f t="shared" si="44"/>
        <v>leisure  /ˈlɛʒə/   time when you are not working or studying and can relax and do things you enjoy szabadidő</v>
      </c>
    </row>
    <row r="1435" spans="3:8" ht="38.25">
      <c r="C1435" s="42">
        <f t="shared" si="45"/>
        <v>99</v>
      </c>
      <c r="D1435" s="41" t="s">
        <v>2595</v>
      </c>
      <c r="E1435" s="44" t="s">
        <v>13943</v>
      </c>
      <c r="F1435" s="41" t="s">
        <v>4012</v>
      </c>
      <c r="G1435" s="42" t="s">
        <v>6628</v>
      </c>
      <c r="H1435" s="42" t="str">
        <f t="shared" si="44"/>
        <v>let oneself down /lɛt/ /wʌnˈsɛlf/ /daʊn/  to not do something that someone trusts or expects you to do hagyja magát le</v>
      </c>
    </row>
    <row r="1436" spans="3:8" ht="15">
      <c r="C1436" s="42">
        <f t="shared" si="45"/>
        <v>99</v>
      </c>
      <c r="D1436" s="41" t="s">
        <v>1447</v>
      </c>
      <c r="E1436" s="44" t="s">
        <v>13944</v>
      </c>
      <c r="F1436" s="45" t="s">
        <v>1448</v>
      </c>
      <c r="G1436" s="42" t="s">
        <v>6629</v>
      </c>
      <c r="H1436" s="42" t="str">
        <f t="shared" si="44"/>
        <v>levee /ˈlɛvi/  formal reception/embankment         király felkelése</v>
      </c>
    </row>
    <row r="1437" spans="3:8" ht="15">
      <c r="C1437" s="42">
        <f t="shared" si="45"/>
        <v>99</v>
      </c>
      <c r="D1437" s="41" t="s">
        <v>1449</v>
      </c>
      <c r="E1437" s="44" t="s">
        <v>13945</v>
      </c>
      <c r="F1437" s="45" t="s">
        <v>1450</v>
      </c>
      <c r="G1437" s="42" t="s">
        <v>6630</v>
      </c>
      <c r="H1437" s="42" t="str">
        <f t="shared" si="44"/>
        <v>levity /ˈlɛvɪti/  lack of seriousness        léhaság</v>
      </c>
    </row>
    <row r="1438" spans="3:8" ht="15">
      <c r="C1438" s="42">
        <f t="shared" si="45"/>
        <v>99</v>
      </c>
      <c r="D1438" s="41" t="s">
        <v>269</v>
      </c>
      <c r="E1438" s="44" t="s">
        <v>13946</v>
      </c>
      <c r="F1438" s="45" t="s">
        <v>2256</v>
      </c>
      <c r="G1438" s="42" t="s">
        <v>6631</v>
      </c>
      <c r="H1438" s="42" t="str">
        <f t="shared" si="44"/>
        <v>libel /ˈlaɪbəl/  statement that damages reputation         rágalmazás</v>
      </c>
    </row>
    <row r="1439" spans="3:8" ht="15">
      <c r="C1439" s="42">
        <f t="shared" si="45"/>
        <v>99</v>
      </c>
      <c r="D1439" s="41" t="s">
        <v>270</v>
      </c>
      <c r="E1439" s="44" t="s">
        <v>13947</v>
      </c>
      <c r="F1439" s="45" t="s">
        <v>2257</v>
      </c>
      <c r="G1439" s="42" t="s">
        <v>6632</v>
      </c>
      <c r="H1439" s="42" t="str">
        <f t="shared" si="44"/>
        <v>liberality /ˌlɪbəˈrælɪti/  free giving generosity          nagyvonalúság</v>
      </c>
    </row>
    <row r="1440" spans="3:8" ht="51">
      <c r="C1440" s="42">
        <f t="shared" si="45"/>
        <v>99</v>
      </c>
      <c r="D1440" s="41" t="s">
        <v>3587</v>
      </c>
      <c r="E1440" s="44" t="s">
        <v>13948</v>
      </c>
      <c r="F1440" s="41" t="s">
        <v>5075</v>
      </c>
      <c r="G1440" s="42" t="s">
        <v>6633</v>
      </c>
      <c r="H1440" s="42" t="str">
        <f t="shared" si="44"/>
        <v>liberate /ˈlɪbəreɪt/  to free someone from feelings or conditions that make their life unhappy or difficult felszabadítsa</v>
      </c>
    </row>
    <row r="1441" spans="3:8" ht="15">
      <c r="C1441" s="42">
        <f t="shared" si="45"/>
        <v>99</v>
      </c>
      <c r="D1441" s="41" t="s">
        <v>271</v>
      </c>
      <c r="E1441" s="44" t="s">
        <v>13949</v>
      </c>
      <c r="F1441" s="45" t="s">
        <v>2258</v>
      </c>
      <c r="G1441" s="42" t="s">
        <v>6634</v>
      </c>
      <c r="H1441" s="42" t="str">
        <f t="shared" si="44"/>
        <v>libertine /ˈlɪbə(ː)taɪn/  immoral person           szabados</v>
      </c>
    </row>
    <row r="1442" spans="3:8" ht="15">
      <c r="C1442" s="42">
        <f t="shared" si="45"/>
        <v>99</v>
      </c>
      <c r="D1442" s="41" t="s">
        <v>272</v>
      </c>
      <c r="E1442" s="44" t="s">
        <v>13950</v>
      </c>
      <c r="F1442" s="45" t="s">
        <v>2259</v>
      </c>
      <c r="G1442" s="42" t="s">
        <v>6635</v>
      </c>
      <c r="H1442" s="42" t="str">
        <f t="shared" si="44"/>
        <v>lien /lɪən/  legal claim until a debt on it is repaid    zálogjog</v>
      </c>
    </row>
    <row r="1443" spans="3:8" ht="127.5">
      <c r="C1443" s="42">
        <f t="shared" si="45"/>
        <v>99</v>
      </c>
      <c r="D1443" s="41" t="s">
        <v>3291</v>
      </c>
      <c r="E1443" s="44" t="s">
        <v>13951</v>
      </c>
      <c r="F1443" s="41" t="s">
        <v>4749</v>
      </c>
      <c r="G1443" s="42" t="s">
        <v>3291</v>
      </c>
      <c r="H1443" s="42" t="str">
        <f t="shared" si="44"/>
        <v>life coach /laɪf/ /kəʊʧ/  someone whose job is to help other people be successful in their lives. A life coach helps his or her client to be clear about what they want to do in the future and helps them to make a plan that will allow them to achieve their aims. life coach</v>
      </c>
    </row>
    <row r="1444" spans="3:8" ht="89.25">
      <c r="C1444" s="42">
        <f t="shared" si="45"/>
        <v>99</v>
      </c>
      <c r="D1444" s="41" t="s">
        <v>2851</v>
      </c>
      <c r="E1444" s="44" t="s">
        <v>13952</v>
      </c>
      <c r="F1444" s="41" t="s">
        <v>4282</v>
      </c>
      <c r="G1444" s="42" t="s">
        <v>6636</v>
      </c>
      <c r="H1444" s="42" t="str">
        <f t="shared" si="44"/>
        <v>lifestyle /ˈlaɪfˌstaɪl/  the way a person or group of people live, including the place they live in, the things they own, the kind of job they do, and the activities they enjoy életmód</v>
      </c>
    </row>
    <row r="1445" spans="3:8" ht="51">
      <c r="C1445" s="42">
        <f t="shared" si="45"/>
        <v>99</v>
      </c>
      <c r="D1445" s="41" t="s">
        <v>3386</v>
      </c>
      <c r="E1445" s="46" t="s">
        <v>5293</v>
      </c>
      <c r="F1445" s="41" t="s">
        <v>4855</v>
      </c>
      <c r="G1445" s="42" t="s">
        <v>6637</v>
      </c>
      <c r="H1445" s="42" t="str">
        <f t="shared" si="44"/>
        <v>like a house on fire /laɪk/ /ə/ /haʊs/ /ɒn/ /ˈfaɪə/  if you get on like a house a fire with someone, you quickly have a very friendly relationship mint egy ház ég</v>
      </c>
    </row>
    <row r="1446" spans="3:8" ht="15">
      <c r="C1446" s="42">
        <f t="shared" si="45"/>
        <v>99</v>
      </c>
      <c r="D1446" s="41" t="s">
        <v>273</v>
      </c>
      <c r="E1446" s="44" t="s">
        <v>13953</v>
      </c>
      <c r="F1446" s="45" t="s">
        <v>2260</v>
      </c>
      <c r="G1446" s="42" t="s">
        <v>6638</v>
      </c>
      <c r="H1446" s="42" t="str">
        <f t="shared" si="44"/>
        <v>limn /lɪm/  paint portray           rajzol</v>
      </c>
    </row>
    <row r="1447" spans="3:8" ht="15">
      <c r="C1447" s="42">
        <f t="shared" si="45"/>
        <v>99</v>
      </c>
      <c r="D1447" s="41" t="s">
        <v>274</v>
      </c>
      <c r="E1447" s="44" t="s">
        <v>13954</v>
      </c>
      <c r="F1447" s="45" t="s">
        <v>2261</v>
      </c>
      <c r="G1447" s="42" t="s">
        <v>6639</v>
      </c>
      <c r="H1447" s="42" t="str">
        <f t="shared" si="44"/>
        <v>limp /lɪmp/  lacking strength walking unevenly         sántít</v>
      </c>
    </row>
    <row r="1448" spans="3:8" ht="15">
      <c r="C1448" s="42">
        <f t="shared" si="45"/>
        <v>99</v>
      </c>
      <c r="D1448" s="41" t="s">
        <v>1451</v>
      </c>
      <c r="E1448" s="44" t="s">
        <v>13955</v>
      </c>
      <c r="F1448" s="45" t="s">
        <v>1452</v>
      </c>
      <c r="G1448" s="42" t="s">
        <v>6640</v>
      </c>
      <c r="H1448" s="42" t="str">
        <f t="shared" si="44"/>
        <v>lionize /ˈlaɪənaɪz/  treat as a famous person      látványosságokat megmutat</v>
      </c>
    </row>
    <row r="1449" spans="3:8" ht="25.5">
      <c r="C1449" s="42">
        <f t="shared" si="45"/>
        <v>99</v>
      </c>
      <c r="D1449" s="41" t="s">
        <v>3251</v>
      </c>
      <c r="E1449" s="44" t="s">
        <v>13956</v>
      </c>
      <c r="F1449" s="41" t="s">
        <v>4705</v>
      </c>
      <c r="G1449" s="42" t="s">
        <v>6641</v>
      </c>
      <c r="H1449" s="42" t="str">
        <f t="shared" si="44"/>
        <v>literacy /ˈlɪtərəsi/  the state of being able to read and write műveltség</v>
      </c>
    </row>
    <row r="1450" spans="3:8" ht="15">
      <c r="C1450" s="42">
        <f t="shared" si="45"/>
        <v>99</v>
      </c>
      <c r="D1450" s="41" t="s">
        <v>275</v>
      </c>
      <c r="E1450" s="44" t="s">
        <v>13957</v>
      </c>
      <c r="F1450" s="45" t="s">
        <v>2262</v>
      </c>
      <c r="G1450" s="42" t="s">
        <v>6642</v>
      </c>
      <c r="H1450" s="42" t="str">
        <f t="shared" si="44"/>
        <v>lithe /laɪð/  bending twisting           karcsú</v>
      </c>
    </row>
    <row r="1451" spans="3:8" ht="38.25">
      <c r="C1451" s="42">
        <f t="shared" si="45"/>
        <v>99</v>
      </c>
      <c r="D1451" s="41" t="s">
        <v>3343</v>
      </c>
      <c r="E1451" s="44" t="s">
        <v>13958</v>
      </c>
      <c r="F1451" s="41" t="s">
        <v>4809</v>
      </c>
      <c r="G1451" s="42" t="s">
        <v>6643</v>
      </c>
      <c r="H1451" s="42" t="str">
        <f t="shared" si="44"/>
        <v>litter /ˈlɪtə/  to leave waste paper, cans etc on the ground in a public place szemét</v>
      </c>
    </row>
    <row r="1452" spans="3:8" ht="51">
      <c r="C1452" s="42">
        <f t="shared" si="45"/>
        <v>99</v>
      </c>
      <c r="D1452" s="41" t="s">
        <v>3342</v>
      </c>
      <c r="E1452" s="44" t="s">
        <v>13959</v>
      </c>
      <c r="F1452" s="41" t="s">
        <v>4808</v>
      </c>
      <c r="G1452" s="42" t="s">
        <v>6644</v>
      </c>
      <c r="H1452" s="42" t="str">
        <f t="shared" si="44"/>
        <v>litter bin /ˈlɪtə/ /bɪn/  a container in a public place, for things people throw away, such as papers or cans  szemetes</v>
      </c>
    </row>
    <row r="1453" spans="3:8" ht="76.5">
      <c r="C1453" s="42">
        <f t="shared" si="45"/>
        <v>99</v>
      </c>
      <c r="D1453" s="41" t="s">
        <v>3123</v>
      </c>
      <c r="E1453" s="46" t="s">
        <v>5294</v>
      </c>
      <c r="F1453" s="41" t="s">
        <v>4574</v>
      </c>
      <c r="G1453" s="42" t="s">
        <v>6645</v>
      </c>
      <c r="H1453" s="42" t="str">
        <f t="shared" si="44"/>
        <v>live up to /lɪv/ /ʌp/ /tʊ/  if something or someone lives up to a particular standard or promise, they do as well as they were expected to, do what they promised etc felérni</v>
      </c>
    </row>
    <row r="1454" spans="3:8" ht="15">
      <c r="C1454" s="42">
        <f t="shared" si="45"/>
        <v>99</v>
      </c>
      <c r="D1454" s="41" t="s">
        <v>2580</v>
      </c>
      <c r="E1454" s="44" t="s">
        <v>13960</v>
      </c>
      <c r="F1454" s="41" t="s">
        <v>3997</v>
      </c>
      <c r="G1454" s="42" t="s">
        <v>6646</v>
      </c>
      <c r="H1454" s="42" t="str">
        <f t="shared" si="44"/>
        <v>lively /ˈlaɪvli/  very quick and exciting élénk</v>
      </c>
    </row>
    <row r="1455" spans="3:8" ht="25.5">
      <c r="C1455" s="42">
        <f t="shared" si="45"/>
        <v>99</v>
      </c>
      <c r="D1455" s="41" t="s">
        <v>3691</v>
      </c>
      <c r="E1455" s="44" t="s">
        <v>13961</v>
      </c>
      <c r="F1455" s="41" t="s">
        <v>5181</v>
      </c>
      <c r="G1455" s="42" t="s">
        <v>6647</v>
      </c>
      <c r="H1455" s="42" t="str">
        <f t="shared" si="44"/>
        <v>loathing /ˈləʊðɪŋ/  a very strong feeling of hatred undor</v>
      </c>
    </row>
    <row r="1456" spans="3:8" ht="38.25">
      <c r="C1456" s="42">
        <f t="shared" si="45"/>
        <v>99</v>
      </c>
      <c r="D1456" s="41" t="s">
        <v>3243</v>
      </c>
      <c r="E1456" s="44" t="s">
        <v>13962</v>
      </c>
      <c r="F1456" s="41" t="s">
        <v>4697</v>
      </c>
      <c r="G1456" s="42" t="s">
        <v>6648</v>
      </c>
      <c r="H1456" s="42" t="str">
        <f t="shared" si="44"/>
        <v>lodge /lɒʤ/  to become firmly stuck somewhere, or to make something become stuck benyújtani</v>
      </c>
    </row>
    <row r="1457" spans="3:8" ht="51">
      <c r="C1457" s="42">
        <f t="shared" si="45"/>
        <v>99</v>
      </c>
      <c r="D1457" s="41" t="s">
        <v>2802</v>
      </c>
      <c r="E1457" s="44" t="s">
        <v>13963</v>
      </c>
      <c r="F1457" s="41" t="s">
        <v>4232</v>
      </c>
      <c r="G1457" s="42" t="s">
        <v>6649</v>
      </c>
      <c r="H1457" s="42" t="str">
        <f t="shared" si="44"/>
        <v>logically /ˈlɒʤɪkəli/  using a thinking process in which facts and ideas are connected in a correct way logikusan</v>
      </c>
    </row>
    <row r="1458" spans="3:8" ht="38.25">
      <c r="C1458" s="42">
        <f t="shared" si="45"/>
        <v>99</v>
      </c>
      <c r="D1458" s="41" t="s">
        <v>2470</v>
      </c>
      <c r="E1458" s="46" t="s">
        <v>5295</v>
      </c>
      <c r="F1458" s="41" t="s">
        <v>3887</v>
      </c>
      <c r="G1458" s="42" t="s">
        <v>2470</v>
      </c>
      <c r="H1458" s="42" t="str">
        <f t="shared" si="44"/>
        <v>logo /ˈləʊgəʊ/  a small design that is the official sign of a company or organization logo</v>
      </c>
    </row>
    <row r="1459" spans="3:8" ht="51">
      <c r="C1459" s="42">
        <f t="shared" si="45"/>
        <v>99</v>
      </c>
      <c r="D1459" s="41" t="s">
        <v>3464</v>
      </c>
      <c r="E1459" s="44" t="s">
        <v>13964</v>
      </c>
      <c r="F1459" s="41" t="s">
        <v>4944</v>
      </c>
      <c r="G1459" s="42" t="s">
        <v>6650</v>
      </c>
      <c r="H1459" s="42" t="str">
        <f t="shared" si="44"/>
        <v>loitering /ˈlɔɪtərɪŋ/  to stand or wait somewhere, especially in a public place, without any clear reason  csavargás</v>
      </c>
    </row>
    <row r="1460" spans="3:8" ht="15">
      <c r="C1460" s="42">
        <f t="shared" si="45"/>
        <v>99</v>
      </c>
      <c r="D1460" s="41" t="s">
        <v>276</v>
      </c>
      <c r="E1460" s="44" t="s">
        <v>13965</v>
      </c>
      <c r="F1460" s="45" t="s">
        <v>2263</v>
      </c>
      <c r="G1460" s="42" t="s">
        <v>6651</v>
      </c>
      <c r="H1460" s="42" t="str">
        <f t="shared" si="44"/>
        <v>loll /lɒl/  rest to sit or stand in a lazy way hang (dog's tongue) lustálkodik</v>
      </c>
    </row>
    <row r="1461" spans="3:8" ht="25.5">
      <c r="C1461" s="42">
        <f t="shared" si="45"/>
        <v>99</v>
      </c>
      <c r="D1461" s="41" t="s">
        <v>3155</v>
      </c>
      <c r="E1461" s="44" t="s">
        <v>13966</v>
      </c>
      <c r="F1461" s="41" t="s">
        <v>4606</v>
      </c>
      <c r="G1461" s="42" t="s">
        <v>6652</v>
      </c>
      <c r="H1461" s="42" t="str">
        <f t="shared" si="44"/>
        <v>lolly /ˈlɒli/  a hard sweet made of boiled sugar on a stick  Guba</v>
      </c>
    </row>
    <row r="1462" spans="3:8" ht="38.25">
      <c r="C1462" s="42">
        <f t="shared" si="45"/>
        <v>99</v>
      </c>
      <c r="D1462" s="41" t="s">
        <v>2677</v>
      </c>
      <c r="E1462" s="44" t="s">
        <v>13967</v>
      </c>
      <c r="F1462" s="41" t="s">
        <v>4098</v>
      </c>
      <c r="G1462" s="42" t="s">
        <v>6653</v>
      </c>
      <c r="H1462" s="42" t="str">
        <f t="shared" si="44"/>
        <v>longevity /lɒnˈʤɛvɪti/  the amount of time that someone or something lives hosszú élet</v>
      </c>
    </row>
    <row r="1463" spans="3:8" ht="51">
      <c r="C1463" s="42">
        <f t="shared" si="45"/>
        <v>99</v>
      </c>
      <c r="D1463" s="41" t="s">
        <v>3653</v>
      </c>
      <c r="E1463" s="44" t="s">
        <v>13968</v>
      </c>
      <c r="F1463" s="41" t="s">
        <v>5142</v>
      </c>
      <c r="G1463" s="42" t="s">
        <v>6654</v>
      </c>
      <c r="H1463" s="42" t="str">
        <f t="shared" si="44"/>
        <v>look into /lʊk/ /ˈɪntuː/  to try to find out the truth about a problem, crime etc in order to solve it belenéz</v>
      </c>
    </row>
    <row r="1464" spans="3:8" ht="15">
      <c r="C1464" s="42">
        <f t="shared" si="45"/>
        <v>99</v>
      </c>
      <c r="D1464" s="41" t="s">
        <v>1453</v>
      </c>
      <c r="E1464" s="44" t="s">
        <v>13969</v>
      </c>
      <c r="F1464" s="45" t="s">
        <v>1454</v>
      </c>
      <c r="G1464" s="42" t="s">
        <v>6655</v>
      </c>
      <c r="H1464" s="42" t="str">
        <f t="shared" si="44"/>
        <v>lope /ləʊp/  move along with long strides      ügetés</v>
      </c>
    </row>
    <row r="1465" spans="3:8" ht="15">
      <c r="C1465" s="42">
        <f t="shared" si="45"/>
        <v>99</v>
      </c>
      <c r="D1465" s="41" t="s">
        <v>277</v>
      </c>
      <c r="E1465" s="44" t="s">
        <v>13970</v>
      </c>
      <c r="F1465" s="45" t="s">
        <v>2264</v>
      </c>
      <c r="G1465" s="42" t="s">
        <v>6310</v>
      </c>
      <c r="H1465" s="42" t="str">
        <f t="shared" si="44"/>
        <v>loquacious /ləʊˈkweɪʃəs/  talkative garrulous           bőbeszédű</v>
      </c>
    </row>
    <row r="1466" spans="3:8" ht="38.25">
      <c r="C1466" s="42">
        <f t="shared" si="45"/>
        <v>99</v>
      </c>
      <c r="D1466" s="41" t="s">
        <v>3043</v>
      </c>
      <c r="E1466" s="44" t="s">
        <v>13971</v>
      </c>
      <c r="F1466" s="41" t="s">
        <v>4488</v>
      </c>
      <c r="G1466" s="42" t="s">
        <v>6656</v>
      </c>
      <c r="H1466" s="42" t="str">
        <f t="shared" si="44"/>
        <v>loyal   /ˈlɔɪəl/   always supporting your friends, principles, country etc hűséges</v>
      </c>
    </row>
    <row r="1467" spans="3:8" ht="15">
      <c r="C1467" s="42">
        <f t="shared" si="45"/>
        <v>99</v>
      </c>
      <c r="D1467" s="41" t="s">
        <v>278</v>
      </c>
      <c r="E1467" s="44" t="s">
        <v>13972</v>
      </c>
      <c r="F1467" s="45" t="s">
        <v>2265</v>
      </c>
      <c r="G1467" s="42" t="s">
        <v>6657</v>
      </c>
      <c r="H1467" s="42" t="str">
        <f t="shared" si="44"/>
        <v>lucubrate /ˈluːkju(ː)breɪt/  write in scholarly fashion         éjjel dolgozik</v>
      </c>
    </row>
    <row r="1468" spans="3:8" ht="15">
      <c r="C1468" s="42">
        <f t="shared" si="45"/>
        <v>99</v>
      </c>
      <c r="D1468" s="41" t="s">
        <v>279</v>
      </c>
      <c r="E1468" s="44" t="s">
        <v>13973</v>
      </c>
      <c r="F1468" s="45" t="s">
        <v>2266</v>
      </c>
      <c r="G1468" s="42" t="s">
        <v>279</v>
      </c>
      <c r="H1468" s="42" t="str">
        <f t="shared" si="44"/>
        <v>luculent luculent  easily understood lucid clear         luculent</v>
      </c>
    </row>
    <row r="1469" spans="3:8" ht="15">
      <c r="C1469" s="42">
        <f t="shared" si="45"/>
        <v>99</v>
      </c>
      <c r="D1469" s="41" t="s">
        <v>280</v>
      </c>
      <c r="E1469" s="44" t="s">
        <v>13974</v>
      </c>
      <c r="F1469" s="45" t="s">
        <v>2267</v>
      </c>
      <c r="G1469" s="42" t="s">
        <v>6658</v>
      </c>
      <c r="H1469" s="42" t="str">
        <f t="shared" si="44"/>
        <v>lugubrious /luːˈguːbrɪəs/  mournful excessively sad          gyászos</v>
      </c>
    </row>
    <row r="1470" spans="3:8" ht="15">
      <c r="C1470" s="42">
        <f t="shared" si="45"/>
        <v>99</v>
      </c>
      <c r="D1470" s="41" t="s">
        <v>281</v>
      </c>
      <c r="E1470" s="44" t="s">
        <v>13975</v>
      </c>
      <c r="F1470" s="45" t="s">
        <v>2268</v>
      </c>
      <c r="G1470" s="42" t="s">
        <v>6659</v>
      </c>
      <c r="H1470" s="42" t="str">
        <f t="shared" si="44"/>
        <v>lull /lʌl/  become quiet or less active        szünet</v>
      </c>
    </row>
    <row r="1471" spans="3:8" ht="15">
      <c r="C1471" s="42">
        <f t="shared" si="45"/>
        <v>99</v>
      </c>
      <c r="D1471" s="41" t="s">
        <v>1455</v>
      </c>
      <c r="E1471" s="44" t="s">
        <v>13976</v>
      </c>
      <c r="F1471" s="45" t="s">
        <v>1456</v>
      </c>
      <c r="G1471" s="42" t="s">
        <v>6660</v>
      </c>
      <c r="H1471" s="42" t="str">
        <f t="shared" si="44"/>
        <v>lumber /ˈlʌmbə/  move in a clumsy/noisy way      fűrészáru</v>
      </c>
    </row>
    <row r="1472" spans="3:8" ht="15">
      <c r="C1472" s="42">
        <f t="shared" si="45"/>
        <v>99</v>
      </c>
      <c r="D1472" s="41" t="s">
        <v>282</v>
      </c>
      <c r="E1472" s="44" t="s">
        <v>13977</v>
      </c>
      <c r="F1472" s="45" t="s">
        <v>2269</v>
      </c>
      <c r="G1472" s="42" t="s">
        <v>6661</v>
      </c>
      <c r="H1472" s="42" t="str">
        <f t="shared" si="44"/>
        <v>luminary /ˈluːmɪnəri/  star light-giving body          égitest</v>
      </c>
    </row>
    <row r="1473" spans="3:8" ht="15">
      <c r="C1473" s="42">
        <f t="shared" si="45"/>
        <v>99</v>
      </c>
      <c r="D1473" s="41" t="s">
        <v>1457</v>
      </c>
      <c r="E1473" s="44" t="s">
        <v>13978</v>
      </c>
      <c r="F1473" s="45" t="s">
        <v>1285</v>
      </c>
      <c r="G1473" s="42" t="s">
        <v>6662</v>
      </c>
      <c r="H1473" s="42" t="str">
        <f t="shared" si="44"/>
        <v>lurk /lɜːk/  be out of view ready to attack    leselkedik</v>
      </c>
    </row>
    <row r="1474" spans="3:8" ht="25.5">
      <c r="C1474" s="42">
        <f t="shared" si="45"/>
        <v>99</v>
      </c>
      <c r="D1474" s="41" t="s">
        <v>3114</v>
      </c>
      <c r="E1474" s="44" t="s">
        <v>13979</v>
      </c>
      <c r="F1474" s="41" t="s">
        <v>4564</v>
      </c>
      <c r="G1474" s="42" t="s">
        <v>3114</v>
      </c>
      <c r="H1474" s="42" t="str">
        <f t="shared" si="44"/>
        <v>lusciousness /ˈlʌʃəsnəs/  the quality of having a delicious taste lusciousness</v>
      </c>
    </row>
    <row r="1475" spans="3:8" ht="38.25">
      <c r="C1475" s="42">
        <f t="shared" si="45"/>
        <v>99</v>
      </c>
      <c r="D1475" s="41" t="s">
        <v>2624</v>
      </c>
      <c r="E1475" s="44" t="s">
        <v>13980</v>
      </c>
      <c r="F1475" s="41" t="s">
        <v>4042</v>
      </c>
      <c r="G1475" s="42" t="s">
        <v>5933</v>
      </c>
      <c r="H1475" s="42" t="str">
        <f t="shared" ref="H1475:H1538" si="46">CONCATENATE(D1475," ",E1475," ",F1475," ",G1475)</f>
        <v>lust  /lʌst/   a very strong desire to have something, usually power or money vágy</v>
      </c>
    </row>
    <row r="1476" spans="3:8" ht="15">
      <c r="C1476" s="42">
        <f t="shared" si="45"/>
        <v>99</v>
      </c>
      <c r="D1476" s="41" t="s">
        <v>283</v>
      </c>
      <c r="E1476" s="44" t="s">
        <v>13981</v>
      </c>
      <c r="F1476" s="45" t="s">
        <v>2270</v>
      </c>
      <c r="G1476" s="42" t="s">
        <v>6663</v>
      </c>
      <c r="H1476" s="42" t="str">
        <f t="shared" si="46"/>
        <v>lustrous /ˈlʌstrəs/  being bright polished          csillogó</v>
      </c>
    </row>
    <row r="1477" spans="3:8" ht="15">
      <c r="C1477" s="42">
        <f t="shared" ref="C1477:C1540" si="47">+B1477+C1476</f>
        <v>99</v>
      </c>
      <c r="D1477" s="41" t="s">
        <v>284</v>
      </c>
      <c r="E1477" s="44" t="s">
        <v>13982</v>
      </c>
      <c r="F1477" s="45" t="s">
        <v>2271</v>
      </c>
      <c r="G1477" s="42" t="s">
        <v>6664</v>
      </c>
      <c r="H1477" s="42" t="str">
        <f t="shared" si="46"/>
        <v>macabre /məˈkɑːbr/  gruesome suggesting death          kísérteties</v>
      </c>
    </row>
    <row r="1478" spans="3:8" ht="15">
      <c r="C1478" s="42">
        <f t="shared" si="47"/>
        <v>99</v>
      </c>
      <c r="D1478" s="41" t="s">
        <v>1286</v>
      </c>
      <c r="E1478" s="44" t="s">
        <v>13983</v>
      </c>
      <c r="F1478" s="45" t="s">
        <v>1287</v>
      </c>
      <c r="G1478" s="42" t="s">
        <v>6665</v>
      </c>
      <c r="H1478" s="42" t="str">
        <f t="shared" si="46"/>
        <v>macerate /ˈmæsəreɪt/  make or become soft by soaking in water   áztat</v>
      </c>
    </row>
    <row r="1479" spans="3:8" ht="15">
      <c r="C1479" s="42">
        <f t="shared" si="47"/>
        <v>99</v>
      </c>
      <c r="D1479" s="41" t="s">
        <v>285</v>
      </c>
      <c r="E1479" s="44" t="s">
        <v>13984</v>
      </c>
      <c r="F1479" s="45" t="s">
        <v>2272</v>
      </c>
      <c r="G1479" s="42" t="s">
        <v>6666</v>
      </c>
      <c r="H1479" s="42" t="str">
        <f t="shared" si="46"/>
        <v>machination /ˌmækɪˈneɪʃən/  plot scheme (esp. evil)         fondorlat</v>
      </c>
    </row>
    <row r="1480" spans="3:8" ht="15">
      <c r="C1480" s="42">
        <f t="shared" si="47"/>
        <v>99</v>
      </c>
      <c r="D1480" s="41" t="s">
        <v>3075</v>
      </c>
      <c r="E1480" s="44" t="s">
        <v>13985</v>
      </c>
      <c r="F1480" s="41" t="s">
        <v>4522</v>
      </c>
      <c r="G1480" s="42" t="s">
        <v>6301</v>
      </c>
      <c r="H1480" s="42" t="str">
        <f t="shared" si="46"/>
        <v>mad /mæd/  crazy or very silly dühös</v>
      </c>
    </row>
    <row r="1481" spans="3:8" ht="38.25">
      <c r="C1481" s="42">
        <f t="shared" si="47"/>
        <v>99</v>
      </c>
      <c r="D1481" s="41" t="s">
        <v>3100</v>
      </c>
      <c r="E1481" s="44" t="s">
        <v>13986</v>
      </c>
      <c r="F1481" s="41" t="s">
        <v>4550</v>
      </c>
      <c r="G1481" s="42" t="s">
        <v>6667</v>
      </c>
      <c r="H1481" s="42" t="str">
        <f t="shared" si="46"/>
        <v>made-up /meɪd/-/ʌp/  a story, name, word etc that is made-up is not true or real készáru</v>
      </c>
    </row>
    <row r="1482" spans="3:8" ht="51">
      <c r="C1482" s="42">
        <f t="shared" si="47"/>
        <v>99</v>
      </c>
      <c r="D1482" s="41" t="s">
        <v>3612</v>
      </c>
      <c r="E1482" s="44" t="s">
        <v>13987</v>
      </c>
      <c r="F1482" s="41" t="s">
        <v>5101</v>
      </c>
      <c r="G1482" s="42" t="s">
        <v>6668</v>
      </c>
      <c r="H1482" s="42" t="str">
        <f t="shared" si="46"/>
        <v>magic /ˈmæʤɪk/  the power to make impossible things happen by saying special words or doing special actions mágikus</v>
      </c>
    </row>
    <row r="1483" spans="3:8" ht="25.5">
      <c r="C1483" s="42">
        <f t="shared" si="47"/>
        <v>99</v>
      </c>
      <c r="D1483" s="41" t="s">
        <v>3642</v>
      </c>
      <c r="E1483" s="44" t="s">
        <v>13988</v>
      </c>
      <c r="F1483" s="41" t="s">
        <v>5131</v>
      </c>
      <c r="G1483" s="42" t="s">
        <v>6669</v>
      </c>
      <c r="H1483" s="42" t="str">
        <f t="shared" si="46"/>
        <v>magician /məˈʤɪʃən/  an entertainer who performs magic tricks  bűvész</v>
      </c>
    </row>
    <row r="1484" spans="3:8" ht="38.25">
      <c r="C1484" s="42">
        <f t="shared" si="47"/>
        <v>99</v>
      </c>
      <c r="D1484" s="41" t="s">
        <v>3588</v>
      </c>
      <c r="E1484" s="44" t="s">
        <v>13989</v>
      </c>
      <c r="F1484" s="41" t="s">
        <v>5076</v>
      </c>
      <c r="G1484" s="42" t="s">
        <v>6670</v>
      </c>
      <c r="H1484" s="42" t="str">
        <f t="shared" si="46"/>
        <v>magnify /ˈmægnɪfaɪ/  to make something seem more important than it really is  magasztalja</v>
      </c>
    </row>
    <row r="1485" spans="3:8" ht="38.25">
      <c r="C1485" s="42">
        <f t="shared" si="47"/>
        <v>99</v>
      </c>
      <c r="D1485" s="41" t="s">
        <v>2644</v>
      </c>
      <c r="E1485" s="44" t="s">
        <v>13990</v>
      </c>
      <c r="F1485" s="41" t="s">
        <v>4064</v>
      </c>
      <c r="G1485" s="42" t="s">
        <v>6671</v>
      </c>
      <c r="H1485" s="42" t="str">
        <f t="shared" si="46"/>
        <v>make fun of /meɪk/ /fʌn/ /ɒv/  to make unkind insulting remarks about someone or something kinevet vkit</v>
      </c>
    </row>
    <row r="1486" spans="3:8" ht="25.5">
      <c r="C1486" s="42">
        <f t="shared" si="47"/>
        <v>99</v>
      </c>
      <c r="D1486" s="41" t="s">
        <v>2756</v>
      </c>
      <c r="E1486" s="44" t="s">
        <v>13991</v>
      </c>
      <c r="F1486" s="41" t="s">
        <v>4181</v>
      </c>
      <c r="G1486" s="42" t="s">
        <v>6672</v>
      </c>
      <c r="H1486" s="42" t="str">
        <f t="shared" si="46"/>
        <v>make my mark /meɪk/ /maɪ/ /mɑːk/  to become successful or famous hogy jelemre</v>
      </c>
    </row>
    <row r="1487" spans="3:8" ht="15">
      <c r="C1487" s="42">
        <f t="shared" si="47"/>
        <v>99</v>
      </c>
      <c r="D1487" s="41" t="s">
        <v>286</v>
      </c>
      <c r="E1487" s="44" t="s">
        <v>13992</v>
      </c>
      <c r="F1487" s="45" t="s">
        <v>2273</v>
      </c>
      <c r="G1487" s="42" t="s">
        <v>6673</v>
      </c>
      <c r="H1487" s="42" t="str">
        <f t="shared" si="46"/>
        <v>maladroit /ˌmæləˈdrɔɪt/  tactless clumsy           ügyetlen</v>
      </c>
    </row>
    <row r="1488" spans="3:8" ht="15">
      <c r="C1488" s="42">
        <f t="shared" si="47"/>
        <v>99</v>
      </c>
      <c r="D1488" s="41" t="s">
        <v>287</v>
      </c>
      <c r="E1488" s="44" t="s">
        <v>13993</v>
      </c>
      <c r="F1488" s="45" t="s">
        <v>2274</v>
      </c>
      <c r="G1488" s="42" t="s">
        <v>287</v>
      </c>
      <c r="H1488" s="42" t="str">
        <f t="shared" si="46"/>
        <v>malapropism malapropism  misuse of a word (for one that resembles it)    malapropism</v>
      </c>
    </row>
    <row r="1489" spans="3:8" ht="15">
      <c r="C1489" s="42">
        <f t="shared" si="47"/>
        <v>99</v>
      </c>
      <c r="D1489" s="41" t="s">
        <v>288</v>
      </c>
      <c r="E1489" s="44" t="s">
        <v>13994</v>
      </c>
      <c r="F1489" s="45" t="s">
        <v>2275</v>
      </c>
      <c r="G1489" s="42" t="s">
        <v>6674</v>
      </c>
      <c r="H1489" s="42" t="str">
        <f t="shared" si="46"/>
        <v>malevolence /məˈlɛvələns/  wishing to do evil         rosszindulat</v>
      </c>
    </row>
    <row r="1490" spans="3:8" ht="25.5">
      <c r="C1490" s="42">
        <f t="shared" si="47"/>
        <v>99</v>
      </c>
      <c r="D1490" s="41" t="s">
        <v>3245</v>
      </c>
      <c r="E1490" s="44" t="s">
        <v>13995</v>
      </c>
      <c r="F1490" s="41" t="s">
        <v>4699</v>
      </c>
      <c r="G1490" s="42" t="s">
        <v>6675</v>
      </c>
      <c r="H1490" s="42" t="str">
        <f t="shared" si="46"/>
        <v>malfunction /mælˈfʌŋkʃən/  not to work or operate as it should üzemzavar</v>
      </c>
    </row>
    <row r="1491" spans="3:8" ht="15">
      <c r="C1491" s="42">
        <f t="shared" si="47"/>
        <v>99</v>
      </c>
      <c r="D1491" s="41" t="s">
        <v>78</v>
      </c>
      <c r="E1491" s="44" t="s">
        <v>13996</v>
      </c>
      <c r="F1491" s="45" t="s">
        <v>2276</v>
      </c>
      <c r="G1491" s="42" t="s">
        <v>6676</v>
      </c>
      <c r="H1491" s="42" t="str">
        <f t="shared" si="46"/>
        <v>malign /məˈlaɪn/  injurious speak ill of smb tell lie      rosszindulatú</v>
      </c>
    </row>
    <row r="1492" spans="3:8" ht="15">
      <c r="C1492" s="42">
        <f t="shared" si="47"/>
        <v>99</v>
      </c>
      <c r="D1492" s="41" t="s">
        <v>79</v>
      </c>
      <c r="E1492" s="44" t="s">
        <v>13997</v>
      </c>
      <c r="F1492" s="45" t="s">
        <v>2277</v>
      </c>
      <c r="G1492" s="42" t="s">
        <v>6677</v>
      </c>
      <c r="H1492" s="42" t="str">
        <f t="shared" si="46"/>
        <v>malinger /məˈlɪŋgə/  to fake illness or injury in order to shirk a duty  szimulál</v>
      </c>
    </row>
    <row r="1493" spans="3:8" ht="15">
      <c r="C1493" s="42">
        <f t="shared" si="47"/>
        <v>99</v>
      </c>
      <c r="D1493" s="41" t="s">
        <v>80</v>
      </c>
      <c r="E1493" s="44" t="s">
        <v>13998</v>
      </c>
      <c r="F1493" s="45" t="s">
        <v>2278</v>
      </c>
      <c r="G1493" s="42" t="s">
        <v>6678</v>
      </c>
      <c r="H1493" s="42" t="str">
        <f t="shared" si="46"/>
        <v>malleable /ˈmælɪəbl/  yielding easily shaped moldable adapting        nyújtható</v>
      </c>
    </row>
    <row r="1494" spans="3:8" ht="51">
      <c r="C1494" s="42">
        <f t="shared" si="47"/>
        <v>99</v>
      </c>
      <c r="D1494" s="41" t="s">
        <v>3094</v>
      </c>
      <c r="E1494" s="44" t="s">
        <v>13999</v>
      </c>
      <c r="F1494" s="41" t="s">
        <v>4543</v>
      </c>
      <c r="G1494" s="42" t="s">
        <v>6679</v>
      </c>
      <c r="H1494" s="42" t="str">
        <f t="shared" si="46"/>
        <v>mammal /ˈmæməl/  a type of animal that drinks milk from its mother’s body when it is young  emlős</v>
      </c>
    </row>
    <row r="1495" spans="3:8" ht="51">
      <c r="C1495" s="42">
        <f t="shared" si="47"/>
        <v>99</v>
      </c>
      <c r="D1495" s="41" t="s">
        <v>2951</v>
      </c>
      <c r="E1495" s="44" t="s">
        <v>14000</v>
      </c>
      <c r="F1495" s="41" t="s">
        <v>4391</v>
      </c>
      <c r="G1495" s="42" t="s">
        <v>6680</v>
      </c>
      <c r="H1495" s="42" t="str">
        <f t="shared" si="46"/>
        <v>mammoth /ˈmæməθ/  an animal like a large hairy elephant that lived on Earth thousands of years ago mamut-</v>
      </c>
    </row>
    <row r="1496" spans="3:8" ht="15">
      <c r="C1496" s="42">
        <f t="shared" si="47"/>
        <v>99</v>
      </c>
      <c r="D1496" s="41" t="s">
        <v>81</v>
      </c>
      <c r="E1496" s="44" t="s">
        <v>14001</v>
      </c>
      <c r="F1496" s="45" t="s">
        <v>2279</v>
      </c>
      <c r="G1496" s="42" t="s">
        <v>6681</v>
      </c>
      <c r="H1496" s="42" t="str">
        <f t="shared" si="46"/>
        <v>manacle /ˈmænəkl/  chains for the hands or feet       bilincs</v>
      </c>
    </row>
    <row r="1497" spans="3:8" ht="63.75">
      <c r="C1497" s="42">
        <f t="shared" si="47"/>
        <v>99</v>
      </c>
      <c r="D1497" s="41" t="s">
        <v>3052</v>
      </c>
      <c r="E1497" s="44" t="s">
        <v>14002</v>
      </c>
      <c r="F1497" s="41" t="s">
        <v>4498</v>
      </c>
      <c r="G1497" s="42" t="s">
        <v>6682</v>
      </c>
      <c r="H1497" s="42" t="str">
        <f t="shared" si="46"/>
        <v>manipulate /məˈnɪpjʊleɪt/  to make someone think and behave exactly as you want them to, by skilfully deceiving or influencing them manipulál</v>
      </c>
    </row>
    <row r="1498" spans="3:8" ht="76.5">
      <c r="C1498" s="42">
        <f t="shared" si="47"/>
        <v>99</v>
      </c>
      <c r="D1498" s="41" t="s">
        <v>2772</v>
      </c>
      <c r="E1498" s="44" t="s">
        <v>14003</v>
      </c>
      <c r="F1498" s="41" t="s">
        <v>4197</v>
      </c>
      <c r="G1498" s="42" t="s">
        <v>2772</v>
      </c>
      <c r="H1498" s="42" t="str">
        <f t="shared" si="46"/>
        <v>mantra mantra  a word or phrase representing a rule or principle which someone often uses, but which other people often find annoying or boring mantra</v>
      </c>
    </row>
    <row r="1499" spans="3:8" ht="25.5">
      <c r="C1499" s="42">
        <f t="shared" si="47"/>
        <v>99</v>
      </c>
      <c r="D1499" s="41" t="s">
        <v>3290</v>
      </c>
      <c r="E1499" s="44" t="s">
        <v>14004</v>
      </c>
      <c r="F1499" s="41" t="s">
        <v>4748</v>
      </c>
      <c r="G1499" s="42" t="s">
        <v>6683</v>
      </c>
      <c r="H1499" s="42" t="str">
        <f t="shared" si="46"/>
        <v>map out /mæp/ /aʊt/  to plan carefully how something will happen feltérképez</v>
      </c>
    </row>
    <row r="1500" spans="3:8" ht="25.5">
      <c r="C1500" s="42">
        <f t="shared" si="47"/>
        <v>99</v>
      </c>
      <c r="D1500" s="41" t="s">
        <v>2909</v>
      </c>
      <c r="E1500" s="44" t="s">
        <v>14005</v>
      </c>
      <c r="F1500" s="41" t="s">
        <v>4344</v>
      </c>
      <c r="G1500" s="42" t="s">
        <v>6684</v>
      </c>
      <c r="H1500" s="42" t="str">
        <f t="shared" si="46"/>
        <v>marathon /ˈmərəθən/  a long race of about 26 miles or 42 kilometres maraton</v>
      </c>
    </row>
    <row r="1501" spans="3:8" ht="38.25">
      <c r="C1501" s="42">
        <f t="shared" si="47"/>
        <v>99</v>
      </c>
      <c r="D1501" s="41" t="s">
        <v>3334</v>
      </c>
      <c r="E1501" s="44" t="s">
        <v>14006</v>
      </c>
      <c r="F1501" s="41" t="s">
        <v>4800</v>
      </c>
      <c r="G1501" s="42" t="s">
        <v>6685</v>
      </c>
      <c r="H1501" s="42" t="str">
        <f t="shared" si="46"/>
        <v>marine  /məˈriːn/   relating to the sea and the creatures that live there tengeri</v>
      </c>
    </row>
    <row r="1502" spans="3:8" ht="76.5">
      <c r="C1502" s="42">
        <f t="shared" si="47"/>
        <v>99</v>
      </c>
      <c r="D1502" s="41" t="s">
        <v>2864</v>
      </c>
      <c r="E1502" s="44" t="s">
        <v>14007</v>
      </c>
      <c r="F1502" s="41" t="s">
        <v>4295</v>
      </c>
      <c r="G1502" s="42" t="s">
        <v>2864</v>
      </c>
      <c r="H1502" s="42" t="str">
        <f t="shared" si="46"/>
        <v>marketing /ˈmɑːkɪtɪŋ/  the activity of deciding how to advertise a product, what price to charge for it etc, or the type of job in which you do this marketing</v>
      </c>
    </row>
    <row r="1503" spans="3:8" ht="51">
      <c r="C1503" s="42">
        <f t="shared" si="47"/>
        <v>99</v>
      </c>
      <c r="D1503" s="41" t="s">
        <v>2540</v>
      </c>
      <c r="E1503" s="44" t="s">
        <v>14008</v>
      </c>
      <c r="F1503" s="41" t="s">
        <v>3956</v>
      </c>
      <c r="G1503" s="42" t="s">
        <v>6686</v>
      </c>
      <c r="H1503" s="42" t="str">
        <f t="shared" si="46"/>
        <v>mask /mɑːsk/  an expression or way of behaving that hides your real emotions or character maszk</v>
      </c>
    </row>
    <row r="1504" spans="3:8" ht="15">
      <c r="C1504" s="42">
        <f t="shared" si="47"/>
        <v>99</v>
      </c>
      <c r="D1504" s="41" t="s">
        <v>82</v>
      </c>
      <c r="E1504" s="44" t="s">
        <v>14009</v>
      </c>
      <c r="F1504" s="45" t="s">
        <v>2280</v>
      </c>
      <c r="G1504" s="42" t="s">
        <v>6687</v>
      </c>
      <c r="H1504" s="42" t="str">
        <f t="shared" si="46"/>
        <v>massacre /ˈmæsəkə/  cruel killing of a large number of people     mészárlás</v>
      </c>
    </row>
    <row r="1505" spans="3:8" ht="76.5">
      <c r="C1505" s="42">
        <f t="shared" si="47"/>
        <v>99</v>
      </c>
      <c r="D1505" s="41" t="s">
        <v>2930</v>
      </c>
      <c r="E1505" s="44" t="s">
        <v>14010</v>
      </c>
      <c r="F1505" s="41" t="s">
        <v>4367</v>
      </c>
      <c r="G1505" s="42" t="s">
        <v>6688</v>
      </c>
      <c r="H1505" s="42" t="str">
        <f t="shared" si="46"/>
        <v>masterpiece  /ˈmɑːstəpiːs/   a work of art, a piece of writing or music etc that is of very high quality or that is the best that a particular artist, writer etc has produced mestermű</v>
      </c>
    </row>
    <row r="1506" spans="3:8" ht="38.25">
      <c r="C1506" s="42">
        <f t="shared" si="47"/>
        <v>99</v>
      </c>
      <c r="D1506" s="41" t="s">
        <v>2368</v>
      </c>
      <c r="E1506" s="44" t="s">
        <v>14011</v>
      </c>
      <c r="F1506" s="41" t="s">
        <v>3768</v>
      </c>
      <c r="G1506" s="42" t="s">
        <v>6689</v>
      </c>
      <c r="H1506" s="42" t="str">
        <f t="shared" si="46"/>
        <v>material /məˈtɪərɪəl/  a solid substance such as wood, plastic, or metal anyag</v>
      </c>
    </row>
    <row r="1507" spans="3:8" ht="15">
      <c r="C1507" s="42">
        <f t="shared" si="47"/>
        <v>99</v>
      </c>
      <c r="D1507" s="41" t="s">
        <v>83</v>
      </c>
      <c r="E1507" s="44" t="s">
        <v>14012</v>
      </c>
      <c r="F1507" s="45" t="s">
        <v>2281</v>
      </c>
      <c r="G1507" s="42" t="s">
        <v>6690</v>
      </c>
      <c r="H1507" s="42" t="str">
        <f t="shared" si="46"/>
        <v>matriculation /məˌtrɪkjʊˈleɪʃən/  be admitted enter a university as a student     egyetemi beiratkozás</v>
      </c>
    </row>
    <row r="1508" spans="3:8" ht="89.25">
      <c r="C1508" s="42">
        <f t="shared" si="47"/>
        <v>99</v>
      </c>
      <c r="D1508" s="41" t="s">
        <v>2612</v>
      </c>
      <c r="E1508" s="44" t="s">
        <v>14013</v>
      </c>
      <c r="F1508" s="41" t="s">
        <v>4030</v>
      </c>
      <c r="G1508" s="42" t="s">
        <v>6691</v>
      </c>
      <c r="H1508" s="42" t="str">
        <f t="shared" si="46"/>
        <v>mature /məˈtjʊə/  someone, especially a child or young person, who is mature behaves in a sensible and reasonable way, as you would expect an adult to behave  érett</v>
      </c>
    </row>
    <row r="1509" spans="3:8" ht="38.25">
      <c r="C1509" s="42">
        <f t="shared" si="47"/>
        <v>99</v>
      </c>
      <c r="D1509" s="41" t="s">
        <v>3336</v>
      </c>
      <c r="E1509" s="44" t="s">
        <v>14014</v>
      </c>
      <c r="F1509" s="41" t="s">
        <v>4802</v>
      </c>
      <c r="G1509" s="42" t="s">
        <v>6692</v>
      </c>
      <c r="H1509" s="42" t="str">
        <f t="shared" si="46"/>
        <v>maturity /məˈtjʊərɪti/  the time or state when someone or something is fully grown or developed érettség</v>
      </c>
    </row>
    <row r="1510" spans="3:8" ht="15">
      <c r="C1510" s="42">
        <f t="shared" si="47"/>
        <v>99</v>
      </c>
      <c r="D1510" s="41" t="s">
        <v>84</v>
      </c>
      <c r="E1510" s="44" t="s">
        <v>14015</v>
      </c>
      <c r="F1510" s="45" t="s">
        <v>2282</v>
      </c>
      <c r="G1510" s="42" t="s">
        <v>6693</v>
      </c>
      <c r="H1510" s="42" t="str">
        <f t="shared" si="46"/>
        <v>maudlin /ˈmɔːdlɪn/  sentimental in a silly or tearful way      érzelgős</v>
      </c>
    </row>
    <row r="1511" spans="3:8" ht="15">
      <c r="C1511" s="42">
        <f t="shared" si="47"/>
        <v>99</v>
      </c>
      <c r="D1511" s="41" t="s">
        <v>1288</v>
      </c>
      <c r="E1511" s="44" t="s">
        <v>14016</v>
      </c>
      <c r="F1511" s="45" t="s">
        <v>1289</v>
      </c>
      <c r="G1511" s="42" t="s">
        <v>6694</v>
      </c>
      <c r="H1511" s="42" t="str">
        <f t="shared" si="46"/>
        <v>maul /mɔːl/  hurt by rough handling       marcangol</v>
      </c>
    </row>
    <row r="1512" spans="3:8" ht="15">
      <c r="C1512" s="42">
        <f t="shared" si="47"/>
        <v>99</v>
      </c>
      <c r="D1512" s="41" t="s">
        <v>85</v>
      </c>
      <c r="E1512" s="44" t="s">
        <v>14017</v>
      </c>
      <c r="F1512" s="45" t="s">
        <v>2283</v>
      </c>
      <c r="G1512" s="42" t="s">
        <v>6695</v>
      </c>
      <c r="H1512" s="42" t="str">
        <f t="shared" si="46"/>
        <v>maverick /ˈmævərɪk/  rebel nonconformist           független</v>
      </c>
    </row>
    <row r="1513" spans="3:8" ht="51">
      <c r="C1513" s="42">
        <f t="shared" si="47"/>
        <v>99</v>
      </c>
      <c r="D1513" s="41" t="s">
        <v>3083</v>
      </c>
      <c r="E1513" s="44" t="s">
        <v>14018</v>
      </c>
      <c r="F1513" s="41" t="s">
        <v>4531</v>
      </c>
      <c r="G1513" s="42" t="s">
        <v>6696</v>
      </c>
      <c r="H1513" s="42" t="str">
        <f t="shared" si="46"/>
        <v>mayonnaise /ˌmeɪəˈneɪz/  a thick white sauce, made of raw egg yolks and oil, often eaten on sandwiches or salad majonéz</v>
      </c>
    </row>
    <row r="1514" spans="3:8" ht="15">
      <c r="C1514" s="42">
        <f t="shared" si="47"/>
        <v>99</v>
      </c>
      <c r="D1514" s="41" t="s">
        <v>3293</v>
      </c>
      <c r="E1514" s="44" t="s">
        <v>14019</v>
      </c>
      <c r="F1514" s="41" t="s">
        <v>4752</v>
      </c>
      <c r="G1514" s="42" t="s">
        <v>6697</v>
      </c>
      <c r="H1514" s="42" t="str">
        <f t="shared" si="46"/>
        <v>measurable /ˈmɛʒərəbl/  able to be measured  mérhető</v>
      </c>
    </row>
    <row r="1515" spans="3:8" ht="51">
      <c r="C1515" s="42">
        <f t="shared" si="47"/>
        <v>99</v>
      </c>
      <c r="D1515" s="41" t="s">
        <v>3345</v>
      </c>
      <c r="E1515" s="44" t="s">
        <v>14020</v>
      </c>
      <c r="F1515" s="41" t="s">
        <v>4811</v>
      </c>
      <c r="G1515" s="42" t="s">
        <v>6698</v>
      </c>
      <c r="H1515" s="42" t="str">
        <f t="shared" si="46"/>
        <v>measure /ˈmɛʒə/  an action, especially an official one, that is intended to deal with a particular problem intézkedés</v>
      </c>
    </row>
    <row r="1516" spans="3:8" ht="38.25">
      <c r="C1516" s="42">
        <f t="shared" si="47"/>
        <v>99</v>
      </c>
      <c r="D1516" s="41" t="s">
        <v>2465</v>
      </c>
      <c r="E1516" s="44" t="s">
        <v>14021</v>
      </c>
      <c r="F1516" s="41" t="s">
        <v>3882</v>
      </c>
      <c r="G1516" s="42" t="s">
        <v>6699</v>
      </c>
      <c r="H1516" s="42" t="str">
        <f t="shared" si="46"/>
        <v>mecca /ˈmɛkə/  a place that many people want to visit for a particular reason  Mekkája</v>
      </c>
    </row>
    <row r="1517" spans="3:8" ht="89.25">
      <c r="C1517" s="42">
        <f t="shared" si="47"/>
        <v>99</v>
      </c>
      <c r="D1517" s="41" t="s">
        <v>2865</v>
      </c>
      <c r="E1517" s="46" t="s">
        <v>5296</v>
      </c>
      <c r="F1517" s="41" t="s">
        <v>4296</v>
      </c>
      <c r="G1517" s="42" t="s">
        <v>6700</v>
      </c>
      <c r="H1517" s="42" t="str">
        <f t="shared" si="46"/>
        <v>media /ˈmɛdɪə/  all the organizations, such as television, radio, and newspapers, that provide news and information for the public, or the people who do this work média</v>
      </c>
    </row>
    <row r="1518" spans="3:8" ht="38.25">
      <c r="C1518" s="42">
        <f t="shared" si="47"/>
        <v>99</v>
      </c>
      <c r="D1518" s="41" t="s">
        <v>2906</v>
      </c>
      <c r="E1518" s="44" t="s">
        <v>14022</v>
      </c>
      <c r="F1518" s="41" t="s">
        <v>4341</v>
      </c>
      <c r="G1518" s="42" t="s">
        <v>6701</v>
      </c>
      <c r="H1518" s="42" t="str">
        <f t="shared" si="46"/>
        <v>meditation /ˌmɛdɪˈteɪʃən/  the act of thinking deeply and seriously about something elmélkedés</v>
      </c>
    </row>
    <row r="1519" spans="3:8" ht="25.5">
      <c r="C1519" s="42">
        <f t="shared" si="47"/>
        <v>99</v>
      </c>
      <c r="D1519" s="41" t="s">
        <v>2823</v>
      </c>
      <c r="E1519" s="44" t="s">
        <v>14023</v>
      </c>
      <c r="F1519" s="41" t="s">
        <v>4253</v>
      </c>
      <c r="G1519" s="42" t="s">
        <v>6702</v>
      </c>
      <c r="H1519" s="42" t="str">
        <f t="shared" si="46"/>
        <v>melancholy /ˈmɛlənkəli/  a feeling of sadness for no particular reason  melankólia</v>
      </c>
    </row>
    <row r="1520" spans="3:8" ht="15">
      <c r="C1520" s="42">
        <f t="shared" si="47"/>
        <v>99</v>
      </c>
      <c r="D1520" s="41" t="s">
        <v>86</v>
      </c>
      <c r="E1520" s="44" t="s">
        <v>14024</v>
      </c>
      <c r="F1520" s="45" t="s">
        <v>2284</v>
      </c>
      <c r="G1520" s="42" t="s">
        <v>6703</v>
      </c>
      <c r="H1520" s="42" t="str">
        <f t="shared" si="46"/>
        <v>mellifluous /mɛˈlɪflʊəs/  sweetly flowing           mézédes</v>
      </c>
    </row>
    <row r="1521" spans="3:8" ht="25.5">
      <c r="C1521" s="42">
        <f t="shared" si="47"/>
        <v>99</v>
      </c>
      <c r="D1521" s="41" t="s">
        <v>2581</v>
      </c>
      <c r="E1521" s="44" t="s">
        <v>14025</v>
      </c>
      <c r="F1521" s="41" t="s">
        <v>3998</v>
      </c>
      <c r="G1521" s="42" t="s">
        <v>6691</v>
      </c>
      <c r="H1521" s="42" t="str">
        <f t="shared" si="46"/>
        <v>mellow /ˈmɛləʊ/  a mellow sound is pleasant and smooth érett</v>
      </c>
    </row>
    <row r="1522" spans="3:8" ht="15">
      <c r="C1522" s="42">
        <f t="shared" si="47"/>
        <v>99</v>
      </c>
      <c r="D1522" s="41" t="s">
        <v>3535</v>
      </c>
      <c r="E1522" s="44" t="s">
        <v>14026</v>
      </c>
      <c r="F1522" s="41" t="s">
        <v>5021</v>
      </c>
      <c r="G1522" s="42" t="s">
        <v>6704</v>
      </c>
      <c r="H1522" s="42" t="str">
        <f t="shared" si="46"/>
        <v>melody /ˈmɛlədi/  a song or tune dallam</v>
      </c>
    </row>
    <row r="1523" spans="3:8" ht="38.25">
      <c r="C1523" s="42">
        <f t="shared" si="47"/>
        <v>99</v>
      </c>
      <c r="D1523" s="41" t="s">
        <v>2419</v>
      </c>
      <c r="E1523" s="44" t="s">
        <v>14027</v>
      </c>
      <c r="F1523" s="41" t="s">
        <v>3836</v>
      </c>
      <c r="G1523" s="42" t="s">
        <v>6705</v>
      </c>
      <c r="H1523" s="42" t="str">
        <f t="shared" si="46"/>
        <v>memorise /ˈmɛməˌraɪz/  to learn words, music etc so that you know them perfectly memorizál</v>
      </c>
    </row>
    <row r="1524" spans="3:8" ht="38.25">
      <c r="C1524" s="42">
        <f t="shared" si="47"/>
        <v>99</v>
      </c>
      <c r="D1524" s="41" t="s">
        <v>3260</v>
      </c>
      <c r="E1524" s="44" t="s">
        <v>14028</v>
      </c>
      <c r="F1524" s="41" t="s">
        <v>4716</v>
      </c>
      <c r="G1524" s="42" t="s">
        <v>6706</v>
      </c>
      <c r="H1524" s="42" t="str">
        <f t="shared" si="46"/>
        <v>memory like a sieve /ˈmɛməri/ /laɪk/ /ə/ /sɪv/  if you have a memory like a sieve, you forget things very easily memória, mint a szita</v>
      </c>
    </row>
    <row r="1525" spans="3:8" ht="15">
      <c r="C1525" s="42">
        <f t="shared" si="47"/>
        <v>99</v>
      </c>
      <c r="D1525" s="41" t="s">
        <v>87</v>
      </c>
      <c r="E1525" s="44" t="s">
        <v>14029</v>
      </c>
      <c r="F1525" s="45" t="s">
        <v>2285</v>
      </c>
      <c r="G1525" s="42" t="s">
        <v>6707</v>
      </c>
      <c r="H1525" s="42" t="str">
        <f t="shared" si="46"/>
        <v>mendacity /mɛnˈdæsɪti/  dishonesty            hazudozás</v>
      </c>
    </row>
    <row r="1526" spans="3:8" ht="15">
      <c r="C1526" s="42">
        <f t="shared" si="47"/>
        <v>99</v>
      </c>
      <c r="D1526" s="41" t="s">
        <v>88</v>
      </c>
      <c r="E1526" s="44" t="s">
        <v>14030</v>
      </c>
      <c r="F1526" s="45" t="s">
        <v>2286</v>
      </c>
      <c r="G1526" s="42" t="s">
        <v>6708</v>
      </c>
      <c r="H1526" s="42" t="str">
        <f t="shared" si="46"/>
        <v>mendicant /ˈmɛndɪkənt/  a beggar           kolduló</v>
      </c>
    </row>
    <row r="1527" spans="3:8" ht="15">
      <c r="C1527" s="42">
        <f t="shared" si="47"/>
        <v>99</v>
      </c>
      <c r="D1527" s="41" t="s">
        <v>3682</v>
      </c>
      <c r="E1527" s="44" t="s">
        <v>14031</v>
      </c>
      <c r="F1527" s="41" t="s">
        <v>5171</v>
      </c>
      <c r="G1527" s="42" t="s">
        <v>6709</v>
      </c>
      <c r="H1527" s="42" t="str">
        <f t="shared" si="46"/>
        <v>merchandise /ˈmɜːʧəndaɪz/  goods that are being sold áru</v>
      </c>
    </row>
    <row r="1528" spans="3:8" ht="15">
      <c r="C1528" s="42">
        <f t="shared" si="47"/>
        <v>99</v>
      </c>
      <c r="D1528" s="41" t="s">
        <v>89</v>
      </c>
      <c r="E1528" s="44" t="s">
        <v>14032</v>
      </c>
      <c r="F1528" s="45" t="s">
        <v>2287</v>
      </c>
      <c r="G1528" s="42" t="s">
        <v>6710</v>
      </c>
      <c r="H1528" s="42" t="str">
        <f t="shared" si="46"/>
        <v>mercurial /mɜːˈkjʊərɪəl/  quick changeable in character fleeting        fürge</v>
      </c>
    </row>
    <row r="1529" spans="3:8" ht="15">
      <c r="C1529" s="42">
        <f t="shared" si="47"/>
        <v>99</v>
      </c>
      <c r="D1529" s="41" t="s">
        <v>90</v>
      </c>
      <c r="E1529" s="44" t="s">
        <v>14033</v>
      </c>
      <c r="F1529" s="45" t="s">
        <v>2288</v>
      </c>
      <c r="G1529" s="42" t="b">
        <v>0</v>
      </c>
      <c r="H1529" s="42" t="str">
        <f t="shared" si="46"/>
        <v>meretricious /ˌmɛrɪˈtrɪʃəs/  attractive on the surface but of little value     HAMIS</v>
      </c>
    </row>
    <row r="1530" spans="3:8" ht="15">
      <c r="C1530" s="42">
        <f t="shared" si="47"/>
        <v>99</v>
      </c>
      <c r="D1530" s="41" t="s">
        <v>1739</v>
      </c>
      <c r="E1530" s="44" t="s">
        <v>14034</v>
      </c>
      <c r="F1530" s="45" t="s">
        <v>2289</v>
      </c>
      <c r="G1530" s="42" t="s">
        <v>6711</v>
      </c>
      <c r="H1530" s="42" t="str">
        <f t="shared" si="46"/>
        <v>mesmerize /ˈmɛzməraɪz/  hypnotize            hipnotizál</v>
      </c>
    </row>
    <row r="1531" spans="3:8" ht="76.5">
      <c r="C1531" s="42">
        <f t="shared" si="47"/>
        <v>99</v>
      </c>
      <c r="D1531" s="41" t="s">
        <v>3660</v>
      </c>
      <c r="E1531" s="44" t="s">
        <v>14035</v>
      </c>
      <c r="F1531" s="41" t="s">
        <v>5149</v>
      </c>
      <c r="G1531" s="42" t="s">
        <v>6712</v>
      </c>
      <c r="H1531" s="42" t="str">
        <f t="shared" si="46"/>
        <v>methodology /ˌmɛθəˈdɒləʤi/  the set of methods and principles that you use when studying a particular subject or doing a particular kind of work módszertan</v>
      </c>
    </row>
    <row r="1532" spans="3:8" ht="15">
      <c r="C1532" s="42">
        <f t="shared" si="47"/>
        <v>99</v>
      </c>
      <c r="D1532" s="41" t="s">
        <v>1740</v>
      </c>
      <c r="E1532" s="44" t="s">
        <v>14036</v>
      </c>
      <c r="F1532" s="45" t="s">
        <v>2290</v>
      </c>
      <c r="G1532" s="42" t="s">
        <v>6713</v>
      </c>
      <c r="H1532" s="42" t="str">
        <f t="shared" si="46"/>
        <v>meticulous /mɪˈtɪkjʊləs/  giving great attention to details        aprólékos</v>
      </c>
    </row>
    <row r="1533" spans="3:8" ht="63.75">
      <c r="C1533" s="42">
        <f t="shared" si="47"/>
        <v>99</v>
      </c>
      <c r="D1533" s="41" t="s">
        <v>3595</v>
      </c>
      <c r="E1533" s="44" t="s">
        <v>14037</v>
      </c>
      <c r="F1533" s="41" t="s">
        <v>5084</v>
      </c>
      <c r="G1533" s="42" t="s">
        <v>6714</v>
      </c>
      <c r="H1533" s="42" t="str">
        <f t="shared" si="46"/>
        <v>meticulously /mɪˈtɪkjʊləsli/  very careful about small details, and always making sure that everything is done correctly aprólékosan</v>
      </c>
    </row>
    <row r="1534" spans="3:8" ht="25.5">
      <c r="C1534" s="42">
        <f t="shared" si="47"/>
        <v>99</v>
      </c>
      <c r="D1534" s="41" t="s">
        <v>3182</v>
      </c>
      <c r="E1534" s="44" t="s">
        <v>14038</v>
      </c>
      <c r="F1534" s="41" t="s">
        <v>4634</v>
      </c>
      <c r="G1534" s="42" t="s">
        <v>6715</v>
      </c>
      <c r="H1534" s="42" t="str">
        <f t="shared" si="46"/>
        <v>metropolitan /ˌmɛtrəˈpɒlɪtən/  relating or belonging to a very large city nagyvárosi</v>
      </c>
    </row>
    <row r="1535" spans="3:8" ht="15">
      <c r="C1535" s="42">
        <f t="shared" si="47"/>
        <v>99</v>
      </c>
      <c r="D1535" s="41" t="s">
        <v>1741</v>
      </c>
      <c r="E1535" s="44" t="s">
        <v>14039</v>
      </c>
      <c r="F1535" s="45" t="s">
        <v>2195</v>
      </c>
      <c r="G1535" s="42" t="s">
        <v>6716</v>
      </c>
      <c r="H1535" s="42" t="str">
        <f t="shared" si="46"/>
        <v>mettle /ˈmɛtl/  quality of endurance or courage        vérmérséklet</v>
      </c>
    </row>
    <row r="1536" spans="3:8" ht="15">
      <c r="C1536" s="42">
        <f t="shared" si="47"/>
        <v>99</v>
      </c>
      <c r="D1536" s="41" t="s">
        <v>1458</v>
      </c>
      <c r="E1536" s="44" t="s">
        <v>14040</v>
      </c>
      <c r="F1536" s="45" t="s">
        <v>2196</v>
      </c>
      <c r="G1536" s="42" t="s">
        <v>6225</v>
      </c>
      <c r="H1536" s="42" t="str">
        <f t="shared" si="46"/>
        <v>mettlesome /ˈmɛtlsəm/  courageous high-spirited           heves</v>
      </c>
    </row>
    <row r="1537" spans="3:8" ht="15">
      <c r="C1537" s="42">
        <f t="shared" si="47"/>
        <v>99</v>
      </c>
      <c r="D1537" s="41" t="s">
        <v>1459</v>
      </c>
      <c r="E1537" s="44" t="s">
        <v>14041</v>
      </c>
      <c r="F1537" s="45" t="s">
        <v>2197</v>
      </c>
      <c r="G1537" s="42" t="s">
        <v>6717</v>
      </c>
      <c r="H1537" s="42" t="str">
        <f t="shared" si="46"/>
        <v>middling /ˈmɪdlɪŋ/  fairly good but not very good       közepes</v>
      </c>
    </row>
    <row r="1538" spans="3:8" ht="51">
      <c r="C1538" s="42">
        <f t="shared" si="47"/>
        <v>99</v>
      </c>
      <c r="D1538" s="41" t="s">
        <v>3220</v>
      </c>
      <c r="E1538" s="44" t="s">
        <v>14042</v>
      </c>
      <c r="F1538" s="41" t="s">
        <v>4674</v>
      </c>
      <c r="G1538" s="42" t="s">
        <v>6718</v>
      </c>
      <c r="H1538" s="42" t="str">
        <f t="shared" si="46"/>
        <v>migraine /ˈmiːgreɪn/  an extremely bad headache, during which you feel sick and have pain behind your eyes migrén</v>
      </c>
    </row>
    <row r="1539" spans="3:8" ht="51">
      <c r="C1539" s="42">
        <f t="shared" si="47"/>
        <v>99</v>
      </c>
      <c r="D1539" s="41" t="s">
        <v>3201</v>
      </c>
      <c r="E1539" s="44" t="s">
        <v>14043</v>
      </c>
      <c r="F1539" s="41" t="s">
        <v>4653</v>
      </c>
      <c r="G1539" s="42" t="s">
        <v>6719</v>
      </c>
      <c r="H1539" s="42" t="str">
        <f t="shared" ref="H1539:H1602" si="48">CONCATENATE(D1539," ",E1539," ",F1539," ",G1539)</f>
        <v>migrant worker /ˈmaɪgrənt/ /ˈwɜːkə/  someone who goes to live in another area or country, especially in order to find work migráns munkavállaló</v>
      </c>
    </row>
    <row r="1540" spans="3:8" ht="25.5">
      <c r="C1540" s="42">
        <f t="shared" si="47"/>
        <v>99</v>
      </c>
      <c r="D1540" s="41" t="s">
        <v>3018</v>
      </c>
      <c r="E1540" s="44" t="s">
        <v>14044</v>
      </c>
      <c r="F1540" s="41" t="s">
        <v>4460</v>
      </c>
      <c r="G1540" s="42" t="s">
        <v>6720</v>
      </c>
      <c r="H1540" s="42" t="str">
        <f t="shared" si="48"/>
        <v>migratory /ˈmaɪgrətəri/  involved in or relating to migration vándorló</v>
      </c>
    </row>
    <row r="1541" spans="3:8" ht="15">
      <c r="C1541" s="42">
        <f t="shared" ref="C1541:C1604" si="49">+B1541+C1540</f>
        <v>99</v>
      </c>
      <c r="D1541" s="41" t="s">
        <v>1460</v>
      </c>
      <c r="E1541" s="44" t="s">
        <v>14045</v>
      </c>
      <c r="F1541" s="45" t="s">
        <v>2198</v>
      </c>
      <c r="G1541" s="42" t="s">
        <v>6463</v>
      </c>
      <c r="H1541" s="42" t="str">
        <f t="shared" si="48"/>
        <v>minatory /ˈmɪnətəri/  menacing threatening           fenyegető</v>
      </c>
    </row>
    <row r="1542" spans="3:8" ht="15">
      <c r="C1542" s="42">
        <f t="shared" si="49"/>
        <v>99</v>
      </c>
      <c r="D1542" s="41" t="s">
        <v>1461</v>
      </c>
      <c r="E1542" s="44" t="s">
        <v>14046</v>
      </c>
      <c r="F1542" s="45" t="s">
        <v>2199</v>
      </c>
      <c r="G1542" s="42" t="s">
        <v>6721</v>
      </c>
      <c r="H1542" s="42" t="str">
        <f t="shared" si="48"/>
        <v>mince /mɪns/  pronounce or speak affectedly euphemize        finomkodik</v>
      </c>
    </row>
    <row r="1543" spans="3:8" ht="51">
      <c r="C1543" s="42">
        <f t="shared" si="49"/>
        <v>99</v>
      </c>
      <c r="D1543" s="41" t="s">
        <v>3213</v>
      </c>
      <c r="E1543" s="44" t="s">
        <v>14047</v>
      </c>
      <c r="F1543" s="41" t="s">
        <v>4666</v>
      </c>
      <c r="G1543" s="42" t="s">
        <v>6722</v>
      </c>
      <c r="H1543" s="42" t="str">
        <f t="shared" si="48"/>
        <v>mind reader /maɪnd/ /ˈriːdə/  someone who knows what someone else is thinking without being told gondolatolvasó</v>
      </c>
    </row>
    <row r="1544" spans="3:8" ht="63.75">
      <c r="C1544" s="42">
        <f t="shared" si="49"/>
        <v>99</v>
      </c>
      <c r="D1544" s="41" t="s">
        <v>3224</v>
      </c>
      <c r="E1544" s="46" t="s">
        <v>5297</v>
      </c>
      <c r="F1544" s="41" t="s">
        <v>4678</v>
      </c>
      <c r="G1544" s="42" t="s">
        <v>6723</v>
      </c>
      <c r="H1544" s="42" t="str">
        <f t="shared" si="48"/>
        <v>mind you /maɪnd/ /juː/  used when saying something that is almost the opposite of what you have just said, or that explains or emphasizes it ne feledd</v>
      </c>
    </row>
    <row r="1545" spans="3:8" ht="51">
      <c r="C1545" s="42">
        <f t="shared" si="49"/>
        <v>99</v>
      </c>
      <c r="D1545" s="41" t="s">
        <v>3223</v>
      </c>
      <c r="E1545" s="44" t="s">
        <v>14048</v>
      </c>
      <c r="F1545" s="41" t="s">
        <v>4677</v>
      </c>
      <c r="G1545" s="42" t="s">
        <v>6724</v>
      </c>
      <c r="H1545" s="42" t="str">
        <f t="shared" si="48"/>
        <v>mind your language /maɪnd/ /jə/ /ˈlæŋgwɪʤ/  if you tell someone to mind their language, you ask them to stop using bad language Törődj a nyelven</v>
      </c>
    </row>
    <row r="1546" spans="3:8" ht="38.25">
      <c r="C1546" s="42">
        <f t="shared" si="49"/>
        <v>99</v>
      </c>
      <c r="D1546" s="41" t="s">
        <v>3206</v>
      </c>
      <c r="E1546" s="44" t="s">
        <v>14049</v>
      </c>
      <c r="F1546" s="41" t="s">
        <v>4659</v>
      </c>
      <c r="G1546" s="42" t="s">
        <v>6725</v>
      </c>
      <c r="H1546" s="42" t="str">
        <f t="shared" si="48"/>
        <v>mind-boggling /maɪnd/-/ˈbɒglɪŋ/  difficult to imagine and very big, strange, or complicated elképesztő</v>
      </c>
    </row>
    <row r="1547" spans="3:8" ht="51">
      <c r="C1547" s="42">
        <f t="shared" si="49"/>
        <v>99</v>
      </c>
      <c r="D1547" s="41" t="s">
        <v>3381</v>
      </c>
      <c r="E1547" s="44" t="s">
        <v>14050</v>
      </c>
      <c r="F1547" s="41" t="s">
        <v>4850</v>
      </c>
      <c r="G1547" s="42" t="s">
        <v>6726</v>
      </c>
      <c r="H1547" s="42" t="str">
        <f t="shared" si="48"/>
        <v>minimal /ˈmɪnɪml/  very small in degree or amount, especially the smallest degree or amount possible minimális</v>
      </c>
    </row>
    <row r="1548" spans="3:8" ht="38.25">
      <c r="C1548" s="42">
        <f t="shared" si="49"/>
        <v>99</v>
      </c>
      <c r="D1548" s="41" t="s">
        <v>1462</v>
      </c>
      <c r="E1548" s="44" t="s">
        <v>14051</v>
      </c>
      <c r="F1548" s="41" t="s">
        <v>4353</v>
      </c>
      <c r="G1548" s="42" t="s">
        <v>6727</v>
      </c>
      <c r="H1548" s="42" t="str">
        <f t="shared" si="48"/>
        <v>misanthrope /ˈmɪzənθrəʊp/  someone who does not like other people and prefers to be alone embergyűlölő</v>
      </c>
    </row>
    <row r="1549" spans="3:8" ht="15">
      <c r="C1549" s="42">
        <f t="shared" si="49"/>
        <v>99</v>
      </c>
      <c r="D1549" s="41" t="s">
        <v>150</v>
      </c>
      <c r="E1549" s="44" t="s">
        <v>14052</v>
      </c>
      <c r="F1549" s="45" t="s">
        <v>2200</v>
      </c>
      <c r="G1549" s="42" t="s">
        <v>6728</v>
      </c>
      <c r="H1549" s="42" t="str">
        <f t="shared" si="48"/>
        <v>mischievous /ˈmɪsʧɪvəs/  harmful causing mischief          csintalan</v>
      </c>
    </row>
    <row r="1550" spans="3:8" ht="63.75">
      <c r="C1550" s="42">
        <f t="shared" si="49"/>
        <v>99</v>
      </c>
      <c r="D1550" s="41" t="s">
        <v>2921</v>
      </c>
      <c r="E1550" s="44" t="s">
        <v>14053</v>
      </c>
      <c r="F1550" s="41" t="s">
        <v>4357</v>
      </c>
      <c r="G1550" s="42" t="s">
        <v>6729</v>
      </c>
      <c r="H1550" s="42" t="str">
        <f t="shared" si="48"/>
        <v>misconception /ˌmɪskənˈsɛpʃən/  an idea which is wrong or untrue, but which people believe because they do not understand the subject properly  tévhit</v>
      </c>
    </row>
    <row r="1551" spans="3:8" ht="15">
      <c r="C1551" s="42">
        <f t="shared" si="49"/>
        <v>99</v>
      </c>
      <c r="D1551" s="41" t="s">
        <v>1463</v>
      </c>
      <c r="E1551" s="44" t="s">
        <v>14054</v>
      </c>
      <c r="F1551" s="45" t="s">
        <v>2201</v>
      </c>
      <c r="G1551" s="42" t="s">
        <v>6730</v>
      </c>
      <c r="H1551" s="42" t="str">
        <f t="shared" si="48"/>
        <v>miser /ˈmaɪzə/  person who loves wealth and spends little      fösvény</v>
      </c>
    </row>
    <row r="1552" spans="3:8" ht="51">
      <c r="C1552" s="42">
        <f t="shared" si="49"/>
        <v>99</v>
      </c>
      <c r="D1552" s="41" t="s">
        <v>2978</v>
      </c>
      <c r="E1552" s="44" t="s">
        <v>14055</v>
      </c>
      <c r="F1552" s="41" t="s">
        <v>4419</v>
      </c>
      <c r="G1552" s="42" t="s">
        <v>6731</v>
      </c>
      <c r="H1552" s="42" t="str">
        <f t="shared" si="48"/>
        <v>misfortune /mɪsˈfɔːʧən/  very bad luck, or something that happens to you as a result of bad luck balszerencse</v>
      </c>
    </row>
    <row r="1553" spans="3:8" ht="51">
      <c r="C1553" s="42">
        <f t="shared" si="49"/>
        <v>99</v>
      </c>
      <c r="D1553" s="41" t="s">
        <v>2923</v>
      </c>
      <c r="E1553" s="44" t="s">
        <v>14056</v>
      </c>
      <c r="F1553" s="41" t="s">
        <v>4359</v>
      </c>
      <c r="G1553" s="42" t="s">
        <v>6732</v>
      </c>
      <c r="H1553" s="42" t="str">
        <f t="shared" si="48"/>
        <v>misgiving /mɪsˈgɪvɪŋ/  a feeling of doubt or fear about what might happen or about whether something is right  aggodalom</v>
      </c>
    </row>
    <row r="1554" spans="3:8" ht="38.25">
      <c r="C1554" s="42">
        <f t="shared" si="49"/>
        <v>99</v>
      </c>
      <c r="D1554" s="41" t="s">
        <v>2920</v>
      </c>
      <c r="E1554" s="44" t="s">
        <v>14057</v>
      </c>
      <c r="F1554" s="41" t="s">
        <v>4356</v>
      </c>
      <c r="G1554" s="42" t="s">
        <v>6733</v>
      </c>
      <c r="H1554" s="42" t="str">
        <f t="shared" si="48"/>
        <v>misguided /ˌmɪsˈgaɪdɪd/  intended to be helpful but in fact making a situation worse félrevezetett</v>
      </c>
    </row>
    <row r="1555" spans="3:8" ht="76.5">
      <c r="C1555" s="42">
        <f t="shared" si="49"/>
        <v>99</v>
      </c>
      <c r="D1555" s="41" t="s">
        <v>2924</v>
      </c>
      <c r="E1555" s="44" t="s">
        <v>14058</v>
      </c>
      <c r="F1555" s="41" t="s">
        <v>4360</v>
      </c>
      <c r="G1555" s="42" t="s">
        <v>6734</v>
      </c>
      <c r="H1555" s="42" t="str">
        <f t="shared" si="48"/>
        <v>misinterpretation /ˌmɪsɪnˌtɜːprɪˈteɪʃən/  the action of not understanding the correct meaning of something that someone says or does, or of facts that you are considering félreértelmezés</v>
      </c>
    </row>
    <row r="1556" spans="3:8" ht="38.25">
      <c r="C1556" s="42">
        <f t="shared" si="49"/>
        <v>99</v>
      </c>
      <c r="D1556" s="41" t="s">
        <v>2922</v>
      </c>
      <c r="E1556" s="44" t="s">
        <v>14059</v>
      </c>
      <c r="F1556" s="41" t="s">
        <v>4358</v>
      </c>
      <c r="G1556" s="42" t="s">
        <v>6735</v>
      </c>
      <c r="H1556" s="42" t="str">
        <f t="shared" si="48"/>
        <v>misleading /mɪsˈliːdɪŋ/  likely to make someone believe something that is not true félrevezető</v>
      </c>
    </row>
    <row r="1557" spans="3:8" ht="63.75">
      <c r="C1557" s="42">
        <f t="shared" si="49"/>
        <v>99</v>
      </c>
      <c r="D1557" s="41" t="s">
        <v>3258</v>
      </c>
      <c r="E1557" s="44" t="s">
        <v>14060</v>
      </c>
      <c r="F1557" s="41" t="s">
        <v>4714</v>
      </c>
      <c r="G1557" s="42" t="s">
        <v>5335</v>
      </c>
      <c r="H1557" s="42" t="str">
        <f t="shared" si="48"/>
        <v>mismatch /ˌmɪsˈmæʧ/  a combination of things or people that do not work well together or are not suitable for each other eltérés</v>
      </c>
    </row>
    <row r="1558" spans="3:8" ht="15">
      <c r="C1558" s="42">
        <f t="shared" si="49"/>
        <v>99</v>
      </c>
      <c r="D1558" s="41" t="s">
        <v>1464</v>
      </c>
      <c r="E1558" s="44" t="s">
        <v>14061</v>
      </c>
      <c r="F1558" s="45" t="s">
        <v>2202</v>
      </c>
      <c r="G1558" s="42" t="s">
        <v>6736</v>
      </c>
      <c r="H1558" s="42" t="str">
        <f t="shared" si="48"/>
        <v>misogynist /maɪˈsɒʤɪnɪst/  one who hates women/females         nőgyűlölő</v>
      </c>
    </row>
    <row r="1559" spans="3:8" ht="51">
      <c r="C1559" s="42">
        <f t="shared" si="49"/>
        <v>99</v>
      </c>
      <c r="D1559" s="41" t="s">
        <v>2925</v>
      </c>
      <c r="E1559" s="44" t="s">
        <v>14062</v>
      </c>
      <c r="F1559" s="41" t="s">
        <v>4361</v>
      </c>
      <c r="G1559" s="42" t="s">
        <v>6737</v>
      </c>
      <c r="H1559" s="42" t="str">
        <f t="shared" si="48"/>
        <v>misprint /ˌmɪsˈprɪnt/  a small mistake, especially a spelling mistake, in a book, magazine etc sajtóhiba</v>
      </c>
    </row>
    <row r="1560" spans="3:8" ht="51">
      <c r="C1560" s="42">
        <f t="shared" si="49"/>
        <v>99</v>
      </c>
      <c r="D1560" s="41" t="s">
        <v>2731</v>
      </c>
      <c r="E1560" s="44" t="s">
        <v>14063</v>
      </c>
      <c r="F1560" s="41" t="s">
        <v>4156</v>
      </c>
      <c r="G1560" s="42" t="s">
        <v>6738</v>
      </c>
      <c r="H1560" s="42" t="str">
        <f t="shared" si="48"/>
        <v>mistrust /ˌmɪsˈtrʌst/  to not trust someone, especially because you think they may treat you unfairly or dishonestly  bizalmatlanság</v>
      </c>
    </row>
    <row r="1561" spans="3:8" ht="76.5">
      <c r="C1561" s="42">
        <f t="shared" si="49"/>
        <v>99</v>
      </c>
      <c r="D1561" s="41" t="s">
        <v>3542</v>
      </c>
      <c r="E1561" s="44" t="s">
        <v>14064</v>
      </c>
      <c r="F1561" s="41" t="s">
        <v>5029</v>
      </c>
      <c r="G1561" s="42" t="s">
        <v>3542</v>
      </c>
      <c r="H1561" s="42" t="str">
        <f t="shared" si="48"/>
        <v>modem /ˈməʊdəm/  a piece of electronic equipment that allows information from one computer to be sent along telephone wires to another computer modem</v>
      </c>
    </row>
    <row r="1562" spans="3:8" ht="15">
      <c r="C1562" s="42">
        <f t="shared" si="49"/>
        <v>99</v>
      </c>
      <c r="D1562" s="41" t="s">
        <v>1465</v>
      </c>
      <c r="E1562" s="44" t="s">
        <v>14065</v>
      </c>
      <c r="F1562" s="45" t="s">
        <v>2203</v>
      </c>
      <c r="G1562" s="42" t="s">
        <v>6739</v>
      </c>
      <c r="H1562" s="42" t="str">
        <f t="shared" si="48"/>
        <v>moderation /ˌmɒdəˈreɪʃən/  quality of being limited not extreme       mérséklet</v>
      </c>
    </row>
    <row r="1563" spans="3:8" ht="38.25">
      <c r="C1563" s="42">
        <f t="shared" si="49"/>
        <v>99</v>
      </c>
      <c r="D1563" s="41" t="s">
        <v>2964</v>
      </c>
      <c r="E1563" s="44" t="s">
        <v>14066</v>
      </c>
      <c r="F1563" s="41" t="s">
        <v>4405</v>
      </c>
      <c r="G1563" s="42" t="s">
        <v>6740</v>
      </c>
      <c r="H1563" s="42" t="str">
        <f t="shared" si="48"/>
        <v>modernise /ˈmɒdənaɪz/  to make something such as a system or building more modern korszerűsítésére</v>
      </c>
    </row>
    <row r="1564" spans="3:8" ht="38.25">
      <c r="C1564" s="42">
        <f t="shared" si="49"/>
        <v>99</v>
      </c>
      <c r="D1564" s="41" t="s">
        <v>3324</v>
      </c>
      <c r="E1564" s="44" t="s">
        <v>14067</v>
      </c>
      <c r="F1564" s="41" t="s">
        <v>4789</v>
      </c>
      <c r="G1564" s="42" t="s">
        <v>6741</v>
      </c>
      <c r="H1564" s="42" t="str">
        <f t="shared" si="48"/>
        <v>modification /ˌmɒdɪfɪˈkeɪʃən/  a small change made in something such as a design, plan, or system  módosítás</v>
      </c>
    </row>
    <row r="1565" spans="3:8" ht="63.75">
      <c r="C1565" s="42">
        <f t="shared" si="49"/>
        <v>99</v>
      </c>
      <c r="D1565" s="41" t="s">
        <v>3647</v>
      </c>
      <c r="E1565" s="44" t="s">
        <v>14068</v>
      </c>
      <c r="F1565" s="41" t="s">
        <v>5136</v>
      </c>
      <c r="G1565" s="42" t="s">
        <v>6742</v>
      </c>
      <c r="H1565" s="42" t="str">
        <f t="shared" si="48"/>
        <v>modify /ˈmɒdɪfaɪ/  to make small changes to something in order to improve it and make it more suitable or effective módosít</v>
      </c>
    </row>
    <row r="1566" spans="3:8" ht="15">
      <c r="C1566" s="42">
        <f t="shared" si="49"/>
        <v>99</v>
      </c>
      <c r="D1566" s="41" t="s">
        <v>1466</v>
      </c>
      <c r="E1566" s="44" t="s">
        <v>14069</v>
      </c>
      <c r="F1566" s="45" t="s">
        <v>2204</v>
      </c>
      <c r="G1566" s="42" t="s">
        <v>6743</v>
      </c>
      <c r="H1566" s="42" t="str">
        <f t="shared" si="48"/>
        <v>mollify /ˈmɒlɪfaɪ/  make calmer or quieter         megengesztel</v>
      </c>
    </row>
    <row r="1567" spans="3:8" ht="15">
      <c r="C1567" s="42">
        <f t="shared" si="49"/>
        <v>99</v>
      </c>
      <c r="D1567" s="41" t="s">
        <v>1467</v>
      </c>
      <c r="E1567" s="44" t="s">
        <v>14070</v>
      </c>
      <c r="F1567" s="45" t="s">
        <v>2205</v>
      </c>
      <c r="G1567" s="42" t="s">
        <v>6744</v>
      </c>
      <c r="H1567" s="42" t="str">
        <f t="shared" si="48"/>
        <v>molt molt  moult lose hair feathers before new growing      vedlés</v>
      </c>
    </row>
    <row r="1568" spans="3:8" ht="51">
      <c r="C1568" s="42">
        <f t="shared" si="49"/>
        <v>99</v>
      </c>
      <c r="D1568" s="41" t="s">
        <v>2942</v>
      </c>
      <c r="E1568" s="44" t="s">
        <v>14071</v>
      </c>
      <c r="F1568" s="41" t="s">
        <v>4380</v>
      </c>
      <c r="G1568" s="42" t="s">
        <v>6745</v>
      </c>
      <c r="H1568" s="42" t="str">
        <f t="shared" si="48"/>
        <v>monk /mʌŋk/  a member of an all-male religious group that lives apart from other people in a monastery szerzetes</v>
      </c>
    </row>
    <row r="1569" spans="3:8" ht="25.5">
      <c r="C1569" s="42">
        <f t="shared" si="49"/>
        <v>99</v>
      </c>
      <c r="D1569" s="41" t="s">
        <v>2582</v>
      </c>
      <c r="E1569" s="44" t="s">
        <v>14072</v>
      </c>
      <c r="F1569" s="41" t="s">
        <v>3999</v>
      </c>
      <c r="G1569" s="42" t="s">
        <v>6746</v>
      </c>
      <c r="H1569" s="42" t="str">
        <f t="shared" si="48"/>
        <v>monotonous /məˈnɒtnəs/  boring because of always being the same monoton</v>
      </c>
    </row>
    <row r="1570" spans="3:8" ht="38.25">
      <c r="C1570" s="42">
        <f t="shared" si="49"/>
        <v>99</v>
      </c>
      <c r="D1570" s="41" t="s">
        <v>3688</v>
      </c>
      <c r="E1570" s="44" t="s">
        <v>14073</v>
      </c>
      <c r="F1570" s="41" t="s">
        <v>5178</v>
      </c>
      <c r="G1570" s="42" t="s">
        <v>6747</v>
      </c>
      <c r="H1570" s="42" t="str">
        <f t="shared" si="48"/>
        <v>monster /ˈmɒnstə/  an imaginary or ancient creature that is large, ugly, and frightening szörnyeteg</v>
      </c>
    </row>
    <row r="1571" spans="3:8" ht="25.5">
      <c r="C1571" s="42">
        <f t="shared" si="49"/>
        <v>99</v>
      </c>
      <c r="D1571" s="41" t="s">
        <v>2937</v>
      </c>
      <c r="E1571" s="44" t="s">
        <v>14074</v>
      </c>
      <c r="F1571" s="41" t="s">
        <v>4375</v>
      </c>
      <c r="G1571" s="42" t="s">
        <v>6748</v>
      </c>
      <c r="H1571" s="42" t="str">
        <f t="shared" si="48"/>
        <v>mood  /muːd/   the way you feel at a particular time hangulat</v>
      </c>
    </row>
    <row r="1572" spans="3:8" ht="15">
      <c r="C1572" s="42">
        <f t="shared" si="49"/>
        <v>99</v>
      </c>
      <c r="D1572" s="41" t="s">
        <v>3140</v>
      </c>
      <c r="E1572" s="44" t="s">
        <v>14075</v>
      </c>
      <c r="F1572" s="41" t="s">
        <v>4591</v>
      </c>
      <c r="G1572" s="42" t="s">
        <v>6749</v>
      </c>
      <c r="H1572" s="42" t="str">
        <f t="shared" si="48"/>
        <v>moonlight /ˈmuːnlaɪt/  the light of the moon holdfény</v>
      </c>
    </row>
    <row r="1573" spans="3:8" ht="15">
      <c r="C1573" s="42">
        <f t="shared" si="49"/>
        <v>99</v>
      </c>
      <c r="D1573" s="41" t="s">
        <v>1468</v>
      </c>
      <c r="E1573" s="44" t="s">
        <v>14076</v>
      </c>
      <c r="F1573" s="45" t="s">
        <v>2206</v>
      </c>
      <c r="G1573" s="42" t="s">
        <v>6750</v>
      </c>
      <c r="H1573" s="42" t="str">
        <f t="shared" si="48"/>
        <v>morbid /ˈmɔːbɪd/  diseased unhealthy (e.g.. about ideas)        kóros</v>
      </c>
    </row>
    <row r="1574" spans="3:8" ht="63.75">
      <c r="C1574" s="42">
        <f t="shared" si="49"/>
        <v>99</v>
      </c>
      <c r="D1574" s="41" t="s">
        <v>3626</v>
      </c>
      <c r="E1574" s="44" t="s">
        <v>14077</v>
      </c>
      <c r="F1574" s="41" t="s">
        <v>5115</v>
      </c>
      <c r="G1574" s="42" t="s">
        <v>6751</v>
      </c>
      <c r="H1574" s="42" t="str">
        <f t="shared" si="48"/>
        <v>moreover /mɔːˈrəʊvə/  in addition – used to introduce information that adds to or supports what has previously been said ráadásul</v>
      </c>
    </row>
    <row r="1575" spans="3:8" ht="15">
      <c r="C1575" s="42">
        <f t="shared" si="49"/>
        <v>99</v>
      </c>
      <c r="D1575" s="41" t="s">
        <v>1469</v>
      </c>
      <c r="E1575" s="44" t="s">
        <v>14078</v>
      </c>
      <c r="F1575" s="45" t="s">
        <v>2207</v>
      </c>
      <c r="G1575" s="42" t="s">
        <v>6752</v>
      </c>
      <c r="H1575" s="42" t="str">
        <f t="shared" si="48"/>
        <v>morose /məˈrəʊs/  ill-tempered unsocial           mogorva</v>
      </c>
    </row>
    <row r="1576" spans="3:8" ht="63.75">
      <c r="C1576" s="42">
        <f t="shared" si="49"/>
        <v>99</v>
      </c>
      <c r="D1576" s="41" t="s">
        <v>2429</v>
      </c>
      <c r="E1576" s="44" t="s">
        <v>14079</v>
      </c>
      <c r="F1576" s="41" t="s">
        <v>3846</v>
      </c>
      <c r="G1576" s="42" t="s">
        <v>6753</v>
      </c>
      <c r="H1576" s="42" t="str">
        <f t="shared" si="48"/>
        <v>mortal /ˈmɔːtl/  ordinary people, as compared with people who are more important, more powerful, or more skilled – used humorously halandó</v>
      </c>
    </row>
    <row r="1577" spans="3:8" ht="89.25">
      <c r="C1577" s="42">
        <f t="shared" si="49"/>
        <v>99</v>
      </c>
      <c r="D1577" s="41" t="s">
        <v>2827</v>
      </c>
      <c r="E1577" s="44" t="s">
        <v>14080</v>
      </c>
      <c r="F1577" s="41" t="s">
        <v>4257</v>
      </c>
      <c r="G1577" s="42" t="s">
        <v>6754</v>
      </c>
      <c r="H1577" s="42" t="str">
        <f t="shared" si="48"/>
        <v>mortgages /ˈmɔːgɪʤɪz/  a legal arrangement by which you borrow money from a bank or similar organization in order to buy a house, and pay back the money over a period of years jelzálog</v>
      </c>
    </row>
    <row r="1578" spans="3:8" ht="51">
      <c r="C1578" s="42">
        <f t="shared" si="49"/>
        <v>99</v>
      </c>
      <c r="D1578" s="41" t="s">
        <v>3499</v>
      </c>
      <c r="E1578" s="44" t="s">
        <v>14081</v>
      </c>
      <c r="F1578" s="41" t="s">
        <v>4982</v>
      </c>
      <c r="G1578" s="42" t="s">
        <v>6755</v>
      </c>
      <c r="H1578" s="42" t="str">
        <f t="shared" si="48"/>
        <v>moss /mɒs/  a very small green plant that grows in a thick soft furry mass on wet soil, trees, or rocks moha</v>
      </c>
    </row>
    <row r="1579" spans="3:8" ht="51">
      <c r="C1579" s="42">
        <f t="shared" si="49"/>
        <v>99</v>
      </c>
      <c r="D1579" s="41" t="s">
        <v>2558</v>
      </c>
      <c r="E1579" s="44" t="s">
        <v>14082</v>
      </c>
      <c r="F1579" s="41" t="s">
        <v>3975</v>
      </c>
      <c r="G1579" s="42" t="s">
        <v>6756</v>
      </c>
      <c r="H1579" s="42" t="str">
        <f t="shared" si="48"/>
        <v>motive /ˈməʊtɪv/  the reason that makes someone do something, especially when this reason is kept hidden indíték</v>
      </c>
    </row>
    <row r="1580" spans="3:8" ht="89.25">
      <c r="C1580" s="42">
        <f t="shared" si="49"/>
        <v>99</v>
      </c>
      <c r="D1580" s="41" t="s">
        <v>3076</v>
      </c>
      <c r="E1580" s="44" t="s">
        <v>14083</v>
      </c>
      <c r="F1580" s="41" t="s">
        <v>4523</v>
      </c>
      <c r="G1580" s="42" t="s">
        <v>6757</v>
      </c>
      <c r="H1580" s="42" t="str">
        <f t="shared" si="48"/>
        <v>mouldy  /ˈməʊldi/   covered with a soft green, grey, or black substance that grows on food which has been kept too long, and on objects that are warm and wet penészes</v>
      </c>
    </row>
    <row r="1581" spans="3:8" ht="15">
      <c r="C1581" s="42">
        <f t="shared" si="49"/>
        <v>99</v>
      </c>
      <c r="D1581" s="41" t="s">
        <v>1290</v>
      </c>
      <c r="E1581" s="44" t="s">
        <v>14084</v>
      </c>
      <c r="F1581" s="45" t="s">
        <v>1291</v>
      </c>
      <c r="G1581" s="42" t="s">
        <v>6758</v>
      </c>
      <c r="H1581" s="42" t="str">
        <f t="shared" si="48"/>
        <v>muffler /ˈmʌflə/  cloth worn round the neck/silencer      hangtompító</v>
      </c>
    </row>
    <row r="1582" spans="3:8" ht="15">
      <c r="C1582" s="42">
        <f t="shared" si="49"/>
        <v>99</v>
      </c>
      <c r="D1582" s="41" t="s">
        <v>1470</v>
      </c>
      <c r="E1582" s="44" t="s">
        <v>14085</v>
      </c>
      <c r="F1582" s="45" t="s">
        <v>2208</v>
      </c>
      <c r="G1582" s="42" t="s">
        <v>6759</v>
      </c>
      <c r="H1582" s="42" t="str">
        <f t="shared" si="48"/>
        <v>multifarious /ˌmʌltɪˈfeərɪəs/  varied motley greatly diversified         sokféle</v>
      </c>
    </row>
    <row r="1583" spans="3:8" ht="15">
      <c r="C1583" s="42">
        <f t="shared" si="49"/>
        <v>99</v>
      </c>
      <c r="D1583" s="41" t="s">
        <v>1471</v>
      </c>
      <c r="E1583" s="44" t="s">
        <v>14086</v>
      </c>
      <c r="F1583" s="45" t="s">
        <v>2209</v>
      </c>
      <c r="G1583" s="42" t="s">
        <v>6760</v>
      </c>
      <c r="H1583" s="42" t="str">
        <f t="shared" si="48"/>
        <v>mundane /ˈmʌndeɪn/  worldly as opposed to spiritual commonplace everyday      földi</v>
      </c>
    </row>
    <row r="1584" spans="3:8" ht="63.75">
      <c r="C1584" s="42">
        <f t="shared" si="49"/>
        <v>99</v>
      </c>
      <c r="D1584" s="41" t="s">
        <v>3544</v>
      </c>
      <c r="E1584" s="44" t="s">
        <v>14087</v>
      </c>
      <c r="F1584" s="41" t="s">
        <v>5031</v>
      </c>
      <c r="G1584" s="42" t="s">
        <v>6761</v>
      </c>
      <c r="H1584" s="42" t="str">
        <f t="shared" si="48"/>
        <v>muscle /ˈmʌsl/  one of the pieces of flesh inside your body that you use in order to move, and that connect your bones together izom</v>
      </c>
    </row>
    <row r="1585" spans="3:8" ht="15">
      <c r="C1585" s="42">
        <f t="shared" si="49"/>
        <v>99</v>
      </c>
      <c r="D1585" s="41" t="s">
        <v>1472</v>
      </c>
      <c r="E1585" s="44" t="s">
        <v>14088</v>
      </c>
      <c r="F1585" s="45" t="s">
        <v>2210</v>
      </c>
      <c r="G1585" s="42" t="s">
        <v>6762</v>
      </c>
      <c r="H1585" s="42" t="str">
        <f t="shared" si="48"/>
        <v>myriad /ˈmɪrɪəd/  very great number          számtalan</v>
      </c>
    </row>
    <row r="1586" spans="3:8" ht="38.25">
      <c r="C1586" s="42">
        <f t="shared" si="49"/>
        <v>99</v>
      </c>
      <c r="D1586" s="41" t="s">
        <v>2631</v>
      </c>
      <c r="E1586" s="44" t="s">
        <v>14089</v>
      </c>
      <c r="F1586" s="41" t="s">
        <v>4049</v>
      </c>
      <c r="G1586" s="42" t="s">
        <v>6138</v>
      </c>
      <c r="H1586" s="42" t="str">
        <f t="shared" si="48"/>
        <v>mysterious /mɪsˈtɪərɪəs/  mysterious events or situations are difficult to explain or understand titokzatos</v>
      </c>
    </row>
    <row r="1587" spans="3:8" ht="38.25">
      <c r="C1587" s="42">
        <f t="shared" si="49"/>
        <v>99</v>
      </c>
      <c r="D1587" s="41" t="s">
        <v>2627</v>
      </c>
      <c r="E1587" s="44" t="s">
        <v>14090</v>
      </c>
      <c r="F1587" s="41" t="s">
        <v>4045</v>
      </c>
      <c r="G1587" s="42" t="s">
        <v>6763</v>
      </c>
      <c r="H1587" s="42" t="str">
        <f t="shared" si="48"/>
        <v>myth /mɪθ/  an idea or story that many people believe, but which is not true  mítosz</v>
      </c>
    </row>
    <row r="1588" spans="3:8" ht="15">
      <c r="C1588" s="42">
        <f t="shared" si="49"/>
        <v>99</v>
      </c>
      <c r="D1588" s="41" t="s">
        <v>1473</v>
      </c>
      <c r="E1588" s="44" t="s">
        <v>14091</v>
      </c>
      <c r="F1588" s="45" t="s">
        <v>2211</v>
      </c>
      <c r="G1588" s="42" t="s">
        <v>6764</v>
      </c>
      <c r="H1588" s="42" t="str">
        <f t="shared" si="48"/>
        <v>nadir /ˈneɪdɪə/  lowest weakest point          mélypont</v>
      </c>
    </row>
    <row r="1589" spans="3:8" ht="76.5">
      <c r="C1589" s="42">
        <f t="shared" si="49"/>
        <v>99</v>
      </c>
      <c r="D1589" s="41" t="s">
        <v>3664</v>
      </c>
      <c r="E1589" s="44" t="s">
        <v>14092</v>
      </c>
      <c r="F1589" s="41" t="s">
        <v>5153</v>
      </c>
      <c r="G1589" s="42" t="s">
        <v>6765</v>
      </c>
      <c r="H1589" s="42" t="str">
        <f t="shared" si="48"/>
        <v>nag /næg/  to keep asking someone to do something, or to keep complaining to someone about their behaviour, in an annoying way  gebe</v>
      </c>
    </row>
    <row r="1590" spans="3:8" ht="51">
      <c r="C1590" s="42">
        <f t="shared" si="49"/>
        <v>99</v>
      </c>
      <c r="D1590" s="41" t="s">
        <v>3461</v>
      </c>
      <c r="E1590" s="44" t="s">
        <v>14093</v>
      </c>
      <c r="F1590" s="41" t="s">
        <v>4940</v>
      </c>
      <c r="G1590" s="42" t="s">
        <v>6766</v>
      </c>
      <c r="H1590" s="42" t="str">
        <f t="shared" si="48"/>
        <v>nail /neɪl/  your nails are the hard smooth layers on the ends of your fingers and toes köröm</v>
      </c>
    </row>
    <row r="1591" spans="3:8" ht="89.25">
      <c r="C1591" s="42">
        <f t="shared" si="49"/>
        <v>99</v>
      </c>
      <c r="D1591" s="41" t="s">
        <v>3317</v>
      </c>
      <c r="E1591" s="44" t="s">
        <v>14094</v>
      </c>
      <c r="F1591" s="41" t="s">
        <v>4780</v>
      </c>
      <c r="G1591" s="42" t="s">
        <v>6767</v>
      </c>
      <c r="H1591" s="42" t="str">
        <f t="shared" si="48"/>
        <v>naïve naïve  not having much experience of how complicated life is, so that you trust people too much and believe that good things will always happen  naiv</v>
      </c>
    </row>
    <row r="1592" spans="3:8" ht="25.5">
      <c r="C1592" s="42">
        <f t="shared" si="49"/>
        <v>99</v>
      </c>
      <c r="D1592" s="41" t="s">
        <v>3663</v>
      </c>
      <c r="E1592" s="44" t="s">
        <v>14095</v>
      </c>
      <c r="F1592" s="41" t="s">
        <v>5152</v>
      </c>
      <c r="G1592" s="42" t="s">
        <v>6768</v>
      </c>
      <c r="H1592" s="42" t="str">
        <f t="shared" si="48"/>
        <v>nap /næp/  a short sleep, especially during the day szieszta</v>
      </c>
    </row>
    <row r="1593" spans="3:8" ht="51">
      <c r="C1593" s="42">
        <f t="shared" si="49"/>
        <v>99</v>
      </c>
      <c r="D1593" s="41" t="s">
        <v>2427</v>
      </c>
      <c r="E1593" s="44" t="s">
        <v>14096</v>
      </c>
      <c r="F1593" s="41" t="s">
        <v>3844</v>
      </c>
      <c r="G1593" s="42" t="s">
        <v>6769</v>
      </c>
      <c r="H1593" s="42" t="str">
        <f t="shared" si="48"/>
        <v>narrate /nəˈreɪt/  to tell a story by describing all the events in order, for example in a book  mesél</v>
      </c>
    </row>
    <row r="1594" spans="3:8" ht="38.25">
      <c r="C1594" s="42">
        <f t="shared" si="49"/>
        <v>99</v>
      </c>
      <c r="D1594" s="41" t="s">
        <v>3296</v>
      </c>
      <c r="E1594" s="44" t="s">
        <v>14097</v>
      </c>
      <c r="F1594" s="41" t="s">
        <v>4757</v>
      </c>
      <c r="G1594" s="42" t="s">
        <v>6770</v>
      </c>
      <c r="H1594" s="42" t="str">
        <f t="shared" si="48"/>
        <v>narrow down /ˈnærəʊ/ /daʊn/  to reduce the number of things included in a range leszűkítheti</v>
      </c>
    </row>
    <row r="1595" spans="3:8" ht="15">
      <c r="C1595" s="42">
        <f t="shared" si="49"/>
        <v>99</v>
      </c>
      <c r="D1595" s="41" t="s">
        <v>2494</v>
      </c>
      <c r="E1595" s="44" t="s">
        <v>14098</v>
      </c>
      <c r="F1595" s="41" t="s">
        <v>3911</v>
      </c>
      <c r="G1595" s="42" t="s">
        <v>6771</v>
      </c>
      <c r="H1595" s="42" t="str">
        <f t="shared" si="48"/>
        <v>narrowly /ˈnærəʊli/  by only a small amount szűken</v>
      </c>
    </row>
    <row r="1596" spans="3:8" ht="38.25">
      <c r="C1596" s="42">
        <f t="shared" si="49"/>
        <v>99</v>
      </c>
      <c r="D1596" s="41" t="s">
        <v>2583</v>
      </c>
      <c r="E1596" s="44" t="s">
        <v>14099</v>
      </c>
      <c r="F1596" s="41" t="s">
        <v>4000</v>
      </c>
      <c r="G1596" s="42" t="s">
        <v>6772</v>
      </c>
      <c r="H1596" s="42" t="str">
        <f t="shared" si="48"/>
        <v>nasal /ˈneɪzəl/  a sound or voice that is nasal comes mainly through your nose orr</v>
      </c>
    </row>
    <row r="1597" spans="3:8" ht="15">
      <c r="C1597" s="42">
        <f t="shared" si="49"/>
        <v>99</v>
      </c>
      <c r="D1597" s="41" t="s">
        <v>1474</v>
      </c>
      <c r="E1597" s="44" t="s">
        <v>14100</v>
      </c>
      <c r="F1597" s="45" t="s">
        <v>2212</v>
      </c>
      <c r="G1597" s="42" t="s">
        <v>6773</v>
      </c>
      <c r="H1597" s="42" t="str">
        <f t="shared" si="48"/>
        <v>nascent /ˈnæsnt/  coming into existence emerging         születő</v>
      </c>
    </row>
    <row r="1598" spans="3:8" ht="63.75">
      <c r="C1598" s="42">
        <f t="shared" si="49"/>
        <v>99</v>
      </c>
      <c r="D1598" s="41" t="s">
        <v>2436</v>
      </c>
      <c r="E1598" s="44" t="s">
        <v>14101</v>
      </c>
      <c r="F1598" s="41" t="s">
        <v>3853</v>
      </c>
      <c r="G1598" s="42" t="s">
        <v>6774</v>
      </c>
      <c r="H1598" s="42" t="str">
        <f t="shared" si="48"/>
        <v>navigation /ˌnævɪˈgeɪʃən/  the science or job of planning which way you need to go when you are travelling from one place to another navigáció</v>
      </c>
    </row>
    <row r="1599" spans="3:8" ht="15">
      <c r="C1599" s="42">
        <f t="shared" si="49"/>
        <v>99</v>
      </c>
      <c r="D1599" s="41" t="s">
        <v>1475</v>
      </c>
      <c r="E1599" s="44" t="s">
        <v>14102</v>
      </c>
      <c r="F1599" s="45" t="s">
        <v>2213</v>
      </c>
      <c r="G1599" s="42" t="s">
        <v>5350</v>
      </c>
      <c r="H1599" s="42" t="str">
        <f t="shared" si="48"/>
        <v>nebulous /ˈnɛbjʊləs/  cloud-like hazy vague indistinct         homályos</v>
      </c>
    </row>
    <row r="1600" spans="3:8" ht="15">
      <c r="C1600" s="42">
        <f t="shared" si="49"/>
        <v>99</v>
      </c>
      <c r="D1600" s="41" t="s">
        <v>1476</v>
      </c>
      <c r="E1600" s="44" t="s">
        <v>14103</v>
      </c>
      <c r="F1600" s="45" t="s">
        <v>2214</v>
      </c>
      <c r="G1600" s="42" t="s">
        <v>6500</v>
      </c>
      <c r="H1600" s="42" t="str">
        <f t="shared" si="48"/>
        <v>negligent /ˈnɛglɪʤənt/  taking too little care         gondatlan</v>
      </c>
    </row>
    <row r="1601" spans="3:8" ht="51">
      <c r="C1601" s="42">
        <f t="shared" si="49"/>
        <v>99</v>
      </c>
      <c r="D1601" s="41" t="s">
        <v>2498</v>
      </c>
      <c r="E1601" s="44" t="s">
        <v>14104</v>
      </c>
      <c r="F1601" s="41" t="s">
        <v>3915</v>
      </c>
      <c r="G1601" s="42" t="s">
        <v>6775</v>
      </c>
      <c r="H1601" s="42" t="str">
        <f t="shared" si="48"/>
        <v>negotiate   /nɪˈgəʊʃɪeɪt/   to succeed in getting past or over a difficult place on a path, road etc tárgyal</v>
      </c>
    </row>
    <row r="1602" spans="3:8" ht="15">
      <c r="C1602" s="42">
        <f t="shared" si="49"/>
        <v>99</v>
      </c>
      <c r="D1602" s="41" t="s">
        <v>1477</v>
      </c>
      <c r="E1602" s="44" t="s">
        <v>14105</v>
      </c>
      <c r="F1602" s="45" t="s">
        <v>2215</v>
      </c>
      <c r="G1602" s="42" t="s">
        <v>6776</v>
      </c>
      <c r="H1602" s="42" t="str">
        <f t="shared" si="48"/>
        <v>neophyte /ˈni(ː)əʊfaɪt/  person who has been converted to a belief     neofita</v>
      </c>
    </row>
    <row r="1603" spans="3:8" ht="38.25">
      <c r="C1603" s="42">
        <f t="shared" si="49"/>
        <v>99</v>
      </c>
      <c r="D1603" s="41" t="s">
        <v>3395</v>
      </c>
      <c r="E1603" s="44" t="s">
        <v>14106</v>
      </c>
      <c r="F1603" s="41" t="s">
        <v>4868</v>
      </c>
      <c r="G1603" s="42" t="s">
        <v>6777</v>
      </c>
      <c r="H1603" s="42" t="str">
        <f t="shared" ref="H1603:H1666" si="50">CONCATENATE(D1603," ",E1603," ",F1603," ",G1603)</f>
        <v>nerdy nerdy  seeming very boring and unfashionable, and not good in social situations idétlen</v>
      </c>
    </row>
    <row r="1604" spans="3:8" ht="51">
      <c r="C1604" s="42">
        <f t="shared" si="49"/>
        <v>99</v>
      </c>
      <c r="D1604" s="41" t="s">
        <v>3556</v>
      </c>
      <c r="E1604" s="44" t="s">
        <v>14107</v>
      </c>
      <c r="F1604" s="41" t="s">
        <v>5043</v>
      </c>
      <c r="G1604" s="42" t="s">
        <v>6778</v>
      </c>
      <c r="H1604" s="42" t="str">
        <f t="shared" si="50"/>
        <v>nervousness /ˈnɜːvəsnəs/  the state of being worried or frightened about something, and unable to relax idegesség</v>
      </c>
    </row>
    <row r="1605" spans="3:8" ht="89.25">
      <c r="C1605" s="42">
        <f t="shared" ref="C1605:C1668" si="51">+B1605+C1604</f>
        <v>99</v>
      </c>
      <c r="D1605" s="41" t="s">
        <v>3241</v>
      </c>
      <c r="E1605" s="44" t="s">
        <v>14108</v>
      </c>
      <c r="F1605" s="41" t="s">
        <v>4695</v>
      </c>
      <c r="G1605" s="42" t="s">
        <v>6779</v>
      </c>
      <c r="H1605" s="42" t="str">
        <f t="shared" si="50"/>
        <v>neuropsychologist neuropsychologist  the branch of psychology that deals with the nervous system, especially the brain, and functions such as language, memory, and perception neuropszichológusa</v>
      </c>
    </row>
    <row r="1606" spans="3:8" ht="38.25">
      <c r="C1606" s="42">
        <f t="shared" si="51"/>
        <v>99</v>
      </c>
      <c r="D1606" s="41" t="s">
        <v>3221</v>
      </c>
      <c r="E1606" s="44" t="s">
        <v>14109</v>
      </c>
      <c r="F1606" s="41" t="s">
        <v>4675</v>
      </c>
      <c r="G1606" s="42" t="s">
        <v>6780</v>
      </c>
      <c r="H1606" s="42" t="str">
        <f t="shared" si="50"/>
        <v>never mind /ˈnɛvə/ /maɪnd/  used to tell someone not to worry or be upset about something  nem fontos</v>
      </c>
    </row>
    <row r="1607" spans="3:8" ht="15">
      <c r="C1607" s="42">
        <f t="shared" si="51"/>
        <v>99</v>
      </c>
      <c r="D1607" s="41" t="s">
        <v>1478</v>
      </c>
      <c r="E1607" s="44" t="s">
        <v>14110</v>
      </c>
      <c r="F1607" s="45" t="s">
        <v>2216</v>
      </c>
      <c r="G1607" s="42" t="s">
        <v>6781</v>
      </c>
      <c r="H1607" s="42" t="str">
        <f t="shared" si="50"/>
        <v>nexus /ˈnɛksəs/  a connection tie or link        kapcsolat</v>
      </c>
    </row>
    <row r="1608" spans="3:8" ht="15">
      <c r="C1608" s="42">
        <f t="shared" si="51"/>
        <v>99</v>
      </c>
      <c r="D1608" s="41" t="s">
        <v>1479</v>
      </c>
      <c r="E1608" s="44" t="s">
        <v>14111</v>
      </c>
      <c r="F1608" s="45" t="s">
        <v>2217</v>
      </c>
      <c r="G1608" s="42" t="s">
        <v>6782</v>
      </c>
      <c r="H1608" s="42" t="str">
        <f t="shared" si="50"/>
        <v>nibble /ˈnɪbl/  show some inclination to accept (an offer)      rágcsál</v>
      </c>
    </row>
    <row r="1609" spans="3:8" ht="114.75">
      <c r="C1609" s="42">
        <f t="shared" si="51"/>
        <v>99</v>
      </c>
      <c r="D1609" s="41" t="s">
        <v>2815</v>
      </c>
      <c r="E1609" s="44" t="s">
        <v>14112</v>
      </c>
      <c r="F1609" s="41" t="s">
        <v>4245</v>
      </c>
      <c r="G1609" s="42" t="s">
        <v>6783</v>
      </c>
      <c r="H1609" s="42" t="str">
        <f t="shared" si="50"/>
        <v>nickname /ˈnɪkneɪm/  a name given to someone, especially by their friends or family, that is not their real name and is often connected with what they look like or something they have done becenév</v>
      </c>
    </row>
    <row r="1610" spans="3:8" ht="15">
      <c r="C1610" s="42">
        <f t="shared" si="51"/>
        <v>99</v>
      </c>
      <c r="D1610" s="41" t="s">
        <v>1480</v>
      </c>
      <c r="E1610" s="44" t="s">
        <v>14113</v>
      </c>
      <c r="F1610" s="45" t="s">
        <v>2218</v>
      </c>
      <c r="G1610" s="42" t="s">
        <v>5965</v>
      </c>
      <c r="H1610" s="42" t="str">
        <f t="shared" si="50"/>
        <v>noisome /ˈnɔɪsəm/  offensive disgusting (smell)          kellemetlen</v>
      </c>
    </row>
    <row r="1611" spans="3:8" ht="76.5">
      <c r="C1611" s="42">
        <f t="shared" si="51"/>
        <v>99</v>
      </c>
      <c r="D1611" s="41" t="s">
        <v>3728</v>
      </c>
      <c r="E1611" s="44" t="s">
        <v>14114</v>
      </c>
      <c r="F1611" s="41" t="s">
        <v>5223</v>
      </c>
      <c r="G1611" s="42" t="s">
        <v>6784</v>
      </c>
      <c r="H1611" s="42" t="str">
        <f t="shared" si="50"/>
        <v>nomination /ˌnɒmɪˈneɪʃən/  the act of officially suggesting someone or something for a position, duty, or prize, or the fact of being suggested for it jelölés</v>
      </c>
    </row>
    <row r="1612" spans="3:8" ht="51">
      <c r="C1612" s="42">
        <f t="shared" si="51"/>
        <v>99</v>
      </c>
      <c r="D1612" s="41" t="s">
        <v>1481</v>
      </c>
      <c r="E1612" s="44" t="s">
        <v>14115</v>
      </c>
      <c r="F1612" s="41" t="s">
        <v>4368</v>
      </c>
      <c r="G1612" s="42" t="s">
        <v>6553</v>
      </c>
      <c r="H1612" s="42" t="str">
        <f t="shared" si="50"/>
        <v>nonchalant /ˈnɒnʃələnt/  behaving calmly and not seeming interested in anything or worried about anything nemtörődöm</v>
      </c>
    </row>
    <row r="1613" spans="3:8" ht="63.75">
      <c r="C1613" s="42">
        <f t="shared" si="51"/>
        <v>99</v>
      </c>
      <c r="D1613" s="41" t="s">
        <v>2928</v>
      </c>
      <c r="E1613" s="44" t="s">
        <v>14116</v>
      </c>
      <c r="F1613" s="41" t="s">
        <v>4365</v>
      </c>
      <c r="G1613" s="42" t="s">
        <v>6785</v>
      </c>
      <c r="H1613" s="42" t="str">
        <f t="shared" si="50"/>
        <v>nondescript /ˈnɒndɪskrɪpt/  someone or something that is nondescript looks very ordinary and is not at all interesting or unusual meghatározhatatlan</v>
      </c>
    </row>
    <row r="1614" spans="3:8" ht="15">
      <c r="C1614" s="42">
        <f t="shared" si="51"/>
        <v>99</v>
      </c>
      <c r="D1614" s="41" t="s">
        <v>1482</v>
      </c>
      <c r="E1614" s="44" t="s">
        <v>14117</v>
      </c>
      <c r="F1614" s="45" t="s">
        <v>2219</v>
      </c>
      <c r="G1614" s="42" t="s">
        <v>1482</v>
      </c>
      <c r="H1614" s="42" t="str">
        <f t="shared" si="50"/>
        <v>nonplused /ˌnɒnˈplʌst/  greatly surprised           nonplused</v>
      </c>
    </row>
    <row r="1615" spans="3:8" ht="38.25">
      <c r="C1615" s="42">
        <f t="shared" si="51"/>
        <v>99</v>
      </c>
      <c r="D1615" s="41" t="s">
        <v>3426</v>
      </c>
      <c r="E1615" s="44" t="s">
        <v>14118</v>
      </c>
      <c r="F1615" s="41" t="s">
        <v>4901</v>
      </c>
      <c r="G1615" s="42" t="s">
        <v>6786</v>
      </c>
      <c r="H1615" s="42" t="str">
        <f t="shared" si="50"/>
        <v>norm /nɔːm/  the usual or normal situation, way of doing something etc norma</v>
      </c>
    </row>
    <row r="1616" spans="3:8" ht="15">
      <c r="C1616" s="42">
        <f t="shared" si="51"/>
        <v>99</v>
      </c>
      <c r="D1616" s="41" t="s">
        <v>1483</v>
      </c>
      <c r="E1616" s="44" t="s">
        <v>14119</v>
      </c>
      <c r="F1616" s="45" t="s">
        <v>2220</v>
      </c>
      <c r="G1616" s="42" t="s">
        <v>6787</v>
      </c>
      <c r="H1616" s="42" t="str">
        <f t="shared" si="50"/>
        <v>nostrum /ˈnɒstrəm/  a quack remedy an untested cure       csodaszer</v>
      </c>
    </row>
    <row r="1617" spans="3:8" ht="25.5">
      <c r="C1617" s="42">
        <f t="shared" si="51"/>
        <v>99</v>
      </c>
      <c r="D1617" s="41" t="s">
        <v>3399</v>
      </c>
      <c r="E1617" s="44" t="s">
        <v>14120</v>
      </c>
      <c r="F1617" s="41" t="s">
        <v>4872</v>
      </c>
      <c r="G1617" s="42" t="s">
        <v>6788</v>
      </c>
      <c r="H1617" s="42" t="str">
        <f t="shared" si="50"/>
        <v>notification /ˌnəʊtɪfɪˈkeɪʃən/  official information about something bejelentés</v>
      </c>
    </row>
    <row r="1618" spans="3:8" ht="15">
      <c r="C1618" s="42">
        <f t="shared" si="51"/>
        <v>99</v>
      </c>
      <c r="D1618" s="41" t="s">
        <v>2348</v>
      </c>
      <c r="E1618" s="44" t="s">
        <v>14121</v>
      </c>
      <c r="F1618" s="41" t="s">
        <v>3748</v>
      </c>
      <c r="G1618" s="42" t="s">
        <v>6789</v>
      </c>
      <c r="H1618" s="42" t="str">
        <f t="shared" si="50"/>
        <v>notion  /ˈnəʊʃən/   an idea, belief, or opinion fogalom</v>
      </c>
    </row>
    <row r="1619" spans="3:8" ht="63.75">
      <c r="C1619" s="42">
        <f t="shared" si="51"/>
        <v>99</v>
      </c>
      <c r="D1619" s="41" t="s">
        <v>3704</v>
      </c>
      <c r="E1619" s="44" t="s">
        <v>14122</v>
      </c>
      <c r="F1619" s="41" t="s">
        <v>5195</v>
      </c>
      <c r="G1619" s="42" t="s">
        <v>6790</v>
      </c>
      <c r="H1619" s="42" t="str">
        <f t="shared" si="50"/>
        <v>notoriety /ˌnəʊtəˈraɪəti/  the state of being famous or well known for something that is bad or that people do not approve of hírhedtség</v>
      </c>
    </row>
    <row r="1620" spans="3:8" ht="15">
      <c r="C1620" s="42">
        <f t="shared" si="51"/>
        <v>99</v>
      </c>
      <c r="D1620" s="41" t="s">
        <v>3127</v>
      </c>
      <c r="E1620" s="44" t="s">
        <v>14123</v>
      </c>
      <c r="F1620" s="41" t="s">
        <v>4578</v>
      </c>
      <c r="G1620" s="42" t="s">
        <v>6791</v>
      </c>
      <c r="H1620" s="42" t="str">
        <f t="shared" si="50"/>
        <v>notwithstanding /ˌnɒtwɪθˈstændɪŋ/  in spite of something  ellenére</v>
      </c>
    </row>
    <row r="1621" spans="3:8" ht="15">
      <c r="C1621" s="42">
        <f t="shared" si="51"/>
        <v>99</v>
      </c>
      <c r="D1621" s="41" t="s">
        <v>295</v>
      </c>
      <c r="E1621" s="44" t="s">
        <v>14124</v>
      </c>
      <c r="F1621" s="45" t="s">
        <v>2221</v>
      </c>
      <c r="G1621" s="42" t="s">
        <v>6792</v>
      </c>
      <c r="H1621" s="42" t="str">
        <f t="shared" si="50"/>
        <v>noxious /ˈnɒkʃəs/  harmful            ártalmas</v>
      </c>
    </row>
    <row r="1622" spans="3:8" ht="51">
      <c r="C1622" s="42">
        <f t="shared" si="51"/>
        <v>99</v>
      </c>
      <c r="D1622" s="41" t="s">
        <v>2986</v>
      </c>
      <c r="E1622" s="44" t="s">
        <v>14125</v>
      </c>
      <c r="F1622" s="41" t="s">
        <v>4427</v>
      </c>
      <c r="G1622" s="42" t="s">
        <v>6793</v>
      </c>
      <c r="H1622" s="42" t="str">
        <f t="shared" si="50"/>
        <v>nuclear family /ˈnjuːklɪə/ /ˈfæmɪli/  a family unit that consists only of a husband, wife, and children  kis család</v>
      </c>
    </row>
    <row r="1623" spans="3:8" ht="51">
      <c r="C1623" s="42">
        <f t="shared" si="51"/>
        <v>99</v>
      </c>
      <c r="D1623" s="41" t="s">
        <v>3344</v>
      </c>
      <c r="E1623" s="44" t="s">
        <v>14126</v>
      </c>
      <c r="F1623" s="41" t="s">
        <v>4810</v>
      </c>
      <c r="G1623" s="42" t="s">
        <v>6794</v>
      </c>
      <c r="H1623" s="42" t="str">
        <f t="shared" si="50"/>
        <v>nudge /nʌʤ/  to gently persuade or encourage someone to take a particular decision or action meglökés</v>
      </c>
    </row>
    <row r="1624" spans="3:8" ht="15">
      <c r="C1624" s="42">
        <f t="shared" si="51"/>
        <v>99</v>
      </c>
      <c r="D1624" s="41" t="s">
        <v>1292</v>
      </c>
      <c r="E1624" s="44" t="s">
        <v>14127</v>
      </c>
      <c r="F1624" s="45" t="s">
        <v>1293</v>
      </c>
      <c r="G1624" s="42" t="s">
        <v>6530</v>
      </c>
      <c r="H1624" s="42" t="str">
        <f t="shared" si="50"/>
        <v>nugatory /ˈnjuːgətəri/  trifling/worthless          hatástalan</v>
      </c>
    </row>
    <row r="1625" spans="3:8" ht="51">
      <c r="C1625" s="42">
        <f t="shared" si="51"/>
        <v>99</v>
      </c>
      <c r="D1625" s="41" t="s">
        <v>3252</v>
      </c>
      <c r="E1625" s="44" t="s">
        <v>14128</v>
      </c>
      <c r="F1625" s="41" t="s">
        <v>4706</v>
      </c>
      <c r="G1625" s="42" t="s">
        <v>6795</v>
      </c>
      <c r="H1625" s="42" t="str">
        <f t="shared" si="50"/>
        <v>numeracy /ˈnjuːmərəsi/  the ability to do calculations and understand simple mathematics  számolás</v>
      </c>
    </row>
    <row r="1626" spans="3:8" ht="25.5">
      <c r="C1626" s="42">
        <f t="shared" si="51"/>
        <v>99</v>
      </c>
      <c r="D1626" s="41" t="s">
        <v>3164</v>
      </c>
      <c r="E1626" s="44" t="s">
        <v>14129</v>
      </c>
      <c r="F1626" s="41" t="s">
        <v>4615</v>
      </c>
      <c r="G1626" s="42" t="s">
        <v>6796</v>
      </c>
      <c r="H1626" s="42" t="str">
        <f t="shared" si="50"/>
        <v>nurture /ˈnɜːʧə/  to help a plan, idea, feeling etc to develop ápolják</v>
      </c>
    </row>
    <row r="1627" spans="3:8" ht="76.5">
      <c r="C1627" s="42">
        <f t="shared" si="51"/>
        <v>99</v>
      </c>
      <c r="D1627" s="41" t="s">
        <v>3164</v>
      </c>
      <c r="E1627" s="44" t="s">
        <v>14129</v>
      </c>
      <c r="F1627" s="41" t="s">
        <v>4657</v>
      </c>
      <c r="G1627" s="42" t="s">
        <v>6796</v>
      </c>
      <c r="H1627" s="42" t="str">
        <f t="shared" si="50"/>
        <v>nurture /ˈnɜːʧə/  the education and care that you are given as a child, and the way it affects your later development and attitudes ápolják</v>
      </c>
    </row>
    <row r="1628" spans="3:8" ht="15">
      <c r="C1628" s="42">
        <f t="shared" si="51"/>
        <v>99</v>
      </c>
      <c r="D1628" s="41" t="s">
        <v>1485</v>
      </c>
      <c r="E1628" s="44" t="s">
        <v>14130</v>
      </c>
      <c r="F1628" s="45" t="s">
        <v>2222</v>
      </c>
      <c r="G1628" s="42" t="s">
        <v>5801</v>
      </c>
      <c r="H1628" s="42" t="str">
        <f t="shared" si="50"/>
        <v>obdurate /ˈɒbdjʊrɪt/  hardened and unrepenting stubborn inflexible        makacs</v>
      </c>
    </row>
    <row r="1629" spans="3:8" ht="15">
      <c r="C1629" s="42">
        <f t="shared" si="51"/>
        <v>99</v>
      </c>
      <c r="D1629" s="41" t="s">
        <v>1486</v>
      </c>
      <c r="E1629" s="44" t="s">
        <v>14131</v>
      </c>
      <c r="F1629" s="45" t="s">
        <v>2223</v>
      </c>
      <c r="G1629" s="42" t="s">
        <v>6116</v>
      </c>
      <c r="H1629" s="42" t="str">
        <f t="shared" si="50"/>
        <v>obfuscate /ˈɒbfʌskeɪt/  to darken make obscure muddle        összezavar</v>
      </c>
    </row>
    <row r="1630" spans="3:8" ht="38.25">
      <c r="C1630" s="42">
        <f t="shared" si="51"/>
        <v>99</v>
      </c>
      <c r="D1630" s="41" t="s">
        <v>3194</v>
      </c>
      <c r="E1630" s="46" t="s">
        <v>5298</v>
      </c>
      <c r="F1630" s="41" t="s">
        <v>4646</v>
      </c>
      <c r="G1630" s="42" t="s">
        <v>6797</v>
      </c>
      <c r="H1630" s="42" t="str">
        <f t="shared" si="50"/>
        <v>object /ˈɒbʤɪkt/  to feel or say that you oppose or disapprove of something tárgy</v>
      </c>
    </row>
    <row r="1631" spans="3:8" ht="63.75">
      <c r="C1631" s="42">
        <f t="shared" si="51"/>
        <v>99</v>
      </c>
      <c r="D1631" s="41" t="s">
        <v>2966</v>
      </c>
      <c r="E1631" s="44" t="s">
        <v>14132</v>
      </c>
      <c r="F1631" s="41" t="s">
        <v>4407</v>
      </c>
      <c r="G1631" s="42" t="s">
        <v>6798</v>
      </c>
      <c r="H1631" s="42" t="str">
        <f t="shared" si="50"/>
        <v>oblige /əˈblaɪʤ/  if you are obliged to do something, you have to do it because the situation, the law, a duty etc makes it necessary kötelezik</v>
      </c>
    </row>
    <row r="1632" spans="3:8" ht="15">
      <c r="C1632" s="42">
        <f t="shared" si="51"/>
        <v>99</v>
      </c>
      <c r="D1632" s="41" t="s">
        <v>1487</v>
      </c>
      <c r="E1632" s="44" t="s">
        <v>14133</v>
      </c>
      <c r="F1632" s="45" t="s">
        <v>2224</v>
      </c>
      <c r="G1632" s="42" t="s">
        <v>6799</v>
      </c>
      <c r="H1632" s="42" t="str">
        <f t="shared" si="50"/>
        <v>oblivious /əˈblɪvɪəs/  unaware having no memory         feledékeny</v>
      </c>
    </row>
    <row r="1633" spans="3:8" ht="15">
      <c r="C1633" s="42">
        <f t="shared" si="51"/>
        <v>99</v>
      </c>
      <c r="D1633" s="41" t="s">
        <v>1488</v>
      </c>
      <c r="E1633" s="44" t="s">
        <v>14134</v>
      </c>
      <c r="F1633" s="45" t="s">
        <v>2225</v>
      </c>
      <c r="G1633" s="42" t="s">
        <v>6800</v>
      </c>
      <c r="H1633" s="42" t="str">
        <f t="shared" si="50"/>
        <v>obloquy /ˈɒbləkwi/  abusively detractive language sharp criticism vituperation       szégyen</v>
      </c>
    </row>
    <row r="1634" spans="3:8" ht="15">
      <c r="C1634" s="42">
        <f t="shared" si="51"/>
        <v>99</v>
      </c>
      <c r="D1634" s="41" t="s">
        <v>1489</v>
      </c>
      <c r="E1634" s="44" t="s">
        <v>14135</v>
      </c>
      <c r="F1634" s="45" t="s">
        <v>2226</v>
      </c>
      <c r="G1634" s="42" t="s">
        <v>6801</v>
      </c>
      <c r="H1634" s="42" t="str">
        <f t="shared" si="50"/>
        <v>obsequious /əbˈsiːkwɪəs/  too eager to obey or serve       alázatos</v>
      </c>
    </row>
    <row r="1635" spans="3:8" ht="63.75">
      <c r="C1635" s="42">
        <f t="shared" si="51"/>
        <v>99</v>
      </c>
      <c r="D1635" s="41" t="s">
        <v>3561</v>
      </c>
      <c r="E1635" s="44" t="s">
        <v>14136</v>
      </c>
      <c r="F1635" s="41" t="s">
        <v>5048</v>
      </c>
      <c r="G1635" s="42" t="s">
        <v>6802</v>
      </c>
      <c r="H1635" s="42" t="str">
        <f t="shared" si="50"/>
        <v>observer /əbˈzɜːvə/  someone who regularly watches or pays attention to particular things, events, situations etc megfigyelő</v>
      </c>
    </row>
    <row r="1636" spans="3:8" ht="63.75">
      <c r="C1636" s="42">
        <f t="shared" si="51"/>
        <v>99</v>
      </c>
      <c r="D1636" s="41" t="s">
        <v>2894</v>
      </c>
      <c r="E1636" s="44" t="s">
        <v>14137</v>
      </c>
      <c r="F1636" s="41" t="s">
        <v>4329</v>
      </c>
      <c r="G1636" s="42" t="s">
        <v>6803</v>
      </c>
      <c r="H1636" s="42" t="str">
        <f t="shared" si="50"/>
        <v>obsess /əbˈsɛs/  if something or someone obsesses you, you think or worry about them all the time and you cannot think about anything else gyötör</v>
      </c>
    </row>
    <row r="1637" spans="3:8" ht="76.5">
      <c r="C1637" s="42">
        <f t="shared" si="51"/>
        <v>99</v>
      </c>
      <c r="D1637" s="41" t="s">
        <v>2621</v>
      </c>
      <c r="E1637" s="44" t="s">
        <v>14138</v>
      </c>
      <c r="F1637" s="41" t="s">
        <v>4039</v>
      </c>
      <c r="G1637" s="42" t="s">
        <v>6804</v>
      </c>
      <c r="H1637" s="42" t="str">
        <f t="shared" si="50"/>
        <v>obsession /əbˈsɛʃən/  an extreme unhealthy interest in something or worry about something, which stops you from thinking about anything else megszállottság</v>
      </c>
    </row>
    <row r="1638" spans="3:8" ht="51">
      <c r="C1638" s="42">
        <f t="shared" si="51"/>
        <v>99</v>
      </c>
      <c r="D1638" s="41" t="s">
        <v>2499</v>
      </c>
      <c r="E1638" s="44" t="s">
        <v>14139</v>
      </c>
      <c r="F1638" s="41" t="s">
        <v>3916</v>
      </c>
      <c r="G1638" s="42" t="s">
        <v>6805</v>
      </c>
      <c r="H1638" s="42" t="str">
        <f t="shared" si="50"/>
        <v>obstacle course /ˈɒbstəkl/ /kɔːs/  a line of objects which people have to jump over, climb through etc in a race akadálypályán</v>
      </c>
    </row>
    <row r="1639" spans="3:8" ht="15">
      <c r="C1639" s="42">
        <f t="shared" si="51"/>
        <v>99</v>
      </c>
      <c r="D1639" s="41" t="s">
        <v>1490</v>
      </c>
      <c r="E1639" s="44" t="s">
        <v>14140</v>
      </c>
      <c r="F1639" s="45" t="s">
        <v>2227</v>
      </c>
      <c r="G1639" s="42" t="s">
        <v>6806</v>
      </c>
      <c r="H1639" s="42" t="str">
        <f t="shared" si="50"/>
        <v>obstreperous /əbˈstrɛpərəs/  noisy loud           hangos</v>
      </c>
    </row>
    <row r="1640" spans="3:8" ht="15">
      <c r="C1640" s="42">
        <f t="shared" si="51"/>
        <v>99</v>
      </c>
      <c r="D1640" s="41" t="s">
        <v>363</v>
      </c>
      <c r="E1640" s="44" t="s">
        <v>14141</v>
      </c>
      <c r="F1640" s="45" t="s">
        <v>2228</v>
      </c>
      <c r="G1640" s="42" t="s">
        <v>6807</v>
      </c>
      <c r="H1640" s="42" t="str">
        <f t="shared" si="50"/>
        <v>obtain /əbˈteɪn/  to be established accepted or customary       szerezni</v>
      </c>
    </row>
    <row r="1641" spans="3:8" ht="15">
      <c r="C1641" s="42">
        <f t="shared" si="51"/>
        <v>99</v>
      </c>
      <c r="D1641" s="41" t="s">
        <v>1491</v>
      </c>
      <c r="E1641" s="44" t="s">
        <v>14142</v>
      </c>
      <c r="F1641" s="45" t="s">
        <v>2229</v>
      </c>
      <c r="G1641" s="42" t="s">
        <v>6808</v>
      </c>
      <c r="H1641" s="42" t="str">
        <f t="shared" si="50"/>
        <v>obtrusive /əbˈtruːsɪv/  projecting prominent undesirably noticeable         tolakodó</v>
      </c>
    </row>
    <row r="1642" spans="3:8" ht="15">
      <c r="C1642" s="42">
        <f t="shared" si="51"/>
        <v>99</v>
      </c>
      <c r="D1642" s="41" t="s">
        <v>1294</v>
      </c>
      <c r="E1642" s="44" t="s">
        <v>14143</v>
      </c>
      <c r="F1642" s="45" t="s">
        <v>1295</v>
      </c>
      <c r="G1642" s="42" t="s">
        <v>6809</v>
      </c>
      <c r="H1642" s="42" t="str">
        <f t="shared" si="50"/>
        <v>obtuse /əbˈtjuːs/  blunt/stupid          tompa</v>
      </c>
    </row>
    <row r="1643" spans="3:8" ht="15">
      <c r="C1643" s="42">
        <f t="shared" si="51"/>
        <v>99</v>
      </c>
      <c r="D1643" s="41" t="s">
        <v>1492</v>
      </c>
      <c r="E1643" s="44" t="s">
        <v>14144</v>
      </c>
      <c r="F1643" s="45" t="s">
        <v>2230</v>
      </c>
      <c r="G1643" s="42" t="s">
        <v>6810</v>
      </c>
      <c r="H1643" s="42" t="str">
        <f t="shared" si="50"/>
        <v>obviate /ˈɒbvɪeɪt/  to make unnecessary get rid of       elhárítása</v>
      </c>
    </row>
    <row r="1644" spans="3:8" ht="15">
      <c r="C1644" s="42">
        <f t="shared" si="51"/>
        <v>99</v>
      </c>
      <c r="D1644" s="41" t="s">
        <v>1493</v>
      </c>
      <c r="E1644" s="44" t="s">
        <v>14145</v>
      </c>
      <c r="F1644" s="45" t="s">
        <v>2231</v>
      </c>
      <c r="G1644" s="42" t="s">
        <v>6811</v>
      </c>
      <c r="H1644" s="42" t="str">
        <f t="shared" si="50"/>
        <v>occluded /ɒˈkluːdɪd/  blocked up           elzáródott</v>
      </c>
    </row>
    <row r="1645" spans="3:8" ht="51">
      <c r="C1645" s="42">
        <f t="shared" si="51"/>
        <v>99</v>
      </c>
      <c r="D1645" s="41" t="s">
        <v>2933</v>
      </c>
      <c r="E1645" s="44" t="s">
        <v>14146</v>
      </c>
      <c r="F1645" s="41" t="s">
        <v>4371</v>
      </c>
      <c r="G1645" s="42" t="s">
        <v>6812</v>
      </c>
      <c r="H1645" s="42" t="str">
        <f t="shared" si="50"/>
        <v>oddly enough /ˈɒdli/ /ɪˈnʌf/  oddly enough is used to say that something seems strange or surprising Furcsa módon</v>
      </c>
    </row>
    <row r="1646" spans="3:8" ht="15">
      <c r="C1646" s="42">
        <f t="shared" si="51"/>
        <v>99</v>
      </c>
      <c r="D1646" s="41" t="s">
        <v>143</v>
      </c>
      <c r="E1646" s="44" t="s">
        <v>14147</v>
      </c>
      <c r="F1646" s="45" t="s">
        <v>2232</v>
      </c>
      <c r="G1646" s="42" t="s">
        <v>6813</v>
      </c>
      <c r="H1646" s="42" t="str">
        <f t="shared" si="50"/>
        <v>odious /ˈəʊdjəs/  repulsive hateful           utálatos</v>
      </c>
    </row>
    <row r="1647" spans="3:8" ht="15">
      <c r="C1647" s="42">
        <f t="shared" si="51"/>
        <v>99</v>
      </c>
      <c r="D1647" s="41" t="s">
        <v>1495</v>
      </c>
      <c r="E1647" s="44" t="s">
        <v>14148</v>
      </c>
      <c r="F1647" s="45" t="s">
        <v>2233</v>
      </c>
      <c r="G1647" s="42" t="s">
        <v>6814</v>
      </c>
      <c r="H1647" s="42" t="str">
        <f t="shared" si="50"/>
        <v>odium /ˈəʊdjəm/  contempt dislike aversion          gyalázat</v>
      </c>
    </row>
    <row r="1648" spans="3:8" ht="15">
      <c r="C1648" s="42">
        <f t="shared" si="51"/>
        <v>99</v>
      </c>
      <c r="D1648" s="41" t="s">
        <v>296</v>
      </c>
      <c r="E1648" s="44" t="s">
        <v>14149</v>
      </c>
      <c r="F1648" s="45" t="s">
        <v>2234</v>
      </c>
      <c r="G1648" s="42" t="s">
        <v>6815</v>
      </c>
      <c r="H1648" s="42" t="str">
        <f t="shared" si="50"/>
        <v>odor /ˈəʊdə/  smell favor reputation          szag</v>
      </c>
    </row>
    <row r="1649" spans="3:8" ht="25.5">
      <c r="C1649" s="42">
        <f t="shared" si="51"/>
        <v>99</v>
      </c>
      <c r="D1649" s="41" t="s">
        <v>3166</v>
      </c>
      <c r="E1649" s="44" t="s">
        <v>14150</v>
      </c>
      <c r="F1649" s="41" t="s">
        <v>4617</v>
      </c>
      <c r="G1649" s="42" t="s">
        <v>6816</v>
      </c>
      <c r="H1649" s="42" t="str">
        <f t="shared" si="50"/>
        <v>of no consequence /əv/ /nəʊ/ /ˈkɒnsɪkwəns/  not very important or valuable nincs következménye</v>
      </c>
    </row>
    <row r="1650" spans="3:8" ht="38.25">
      <c r="C1650" s="42">
        <f t="shared" si="51"/>
        <v>99</v>
      </c>
      <c r="D1650" s="41" t="s">
        <v>2599</v>
      </c>
      <c r="E1650" s="44" t="s">
        <v>14151</v>
      </c>
      <c r="F1650" s="41" t="s">
        <v>4016</v>
      </c>
      <c r="G1650" s="42" t="s">
        <v>6817</v>
      </c>
      <c r="H1650" s="42" t="str">
        <f t="shared" si="50"/>
        <v>offence /əˈfɛns/  when you offend or upset someone by something you do or say bűncselekmény</v>
      </c>
    </row>
    <row r="1651" spans="3:8" ht="25.5">
      <c r="C1651" s="42">
        <f t="shared" si="51"/>
        <v>99</v>
      </c>
      <c r="D1651" s="41" t="s">
        <v>2603</v>
      </c>
      <c r="E1651" s="44" t="s">
        <v>14152</v>
      </c>
      <c r="F1651" s="41" t="s">
        <v>4020</v>
      </c>
      <c r="G1651" s="42" t="s">
        <v>6818</v>
      </c>
      <c r="H1651" s="42" t="str">
        <f t="shared" si="50"/>
        <v>offensive /əˈfɛnsɪv/  very rude or insulting and likely to upset people  támadó</v>
      </c>
    </row>
    <row r="1652" spans="3:8" ht="15">
      <c r="C1652" s="42">
        <f t="shared" si="51"/>
        <v>99</v>
      </c>
      <c r="D1652" s="41" t="s">
        <v>1496</v>
      </c>
      <c r="E1652" s="44" t="s">
        <v>14153</v>
      </c>
      <c r="F1652" s="45" t="s">
        <v>2235</v>
      </c>
      <c r="G1652" s="42" t="s">
        <v>6819</v>
      </c>
      <c r="H1652" s="42" t="str">
        <f t="shared" si="50"/>
        <v>officious /əˈfɪʃəs/  too eager or ready to help offer advice     szolgálatkész</v>
      </c>
    </row>
    <row r="1653" spans="3:8" ht="15">
      <c r="C1653" s="42">
        <f t="shared" si="51"/>
        <v>99</v>
      </c>
      <c r="D1653" s="41" t="s">
        <v>1296</v>
      </c>
      <c r="E1653" s="44" t="s">
        <v>14154</v>
      </c>
      <c r="F1653" s="45" t="s">
        <v>1297</v>
      </c>
      <c r="G1653" s="42" t="s">
        <v>6820</v>
      </c>
      <c r="H1653" s="42" t="str">
        <f t="shared" si="50"/>
        <v>ominous /ˈɒmɪnəs/  threatening          baljóslatú</v>
      </c>
    </row>
    <row r="1654" spans="3:8" ht="25.5">
      <c r="C1654" s="42">
        <f t="shared" si="51"/>
        <v>99</v>
      </c>
      <c r="D1654" s="41" t="s">
        <v>3599</v>
      </c>
      <c r="E1654" s="44" t="s">
        <v>14155</v>
      </c>
      <c r="F1654" s="41" t="s">
        <v>5088</v>
      </c>
      <c r="G1654" s="42" t="s">
        <v>6821</v>
      </c>
      <c r="H1654" s="42" t="str">
        <f t="shared" si="50"/>
        <v>omission /əˈmɪʃən/  when you do not include or do not do something mulasztás</v>
      </c>
    </row>
    <row r="1655" spans="3:8" ht="89.25">
      <c r="C1655" s="42">
        <f t="shared" si="51"/>
        <v>99</v>
      </c>
      <c r="D1655" s="41" t="s">
        <v>3633</v>
      </c>
      <c r="E1655" s="46" t="s">
        <v>5299</v>
      </c>
      <c r="F1655" s="41" t="s">
        <v>5122</v>
      </c>
      <c r="G1655" s="42" t="s">
        <v>6822</v>
      </c>
      <c r="H1655" s="42" t="str">
        <f t="shared" si="50"/>
        <v>on the contrary /ɒn/ /ðə/ /ˈkɒntrəri/  on the contrary is used to add to a negative statement, to disagree with a negative statement by someone else, or to answer no to a question ellenkezőleg</v>
      </c>
    </row>
    <row r="1656" spans="3:8" ht="63.75">
      <c r="C1656" s="42">
        <f t="shared" si="51"/>
        <v>99</v>
      </c>
      <c r="D1656" s="41" t="s">
        <v>3385</v>
      </c>
      <c r="E1656" s="44" t="s">
        <v>14156</v>
      </c>
      <c r="F1656" s="41" t="s">
        <v>4854</v>
      </c>
      <c r="G1656" s="42" t="s">
        <v>6823</v>
      </c>
      <c r="H1656" s="42" t="str">
        <f t="shared" si="50"/>
        <v>on the same wavelength /ɒn/ /ðə/ /seɪm/ /ˈweɪvlɛŋθ/  if you are on the same wavelength as someone, you have the same or different opinions and feelings as someone else ugyanazon a hullámhosszon</v>
      </c>
    </row>
    <row r="1657" spans="3:8" ht="25.5">
      <c r="C1657" s="42">
        <f t="shared" si="51"/>
        <v>99</v>
      </c>
      <c r="D1657" s="41" t="s">
        <v>2902</v>
      </c>
      <c r="E1657" s="44" t="s">
        <v>14157</v>
      </c>
      <c r="F1657" s="41" t="s">
        <v>4337</v>
      </c>
      <c r="G1657" s="42" t="s">
        <v>6824</v>
      </c>
      <c r="H1657" s="42" t="str">
        <f t="shared" si="50"/>
        <v>on two counts /ɒn/ /tuː/ /kaʊnts/  on two counts means in two ways két okból</v>
      </c>
    </row>
    <row r="1658" spans="3:8" ht="51">
      <c r="C1658" s="42">
        <f t="shared" si="51"/>
        <v>99</v>
      </c>
      <c r="D1658" s="41" t="s">
        <v>2697</v>
      </c>
      <c r="E1658" s="44" t="s">
        <v>14158</v>
      </c>
      <c r="F1658" s="41" t="s">
        <v>4119</v>
      </c>
      <c r="G1658" s="42" t="s">
        <v>6825</v>
      </c>
      <c r="H1658" s="42" t="str">
        <f t="shared" si="50"/>
        <v>on-campus /ɒn/-/ˈkæmpəs/  the land and buildings of a university or college, including the buildings where students live a kampuszon</v>
      </c>
    </row>
    <row r="1659" spans="3:8" ht="15">
      <c r="C1659" s="42">
        <f t="shared" si="51"/>
        <v>99</v>
      </c>
      <c r="D1659" s="41" t="s">
        <v>1497</v>
      </c>
      <c r="E1659" s="44" t="s">
        <v>14159</v>
      </c>
      <c r="F1659" s="45" t="s">
        <v>2236</v>
      </c>
      <c r="G1659" s="42" t="s">
        <v>6826</v>
      </c>
      <c r="H1659" s="42" t="str">
        <f t="shared" si="50"/>
        <v>onerous /ˈɒnərəs/  needing effort burdensome          terhes</v>
      </c>
    </row>
    <row r="1660" spans="3:8" ht="51">
      <c r="C1660" s="42">
        <f t="shared" si="51"/>
        <v>99</v>
      </c>
      <c r="D1660" s="41" t="s">
        <v>3521</v>
      </c>
      <c r="E1660" s="44" t="s">
        <v>14160</v>
      </c>
      <c r="F1660" s="41" t="s">
        <v>5007</v>
      </c>
      <c r="G1660" s="42" t="s">
        <v>6827</v>
      </c>
      <c r="H1660" s="42" t="str">
        <f t="shared" si="50"/>
        <v>onomatopoeic  /ˌɒnəʊmətəʊˈpiːɪk/   the use of words that sound like the thing that they are describing, for example ‘hiss’ or ‘boom’ hangutánzó</v>
      </c>
    </row>
    <row r="1661" spans="3:8" ht="38.25">
      <c r="C1661" s="42">
        <f t="shared" si="51"/>
        <v>99</v>
      </c>
      <c r="D1661" s="41" t="s">
        <v>2451</v>
      </c>
      <c r="E1661" s="44" t="s">
        <v>14161</v>
      </c>
      <c r="F1661" s="41" t="s">
        <v>3868</v>
      </c>
      <c r="G1661" s="42" t="s">
        <v>6828</v>
      </c>
      <c r="H1661" s="42" t="str">
        <f t="shared" si="50"/>
        <v>ooze /uːz/  to show a lot of a particular quality or feeling szivárog</v>
      </c>
    </row>
    <row r="1662" spans="3:8" ht="15">
      <c r="C1662" s="42">
        <f t="shared" si="51"/>
        <v>99</v>
      </c>
      <c r="D1662" s="41" t="s">
        <v>1298</v>
      </c>
      <c r="E1662" s="44" t="s">
        <v>14162</v>
      </c>
      <c r="F1662" s="45" t="s">
        <v>1299</v>
      </c>
      <c r="G1662" s="42" t="s">
        <v>6829</v>
      </c>
      <c r="H1662" s="42" t="str">
        <f t="shared" si="50"/>
        <v>opaqueness /əʊˈpeɪknəs/  dullness/not allowing light to pass through     átlátszatlanság</v>
      </c>
    </row>
    <row r="1663" spans="3:8" ht="15">
      <c r="C1663" s="42">
        <f t="shared" si="51"/>
        <v>99</v>
      </c>
      <c r="D1663" s="41" t="s">
        <v>1498</v>
      </c>
      <c r="E1663" s="44" t="s">
        <v>14163</v>
      </c>
      <c r="F1663" s="45" t="s">
        <v>2237</v>
      </c>
      <c r="G1663" s="42" t="s">
        <v>6830</v>
      </c>
      <c r="H1663" s="42" t="str">
        <f t="shared" si="50"/>
        <v>opprobrious /əˈprəʊbrɪəs/  showing scorn or reproach         gyalázatos</v>
      </c>
    </row>
    <row r="1664" spans="3:8" ht="38.25">
      <c r="C1664" s="42">
        <f t="shared" si="51"/>
        <v>99</v>
      </c>
      <c r="D1664" s="41" t="s">
        <v>3730</v>
      </c>
      <c r="E1664" s="44" t="s">
        <v>14164</v>
      </c>
      <c r="F1664" s="41" t="s">
        <v>5225</v>
      </c>
      <c r="G1664" s="42" t="s">
        <v>6831</v>
      </c>
      <c r="H1664" s="42" t="str">
        <f t="shared" si="50"/>
        <v>optimist /ˈɒptɪmɪst/  someone who believes that good things will happen optimista</v>
      </c>
    </row>
    <row r="1665" spans="3:8" ht="25.5">
      <c r="C1665" s="42">
        <f t="shared" si="51"/>
        <v>99</v>
      </c>
      <c r="D1665" s="41" t="s">
        <v>2356</v>
      </c>
      <c r="E1665" s="44" t="s">
        <v>14165</v>
      </c>
      <c r="F1665" s="41" t="s">
        <v>3756</v>
      </c>
      <c r="G1665" s="42" t="s">
        <v>6832</v>
      </c>
      <c r="H1665" s="42" t="str">
        <f t="shared" si="50"/>
        <v>option /ˈɒpʃən/  a choice you can make in a particular situation Opció</v>
      </c>
    </row>
    <row r="1666" spans="3:8" ht="51">
      <c r="C1666" s="42">
        <f t="shared" si="51"/>
        <v>99</v>
      </c>
      <c r="D1666" s="41" t="s">
        <v>2418</v>
      </c>
      <c r="E1666" s="44" t="s">
        <v>14166</v>
      </c>
      <c r="F1666" s="41" t="s">
        <v>3835</v>
      </c>
      <c r="G1666" s="42" t="s">
        <v>6833</v>
      </c>
      <c r="H1666" s="42" t="str">
        <f t="shared" si="50"/>
        <v>ordeal /ɔːˈdiːl/  a terrible or painful experience that continues for a period of time megpróbáltatás</v>
      </c>
    </row>
    <row r="1667" spans="3:8" ht="38.25">
      <c r="C1667" s="42">
        <f t="shared" si="51"/>
        <v>99</v>
      </c>
      <c r="D1667" s="41" t="s">
        <v>1</v>
      </c>
      <c r="E1667" s="44" t="s">
        <v>14167</v>
      </c>
      <c r="F1667" s="41" t="s">
        <v>4053</v>
      </c>
      <c r="G1667" s="42" t="s">
        <v>5428</v>
      </c>
      <c r="H1667" s="42" t="str">
        <f t="shared" ref="H1667:H1730" si="52">CONCATENATE(D1667," ",E1667," ",F1667," ",G1667)</f>
        <v>origin /ˈɒrɪʤɪn/  the place or situation in which something begins to exist  származás</v>
      </c>
    </row>
    <row r="1668" spans="3:8" ht="15">
      <c r="C1668" s="42">
        <f t="shared" si="51"/>
        <v>99</v>
      </c>
      <c r="D1668" s="41" t="s">
        <v>1500</v>
      </c>
      <c r="E1668" s="44" t="s">
        <v>14168</v>
      </c>
      <c r="F1668" s="45" t="s">
        <v>2238</v>
      </c>
      <c r="G1668" s="42" t="s">
        <v>6834</v>
      </c>
      <c r="H1668" s="42" t="str">
        <f t="shared" si="52"/>
        <v>ossify /ˈɒsɪfaɪ/  to turn to bone to settle rigidly into an idea   elcsontosít</v>
      </c>
    </row>
    <row r="1669" spans="3:8" ht="15">
      <c r="C1669" s="42">
        <f t="shared" ref="C1669:C1732" si="53">+B1669+C1668</f>
        <v>99</v>
      </c>
      <c r="D1669" s="41" t="s">
        <v>1501</v>
      </c>
      <c r="E1669" s="44" t="s">
        <v>14169</v>
      </c>
      <c r="F1669" s="45" t="s">
        <v>2239</v>
      </c>
      <c r="G1669" s="42" t="s">
        <v>5446</v>
      </c>
      <c r="H1669" s="42" t="str">
        <f t="shared" si="52"/>
        <v>ostensible /ɒsˈtɛnsəbl/  seeming appearing as such professed        látszólagos</v>
      </c>
    </row>
    <row r="1670" spans="3:8" ht="15">
      <c r="C1670" s="42">
        <f t="shared" si="53"/>
        <v>99</v>
      </c>
      <c r="D1670" s="41" t="s">
        <v>1502</v>
      </c>
      <c r="E1670" s="44" t="s">
        <v>14170</v>
      </c>
      <c r="F1670" s="45" t="s">
        <v>2240</v>
      </c>
      <c r="G1670" s="42" t="s">
        <v>6835</v>
      </c>
      <c r="H1670" s="42" t="str">
        <f t="shared" si="52"/>
        <v>ostentation /ˌɒstɛnˈteɪʃən/  display to obtain admiration or envy       hivalkodás</v>
      </c>
    </row>
    <row r="1671" spans="3:8" ht="15">
      <c r="C1671" s="42">
        <f t="shared" si="53"/>
        <v>99</v>
      </c>
      <c r="D1671" s="41" t="s">
        <v>1503</v>
      </c>
      <c r="E1671" s="44" t="s">
        <v>14171</v>
      </c>
      <c r="F1671" s="45" t="s">
        <v>2147</v>
      </c>
      <c r="G1671" s="42" t="s">
        <v>6836</v>
      </c>
      <c r="H1671" s="42" t="str">
        <f t="shared" si="52"/>
        <v>ostracism /ˈɒstrəsɪzm/  shut out from society refuse to meet talk     cserépszavazás</v>
      </c>
    </row>
    <row r="1672" spans="3:8" ht="38.25">
      <c r="C1672" s="42">
        <f t="shared" si="53"/>
        <v>99</v>
      </c>
      <c r="D1672" s="41" t="s">
        <v>3119</v>
      </c>
      <c r="E1672" s="44" t="s">
        <v>14172</v>
      </c>
      <c r="F1672" s="41" t="s">
        <v>4569</v>
      </c>
      <c r="G1672" s="42" t="s">
        <v>6837</v>
      </c>
      <c r="H1672" s="42" t="str">
        <f t="shared" si="52"/>
        <v>otherwise /ˈʌðəwaɪz/  used when saying what bad thing will happen if something is not done egyébként</v>
      </c>
    </row>
    <row r="1673" spans="3:8" ht="76.5">
      <c r="C1673" s="42">
        <f t="shared" si="53"/>
        <v>99</v>
      </c>
      <c r="D1673" s="41" t="s">
        <v>9</v>
      </c>
      <c r="E1673" s="44" t="s">
        <v>14173</v>
      </c>
      <c r="F1673" s="41" t="s">
        <v>4765</v>
      </c>
      <c r="G1673" s="42" t="s">
        <v>6838</v>
      </c>
      <c r="H1673" s="42" t="str">
        <f t="shared" si="52"/>
        <v>outcome /ˈaʊtkʌm/  the final result of a meeting, discussion, war etc – used especially when no one knows what it will be until it actually happens eredmény</v>
      </c>
    </row>
    <row r="1674" spans="3:8" ht="51">
      <c r="C1674" s="42">
        <f t="shared" si="53"/>
        <v>99</v>
      </c>
      <c r="D1674" s="41" t="s">
        <v>2359</v>
      </c>
      <c r="E1674" s="44" t="s">
        <v>14174</v>
      </c>
      <c r="F1674" s="41" t="s">
        <v>3759</v>
      </c>
      <c r="G1674" s="42" t="s">
        <v>6839</v>
      </c>
      <c r="H1674" s="42" t="str">
        <f t="shared" si="52"/>
        <v>outline /ˈaʊtlaɪn/  to describe something in a general way, giving the main points but not the details vázlat</v>
      </c>
    </row>
    <row r="1675" spans="3:8" ht="25.5">
      <c r="C1675" s="42">
        <f t="shared" si="53"/>
        <v>99</v>
      </c>
      <c r="D1675" s="41" t="s">
        <v>2654</v>
      </c>
      <c r="E1675" s="44" t="s">
        <v>14175</v>
      </c>
      <c r="F1675" s="41" t="s">
        <v>4074</v>
      </c>
      <c r="G1675" s="42" t="s">
        <v>6840</v>
      </c>
      <c r="H1675" s="42" t="str">
        <f t="shared" si="52"/>
        <v>outpouring /ˈaʊtˌpɔːrɪŋ/  an expression of strong feelings kiáradása</v>
      </c>
    </row>
    <row r="1676" spans="3:8">
      <c r="C1676" s="42">
        <f t="shared" si="53"/>
        <v>99</v>
      </c>
      <c r="D1676" s="41" t="s">
        <v>3741</v>
      </c>
      <c r="E1676" s="46" t="s">
        <v>5300</v>
      </c>
      <c r="F1676" s="41" t="s">
        <v>5236</v>
      </c>
      <c r="G1676" s="42" t="s">
        <v>6841</v>
      </c>
      <c r="H1676" s="42" t="str">
        <f t="shared" si="52"/>
        <v>outright /ˈaʊtraɪt/  clear and direct nyílt</v>
      </c>
    </row>
    <row r="1677" spans="3:8" ht="38.25">
      <c r="C1677" s="42">
        <f t="shared" si="53"/>
        <v>99</v>
      </c>
      <c r="D1677" s="41" t="s">
        <v>2770</v>
      </c>
      <c r="E1677" s="44" t="s">
        <v>14176</v>
      </c>
      <c r="F1677" s="41" t="s">
        <v>4195</v>
      </c>
      <c r="G1677" s="42" t="s">
        <v>2770</v>
      </c>
      <c r="H1677" s="42" t="str">
        <f t="shared" si="52"/>
        <v>outselling /aʊtˈsɛlɪŋ/  to sell more goods or products than a competitor outselling</v>
      </c>
    </row>
    <row r="1678" spans="3:8" ht="38.25">
      <c r="C1678" s="42">
        <f t="shared" si="53"/>
        <v>99</v>
      </c>
      <c r="D1678" s="41" t="s">
        <v>2940</v>
      </c>
      <c r="E1678" s="44" t="s">
        <v>14177</v>
      </c>
      <c r="F1678" s="41" t="s">
        <v>4378</v>
      </c>
      <c r="G1678" s="42" t="s">
        <v>6842</v>
      </c>
      <c r="H1678" s="42" t="str">
        <f t="shared" si="52"/>
        <v>outskirts /ˈaʊtskɜːts/  the parts of a town or city that are furthest from the centre helység</v>
      </c>
    </row>
    <row r="1679" spans="3:8" ht="25.5">
      <c r="C1679" s="42">
        <f t="shared" si="53"/>
        <v>99</v>
      </c>
      <c r="D1679" s="41" t="s">
        <v>2684</v>
      </c>
      <c r="E1679" s="44" t="s">
        <v>14178</v>
      </c>
      <c r="F1679" s="41" t="s">
        <v>4105</v>
      </c>
      <c r="G1679" s="42" t="s">
        <v>6843</v>
      </c>
      <c r="H1679" s="42" t="str">
        <f t="shared" si="52"/>
        <v>overeat /ˌəʊvəˈriːt/  to eat too much, or eat more than is healthy sokat eszik</v>
      </c>
    </row>
    <row r="1680" spans="3:8">
      <c r="C1680" s="42">
        <f t="shared" si="53"/>
        <v>99</v>
      </c>
      <c r="D1680" s="41" t="s">
        <v>1504</v>
      </c>
      <c r="E1680" s="46" t="s">
        <v>5301</v>
      </c>
      <c r="F1680" s="45" t="s">
        <v>2148</v>
      </c>
      <c r="G1680" s="42" t="s">
        <v>6844</v>
      </c>
      <c r="H1680" s="42" t="str">
        <f t="shared" si="52"/>
        <v>overhaul /ˈəʊvəhɔːl/  examine thoroughly to learn about the condition      nagyjavítás</v>
      </c>
    </row>
    <row r="1681" spans="3:8" ht="63.75">
      <c r="C1681" s="42">
        <f t="shared" si="53"/>
        <v>99</v>
      </c>
      <c r="D1681" s="41" t="s">
        <v>3477</v>
      </c>
      <c r="E1681" s="44" t="s">
        <v>14179</v>
      </c>
      <c r="F1681" s="41" t="s">
        <v>4959</v>
      </c>
      <c r="G1681" s="42" t="s">
        <v>6845</v>
      </c>
      <c r="H1681" s="42" t="str">
        <f t="shared" si="52"/>
        <v>overhear /ˌəʊvəˈhɪə/  to accidentally hear what other people are saying, when they do not know that you have heard kihallgat</v>
      </c>
    </row>
    <row r="1682" spans="3:8" ht="38.25">
      <c r="C1682" s="42">
        <f t="shared" si="53"/>
        <v>99</v>
      </c>
      <c r="D1682" s="41" t="s">
        <v>3135</v>
      </c>
      <c r="E1682" s="44" t="s">
        <v>14180</v>
      </c>
      <c r="F1682" s="41" t="s">
        <v>4586</v>
      </c>
      <c r="G1682" s="42" t="s">
        <v>6846</v>
      </c>
      <c r="H1682" s="42" t="str">
        <f t="shared" si="52"/>
        <v>overindulgence /ˌəʊvərɪnˈdʌlʤəns/  the state of being able to have or do anything you want túlzott engedékenység</v>
      </c>
    </row>
    <row r="1683" spans="3:8" ht="15">
      <c r="C1683" s="42">
        <f t="shared" si="53"/>
        <v>99</v>
      </c>
      <c r="D1683" s="41" t="s">
        <v>3538</v>
      </c>
      <c r="E1683" s="44" t="s">
        <v>14181</v>
      </c>
      <c r="F1683" s="41" t="s">
        <v>5025</v>
      </c>
      <c r="G1683" s="42" t="s">
        <v>6847</v>
      </c>
      <c r="H1683" s="42" t="str">
        <f t="shared" si="52"/>
        <v>overly /ˈəʊvəli/  too or very túlságosan</v>
      </c>
    </row>
    <row r="1684" spans="3:8" ht="89.25">
      <c r="C1684" s="42">
        <f t="shared" si="53"/>
        <v>99</v>
      </c>
      <c r="D1684" s="41" t="s">
        <v>3179</v>
      </c>
      <c r="E1684" s="44" t="s">
        <v>14182</v>
      </c>
      <c r="F1684" s="41" t="s">
        <v>4631</v>
      </c>
      <c r="G1684" s="42" t="s">
        <v>6848</v>
      </c>
      <c r="H1684" s="42" t="str">
        <f t="shared" si="52"/>
        <v>overtake /ˌəʊvəˈteɪk/  to develop or increase more quickly than someone or something else and become more successful, more important, or more advanced than them előzni</v>
      </c>
    </row>
    <row r="1685" spans="3:8" ht="51">
      <c r="C1685" s="42">
        <f t="shared" si="53"/>
        <v>99</v>
      </c>
      <c r="D1685" s="41" t="s">
        <v>2870</v>
      </c>
      <c r="E1685" s="44" t="s">
        <v>14183</v>
      </c>
      <c r="F1685" s="41" t="s">
        <v>4301</v>
      </c>
      <c r="G1685" s="42" t="s">
        <v>6849</v>
      </c>
      <c r="H1685" s="42" t="str">
        <f t="shared" si="52"/>
        <v>overtime /ˈəʊvətaɪm/  time that you spend working in your job in addition to your normal working hours túlóra</v>
      </c>
    </row>
    <row r="1686" spans="3:8" ht="15">
      <c r="C1686" s="42">
        <f t="shared" si="53"/>
        <v>99</v>
      </c>
      <c r="D1686" s="41" t="s">
        <v>1505</v>
      </c>
      <c r="E1686" s="44" t="s">
        <v>14184</v>
      </c>
      <c r="F1686" s="45" t="s">
        <v>2149</v>
      </c>
      <c r="G1686" s="42" t="s">
        <v>6850</v>
      </c>
      <c r="H1686" s="42" t="str">
        <f t="shared" si="52"/>
        <v>overweening /ˌəʊvəˈwiːnɪŋ/  presumptuously arrogant overbearing immoderate being a jerk      elbizakodott</v>
      </c>
    </row>
    <row r="1687" spans="3:8" ht="25.5">
      <c r="C1687" s="42">
        <f t="shared" si="53"/>
        <v>99</v>
      </c>
      <c r="D1687" s="41" t="s">
        <v>2833</v>
      </c>
      <c r="E1687" s="44" t="s">
        <v>14185</v>
      </c>
      <c r="F1687" s="41" t="s">
        <v>4264</v>
      </c>
      <c r="G1687" s="42" t="s">
        <v>6851</v>
      </c>
      <c r="H1687" s="42" t="str">
        <f t="shared" si="52"/>
        <v>overwhelmingly /ˌəʊvəˈwɛlmɪŋli/  very largely, more importantly etc túlnyomórészt</v>
      </c>
    </row>
    <row r="1688" spans="3:8" ht="25.5">
      <c r="C1688" s="42">
        <f t="shared" si="53"/>
        <v>99</v>
      </c>
      <c r="D1688" s="41" t="s">
        <v>3517</v>
      </c>
      <c r="E1688" s="44" t="s">
        <v>14186</v>
      </c>
      <c r="F1688" s="41" t="s">
        <v>5003</v>
      </c>
      <c r="G1688" s="42" t="s">
        <v>6852</v>
      </c>
      <c r="H1688" s="42" t="str">
        <f t="shared" si="52"/>
        <v>owl /aʊl/  a bird with large eyes that hunts at night bagoly</v>
      </c>
    </row>
    <row r="1689" spans="3:8" ht="15">
      <c r="C1689" s="42">
        <f t="shared" si="53"/>
        <v>99</v>
      </c>
      <c r="D1689" s="41" t="s">
        <v>1508</v>
      </c>
      <c r="E1689" s="44" t="s">
        <v>14187</v>
      </c>
      <c r="F1689" s="45" t="s">
        <v>2150</v>
      </c>
      <c r="G1689" s="42" t="s">
        <v>6853</v>
      </c>
      <c r="H1689" s="42" t="str">
        <f t="shared" si="52"/>
        <v>paean /ˈpiːən/  song of praise or triumph        hálaének</v>
      </c>
    </row>
    <row r="1690" spans="3:8" ht="15">
      <c r="C1690" s="42">
        <f t="shared" si="53"/>
        <v>99</v>
      </c>
      <c r="D1690" s="41" t="s">
        <v>1509</v>
      </c>
      <c r="E1690" s="44" t="s">
        <v>14188</v>
      </c>
      <c r="F1690" s="45" t="s">
        <v>2151</v>
      </c>
      <c r="G1690" s="42" t="s">
        <v>6854</v>
      </c>
      <c r="H1690" s="42" t="str">
        <f t="shared" si="52"/>
        <v>palate /ˈpælɪt/  roof of the mouth sense of taste      szájpadlás</v>
      </c>
    </row>
    <row r="1691" spans="3:8" ht="15">
      <c r="C1691" s="42">
        <f t="shared" si="53"/>
        <v>99</v>
      </c>
      <c r="D1691" s="41" t="s">
        <v>1510</v>
      </c>
      <c r="E1691" s="44" t="s">
        <v>14189</v>
      </c>
      <c r="F1691" s="45" t="s">
        <v>2152</v>
      </c>
      <c r="G1691" s="42" t="s">
        <v>6855</v>
      </c>
      <c r="H1691" s="42" t="str">
        <f t="shared" si="52"/>
        <v>palatial /pəˈleɪʃəl/  magnificent            fejedelmi</v>
      </c>
    </row>
    <row r="1692" spans="3:8" ht="15">
      <c r="C1692" s="42">
        <f t="shared" si="53"/>
        <v>99</v>
      </c>
      <c r="D1692" s="41" t="s">
        <v>1511</v>
      </c>
      <c r="E1692" s="44" t="s">
        <v>14190</v>
      </c>
      <c r="F1692" s="45" t="s">
        <v>2153</v>
      </c>
      <c r="G1692" s="42" t="s">
        <v>6184</v>
      </c>
      <c r="H1692" s="42" t="str">
        <f t="shared" si="52"/>
        <v>palliate /ˈpælɪeɪt/  lessen the severity of         enyhít</v>
      </c>
    </row>
    <row r="1693" spans="3:8" ht="15">
      <c r="C1693" s="42">
        <f t="shared" si="53"/>
        <v>99</v>
      </c>
      <c r="D1693" s="41" t="s">
        <v>1512</v>
      </c>
      <c r="E1693" s="44" t="s">
        <v>14191</v>
      </c>
      <c r="F1693" s="45" t="s">
        <v>2154</v>
      </c>
      <c r="G1693" s="42" t="s">
        <v>6856</v>
      </c>
      <c r="H1693" s="42" t="str">
        <f t="shared" si="52"/>
        <v>palpability /ˌpælpəˈbɪlɪti/  can be felt touched understood        kitapinthatóság</v>
      </c>
    </row>
    <row r="1694" spans="3:8" ht="15">
      <c r="C1694" s="42">
        <f t="shared" si="53"/>
        <v>99</v>
      </c>
      <c r="D1694" s="41" t="s">
        <v>1513</v>
      </c>
      <c r="E1694" s="44" t="s">
        <v>14192</v>
      </c>
      <c r="F1694" s="45" t="s">
        <v>2155</v>
      </c>
      <c r="G1694" s="42" t="s">
        <v>6857</v>
      </c>
      <c r="H1694" s="42" t="str">
        <f t="shared" si="52"/>
        <v>palpitate /ˈpælpɪteɪt/  tremble beat rapidly and irregularly        lüktet</v>
      </c>
    </row>
    <row r="1695" spans="3:8" ht="51">
      <c r="C1695" s="42">
        <f t="shared" si="53"/>
        <v>99</v>
      </c>
      <c r="D1695" s="41" t="s">
        <v>3698</v>
      </c>
      <c r="E1695" s="44" t="s">
        <v>14193</v>
      </c>
      <c r="F1695" s="41" t="s">
        <v>5188</v>
      </c>
      <c r="G1695" s="42" t="s">
        <v>6858</v>
      </c>
      <c r="H1695" s="42" t="str">
        <f t="shared" si="52"/>
        <v>pan /pæn/  to strongly criticize a film, play etc in a newspaper or on television or radio Pán</v>
      </c>
    </row>
    <row r="1696" spans="3:8" ht="15">
      <c r="C1696" s="42">
        <f t="shared" si="53"/>
        <v>99</v>
      </c>
      <c r="D1696" s="41" t="s">
        <v>312</v>
      </c>
      <c r="E1696" s="44" t="s">
        <v>14194</v>
      </c>
      <c r="F1696" s="45" t="s">
        <v>2156</v>
      </c>
      <c r="G1696" s="42" t="s">
        <v>6142</v>
      </c>
      <c r="H1696" s="42" t="str">
        <f t="shared" si="52"/>
        <v>panegyric /ˌpænɪˈʤɪrɪk/  formal praise eulogy          dicshimnusz</v>
      </c>
    </row>
    <row r="1697" spans="3:8" ht="15">
      <c r="C1697" s="42">
        <f t="shared" si="53"/>
        <v>99</v>
      </c>
      <c r="D1697" s="41" t="s">
        <v>1514</v>
      </c>
      <c r="E1697" s="44" t="s">
        <v>14195</v>
      </c>
      <c r="F1697" s="45" t="s">
        <v>2157</v>
      </c>
      <c r="G1697" s="42" t="s">
        <v>6859</v>
      </c>
      <c r="H1697" s="42" t="str">
        <f t="shared" si="52"/>
        <v>paradigm /ˈpærədaɪm/  a model example or pattern        paradigma</v>
      </c>
    </row>
    <row r="1698" spans="3:8" ht="63.75">
      <c r="C1698" s="42">
        <f t="shared" si="53"/>
        <v>99</v>
      </c>
      <c r="D1698" s="41" t="s">
        <v>2893</v>
      </c>
      <c r="E1698" s="44" t="s">
        <v>14196</v>
      </c>
      <c r="F1698" s="41" t="s">
        <v>4326</v>
      </c>
      <c r="G1698" s="42" t="s">
        <v>6860</v>
      </c>
      <c r="H1698" s="42" t="str">
        <f t="shared" si="52"/>
        <v>paradox  /ˈpærədɒks/   a situation that seems strange because it involves two ideas or qualities that are very different paradoxon</v>
      </c>
    </row>
    <row r="1699" spans="3:8" ht="15">
      <c r="C1699" s="42">
        <f t="shared" si="53"/>
        <v>99</v>
      </c>
      <c r="D1699" s="41" t="s">
        <v>1515</v>
      </c>
      <c r="E1699" s="44" t="s">
        <v>14197</v>
      </c>
      <c r="F1699" s="45" t="s">
        <v>2158</v>
      </c>
      <c r="G1699" s="42" t="s">
        <v>6861</v>
      </c>
      <c r="H1699" s="42" t="str">
        <f t="shared" si="52"/>
        <v>parenthesis /pəˈrɛnθɪsɪs/  sentence within another one smth separated       zárójel</v>
      </c>
    </row>
    <row r="1700" spans="3:8" ht="15">
      <c r="C1700" s="42">
        <f t="shared" si="53"/>
        <v>99</v>
      </c>
      <c r="D1700" s="41" t="s">
        <v>1516</v>
      </c>
      <c r="E1700" s="44" t="s">
        <v>14198</v>
      </c>
      <c r="F1700" s="45" t="s">
        <v>2159</v>
      </c>
      <c r="G1700" s="42" t="s">
        <v>6862</v>
      </c>
      <c r="H1700" s="42" t="str">
        <f t="shared" si="52"/>
        <v>pariah /ˈpærɪə/  an outcast a rejected and despised person      pária</v>
      </c>
    </row>
    <row r="1701" spans="3:8" ht="15">
      <c r="C1701" s="42">
        <f t="shared" si="53"/>
        <v>99</v>
      </c>
      <c r="D1701" s="41" t="s">
        <v>3062</v>
      </c>
      <c r="E1701" s="44" t="s">
        <v>14199</v>
      </c>
      <c r="F1701" s="41" t="s">
        <v>4509</v>
      </c>
      <c r="G1701" s="42" t="s">
        <v>6863</v>
      </c>
      <c r="H1701" s="42" t="str">
        <f t="shared" si="52"/>
        <v>parmesan cheese /ˌpɑːmɪˈzæn/ /ʧiːz/  a hard Italian cheese parmezán sajt</v>
      </c>
    </row>
    <row r="1702" spans="3:8" ht="15">
      <c r="C1702" s="42">
        <f t="shared" si="53"/>
        <v>99</v>
      </c>
      <c r="D1702" s="41" t="s">
        <v>1517</v>
      </c>
      <c r="E1702" s="44" t="s">
        <v>14200</v>
      </c>
      <c r="F1702" s="45" t="s">
        <v>2160</v>
      </c>
      <c r="G1702" s="42" t="s">
        <v>6293</v>
      </c>
      <c r="H1702" s="42" t="str">
        <f t="shared" si="52"/>
        <v>parsimonious /ˌpɑːsɪˈməʊnjəs/  too economical miserly          takarékos</v>
      </c>
    </row>
    <row r="1703" spans="3:8" ht="38.25">
      <c r="C1703" s="42">
        <f t="shared" si="53"/>
        <v>99</v>
      </c>
      <c r="D1703" s="41" t="s">
        <v>2536</v>
      </c>
      <c r="E1703" s="44" t="s">
        <v>14201</v>
      </c>
      <c r="F1703" s="41" t="s">
        <v>3952</v>
      </c>
      <c r="G1703" s="42" t="s">
        <v>6864</v>
      </c>
      <c r="H1703" s="42" t="str">
        <f t="shared" si="52"/>
        <v>participant /pɑːˈtɪsɪpənt/  someone who is taking part in an activity or event résztvevő</v>
      </c>
    </row>
    <row r="1704" spans="3:8" ht="25.5">
      <c r="C1704" s="42">
        <f t="shared" si="53"/>
        <v>99</v>
      </c>
      <c r="D1704" s="41" t="s">
        <v>2751</v>
      </c>
      <c r="E1704" s="44" t="s">
        <v>14202</v>
      </c>
      <c r="F1704" s="41" t="s">
        <v>4176</v>
      </c>
      <c r="G1704" s="42" t="s">
        <v>6865</v>
      </c>
      <c r="H1704" s="42" t="str">
        <f t="shared" si="52"/>
        <v>participate /pɑːˈtɪsɪpeɪt/  to take part in an activity or event részt venni</v>
      </c>
    </row>
    <row r="1705" spans="3:8" ht="15">
      <c r="C1705" s="42">
        <f t="shared" si="53"/>
        <v>99</v>
      </c>
      <c r="D1705" s="41" t="s">
        <v>1518</v>
      </c>
      <c r="E1705" s="44" t="s">
        <v>14203</v>
      </c>
      <c r="F1705" s="45" t="s">
        <v>2161</v>
      </c>
      <c r="G1705" s="42" t="s">
        <v>6866</v>
      </c>
      <c r="H1705" s="42" t="str">
        <f t="shared" si="52"/>
        <v>partisan /ˌpɑːtɪˈzæn/  one-sided committed to a party biased or prejudiced     partizán</v>
      </c>
    </row>
    <row r="1706" spans="3:8" ht="38.25">
      <c r="C1706" s="42">
        <f t="shared" si="53"/>
        <v>99</v>
      </c>
      <c r="D1706" s="41" t="s">
        <v>3738</v>
      </c>
      <c r="E1706" s="44" t="s">
        <v>14204</v>
      </c>
      <c r="F1706" s="41" t="s">
        <v>5233</v>
      </c>
      <c r="G1706" s="42" t="s">
        <v>6867</v>
      </c>
      <c r="H1706" s="42" t="str">
        <f t="shared" si="52"/>
        <v>partition /pɑːˈtɪʃən/  a thin wall that separates one part of a room from another feloszt</v>
      </c>
    </row>
    <row r="1707" spans="3:8" ht="51">
      <c r="C1707" s="42">
        <f t="shared" si="53"/>
        <v>99</v>
      </c>
      <c r="D1707" s="41" t="s">
        <v>2696</v>
      </c>
      <c r="E1707" s="44" t="s">
        <v>14205</v>
      </c>
      <c r="F1707" s="41" t="s">
        <v>4118</v>
      </c>
      <c r="G1707" s="42" t="s">
        <v>2696</v>
      </c>
      <c r="H1707" s="42" t="str">
        <f t="shared" si="52"/>
        <v>partner /ˈpɑːtnə/  one of two people who are married, or who live together and have a sexual relationship  partner</v>
      </c>
    </row>
    <row r="1708" spans="3:8" ht="25.5">
      <c r="C1708" s="42">
        <f t="shared" si="53"/>
        <v>99</v>
      </c>
      <c r="D1708" s="41" t="s">
        <v>3048</v>
      </c>
      <c r="E1708" s="44" t="s">
        <v>14206</v>
      </c>
      <c r="F1708" s="41" t="s">
        <v>4493</v>
      </c>
      <c r="G1708" s="42" t="s">
        <v>6868</v>
      </c>
      <c r="H1708" s="42" t="str">
        <f t="shared" si="52"/>
        <v>passion  /ˈpæʃən/   a very strong liking for something szenvedély</v>
      </c>
    </row>
    <row r="1709" spans="3:8" ht="63.75">
      <c r="C1709" s="42">
        <f t="shared" si="53"/>
        <v>99</v>
      </c>
      <c r="D1709" s="41" t="s">
        <v>2919</v>
      </c>
      <c r="E1709" s="44" t="s">
        <v>14207</v>
      </c>
      <c r="F1709" s="41" t="s">
        <v>4355</v>
      </c>
      <c r="G1709" s="42" t="s">
        <v>2919</v>
      </c>
      <c r="H1709" s="42" t="str">
        <f t="shared" si="52"/>
        <v>pat /pæt/  to lightly touch someone or something several times with your hand flat, especially to give comfort  pat</v>
      </c>
    </row>
    <row r="1710" spans="3:8" ht="51">
      <c r="C1710" s="42">
        <f t="shared" si="53"/>
        <v>99</v>
      </c>
      <c r="D1710" s="41" t="s">
        <v>3420</v>
      </c>
      <c r="E1710" s="46" t="s">
        <v>5302</v>
      </c>
      <c r="F1710" s="41" t="s">
        <v>4894</v>
      </c>
      <c r="G1710" s="42" t="s">
        <v>6869</v>
      </c>
      <c r="H1710" s="42" t="str">
        <f t="shared" si="52"/>
        <v>patent /ˈpeɪtənt/  to obtain a special document giving you the right to make or sell a new invention or product  szabadalom</v>
      </c>
    </row>
    <row r="1711" spans="3:8" ht="51">
      <c r="C1711" s="42">
        <f t="shared" si="53"/>
        <v>99</v>
      </c>
      <c r="D1711" s="41" t="s">
        <v>2821</v>
      </c>
      <c r="E1711" s="44" t="s">
        <v>14208</v>
      </c>
      <c r="F1711" s="41" t="s">
        <v>4251</v>
      </c>
      <c r="G1711" s="42" t="s">
        <v>6870</v>
      </c>
      <c r="H1711" s="42" t="str">
        <f t="shared" si="52"/>
        <v>pathos /ˈpeɪθɒs/  the quality that a person, situation, film, or play has that makes you feel pity and sadness pátosz</v>
      </c>
    </row>
    <row r="1712" spans="3:8" ht="15">
      <c r="C1712" s="42">
        <f t="shared" si="53"/>
        <v>99</v>
      </c>
      <c r="D1712" s="41" t="s">
        <v>1519</v>
      </c>
      <c r="E1712" s="44" t="s">
        <v>14209</v>
      </c>
      <c r="F1712" s="45" t="s">
        <v>2162</v>
      </c>
      <c r="G1712" s="42" t="s">
        <v>6871</v>
      </c>
      <c r="H1712" s="42" t="str">
        <f t="shared" si="52"/>
        <v>patron /ˈpeɪtrən/  regular customer person who gives support       védnök</v>
      </c>
    </row>
    <row r="1713" spans="3:8" ht="76.5">
      <c r="C1713" s="42">
        <f t="shared" si="53"/>
        <v>99</v>
      </c>
      <c r="D1713" s="41" t="s">
        <v>3128</v>
      </c>
      <c r="E1713" s="44" t="s">
        <v>14210</v>
      </c>
      <c r="F1713" s="41" t="s">
        <v>4579</v>
      </c>
      <c r="G1713" s="42" t="s">
        <v>6872</v>
      </c>
      <c r="H1713" s="42" t="str">
        <f t="shared" si="52"/>
        <v>patronise /ˈpætrənaɪz/  to talk to someone in a way which seems friendly but shows that you think they are not as intelligent or do not know as much as you oltalmaz</v>
      </c>
    </row>
    <row r="1714" spans="3:8" ht="63.75">
      <c r="C1714" s="42">
        <f t="shared" si="53"/>
        <v>99</v>
      </c>
      <c r="D1714" s="41" t="s">
        <v>3505</v>
      </c>
      <c r="E1714" s="44" t="s">
        <v>14211</v>
      </c>
      <c r="F1714" s="41" t="s">
        <v>4988</v>
      </c>
      <c r="G1714" s="42" t="s">
        <v>3505</v>
      </c>
      <c r="H1714" s="42" t="str">
        <f t="shared" si="52"/>
        <v>pattering /ˈpætərɪŋ/  if something, especially water, patters, it makes quiet sounds as it keeps hitting a surface lightly and quickly pattering</v>
      </c>
    </row>
    <row r="1715" spans="3:8" ht="38.25">
      <c r="C1715" s="42">
        <f t="shared" si="53"/>
        <v>99</v>
      </c>
      <c r="D1715" s="41" t="s">
        <v>18</v>
      </c>
      <c r="E1715" s="44" t="s">
        <v>14212</v>
      </c>
      <c r="F1715" s="41" t="s">
        <v>4318</v>
      </c>
      <c r="G1715" s="42" t="s">
        <v>6873</v>
      </c>
      <c r="H1715" s="42" t="str">
        <f t="shared" si="52"/>
        <v>pattern /ˈpætən/  the regular way in which something happens, develops, or is done minta</v>
      </c>
    </row>
    <row r="1716" spans="3:8" ht="15">
      <c r="C1716" s="42">
        <f t="shared" si="53"/>
        <v>99</v>
      </c>
      <c r="D1716" s="41" t="s">
        <v>1520</v>
      </c>
      <c r="E1716" s="44" t="s">
        <v>14213</v>
      </c>
      <c r="F1716" s="45" t="s">
        <v>2163</v>
      </c>
      <c r="G1716" s="42" t="s">
        <v>6874</v>
      </c>
      <c r="H1716" s="42" t="str">
        <f t="shared" si="52"/>
        <v>paucity /ˈpɔːsɪti/  scarcity a lacking of         csekélység</v>
      </c>
    </row>
    <row r="1717" spans="3:8" ht="63.75">
      <c r="C1717" s="42">
        <f t="shared" si="53"/>
        <v>99</v>
      </c>
      <c r="D1717" s="41" t="s">
        <v>2764</v>
      </c>
      <c r="E1717" s="44" t="s">
        <v>14214</v>
      </c>
      <c r="F1717" s="41" t="s">
        <v>4189</v>
      </c>
      <c r="G1717" s="42" t="s">
        <v>6875</v>
      </c>
      <c r="H1717" s="42" t="str">
        <f t="shared" si="52"/>
        <v>pay dividends /peɪ/ /ˈdɪvɪdɛndz/  if something pays dividends, it is very useful and brings a lot of advantages, especially later in the future fizet osztalékot</v>
      </c>
    </row>
    <row r="1718" spans="3:8" ht="38.25">
      <c r="C1718" s="42">
        <f t="shared" si="53"/>
        <v>99</v>
      </c>
      <c r="D1718" s="41" t="s">
        <v>3041</v>
      </c>
      <c r="E1718" s="44" t="s">
        <v>14215</v>
      </c>
      <c r="F1718" s="41" t="s">
        <v>4486</v>
      </c>
      <c r="G1718" s="42" t="s">
        <v>6876</v>
      </c>
      <c r="H1718" s="42" t="str">
        <f t="shared" si="52"/>
        <v>payoff /ˈpeɪˈɒf/  an advantage or profit that you get as a result of doing something kifizet</v>
      </c>
    </row>
    <row r="1719" spans="3:8" ht="15">
      <c r="C1719" s="42">
        <f t="shared" si="53"/>
        <v>99</v>
      </c>
      <c r="D1719" s="41" t="s">
        <v>1521</v>
      </c>
      <c r="E1719" s="44" t="s">
        <v>14216</v>
      </c>
      <c r="F1719" s="45" t="s">
        <v>2164</v>
      </c>
      <c r="G1719" s="42" t="s">
        <v>6260</v>
      </c>
      <c r="H1719" s="42" t="str">
        <f t="shared" si="52"/>
        <v>peccadillo /ˌpɛkəˈdɪləʊ/  small sin small weakness in one's character      gyarlóság</v>
      </c>
    </row>
    <row r="1720" spans="3:8" ht="15">
      <c r="C1720" s="42">
        <f t="shared" si="53"/>
        <v>99</v>
      </c>
      <c r="D1720" s="41" t="s">
        <v>1522</v>
      </c>
      <c r="E1720" s="44" t="s">
        <v>14217</v>
      </c>
      <c r="F1720" s="45" t="s">
        <v>2165</v>
      </c>
      <c r="G1720" s="42" t="s">
        <v>6877</v>
      </c>
      <c r="H1720" s="42" t="str">
        <f t="shared" si="52"/>
        <v>pedantic /pɪˈdæntɪk/  bookish showing off learning         tudálékos</v>
      </c>
    </row>
    <row r="1721" spans="3:8" ht="15">
      <c r="C1721" s="42">
        <f t="shared" si="53"/>
        <v>99</v>
      </c>
      <c r="D1721" s="41" t="s">
        <v>1523</v>
      </c>
      <c r="E1721" s="44" t="s">
        <v>14218</v>
      </c>
      <c r="F1721" s="45" t="s">
        <v>2166</v>
      </c>
      <c r="G1721" s="42" t="s">
        <v>6878</v>
      </c>
      <c r="H1721" s="42" t="str">
        <f t="shared" si="52"/>
        <v>pedestrian /pɪˈdɛstrɪən/  commonplace trite unremarkable          gyalogos</v>
      </c>
    </row>
    <row r="1722" spans="3:8" ht="51">
      <c r="C1722" s="42">
        <f t="shared" si="53"/>
        <v>99</v>
      </c>
      <c r="D1722" s="41" t="s">
        <v>1523</v>
      </c>
      <c r="E1722" s="44" t="s">
        <v>14218</v>
      </c>
      <c r="F1722" s="41" t="s">
        <v>3798</v>
      </c>
      <c r="G1722" s="42" t="s">
        <v>6878</v>
      </c>
      <c r="H1722" s="42" t="str">
        <f t="shared" si="52"/>
        <v>pedestrian /pɪˈdɛstrɪən/  someone who is walking, especially along a street or other place used by cars gyalogos</v>
      </c>
    </row>
    <row r="1723" spans="3:8" ht="51">
      <c r="C1723" s="42">
        <f t="shared" si="53"/>
        <v>99</v>
      </c>
      <c r="D1723" s="41" t="s">
        <v>3543</v>
      </c>
      <c r="E1723" s="44" t="s">
        <v>14219</v>
      </c>
      <c r="F1723" s="41" t="s">
        <v>5030</v>
      </c>
      <c r="G1723" s="42" t="s">
        <v>6879</v>
      </c>
      <c r="H1723" s="42" t="str">
        <f t="shared" si="52"/>
        <v>peep /piːp/  a sound that someone makes, or something that they say, especially a complaint kukucskál</v>
      </c>
    </row>
    <row r="1724" spans="3:8" ht="63.75">
      <c r="C1724" s="42">
        <f t="shared" si="53"/>
        <v>99</v>
      </c>
      <c r="D1724" s="41" t="s">
        <v>3339</v>
      </c>
      <c r="E1724" s="44" t="s">
        <v>14220</v>
      </c>
      <c r="F1724" s="41" t="s">
        <v>4805</v>
      </c>
      <c r="G1724" s="42" t="s">
        <v>6880</v>
      </c>
      <c r="H1724" s="42" t="str">
        <f t="shared" si="52"/>
        <v>peer pressure /pɪə/ /ˈprɛʃə/  a strong feeling that you must do the same things as other people of your age if you want them to like you nyomásgyakorlás</v>
      </c>
    </row>
    <row r="1725" spans="3:8" ht="63.75">
      <c r="C1725" s="42">
        <f t="shared" si="53"/>
        <v>99</v>
      </c>
      <c r="D1725" s="41" t="s">
        <v>2694</v>
      </c>
      <c r="E1725" s="44" t="s">
        <v>14221</v>
      </c>
      <c r="F1725" s="41" t="s">
        <v>4116</v>
      </c>
      <c r="G1725" s="42" t="s">
        <v>6881</v>
      </c>
      <c r="H1725" s="42" t="str">
        <f t="shared" si="52"/>
        <v>peers /pɪəz/  your peers are the people who are the same age as you, or who have the same type of job, social class etc társaik</v>
      </c>
    </row>
    <row r="1726" spans="3:8" ht="15">
      <c r="C1726" s="42">
        <f t="shared" si="53"/>
        <v>99</v>
      </c>
      <c r="D1726" s="41" t="s">
        <v>1525</v>
      </c>
      <c r="E1726" s="44" t="s">
        <v>14222</v>
      </c>
      <c r="F1726" s="45" t="s">
        <v>2167</v>
      </c>
      <c r="G1726" s="42" t="s">
        <v>6882</v>
      </c>
      <c r="H1726" s="42" t="str">
        <f t="shared" si="52"/>
        <v>pellucid /pɛˈljuːsɪd/  transparent easy to understand         átlátszó</v>
      </c>
    </row>
    <row r="1727" spans="3:8" ht="15">
      <c r="C1727" s="42">
        <f t="shared" si="53"/>
        <v>99</v>
      </c>
      <c r="D1727" s="41" t="s">
        <v>1526</v>
      </c>
      <c r="E1727" s="44" t="s">
        <v>14223</v>
      </c>
      <c r="F1727" s="45" t="s">
        <v>2168</v>
      </c>
      <c r="G1727" s="42" t="s">
        <v>6883</v>
      </c>
      <c r="H1727" s="42" t="str">
        <f t="shared" si="52"/>
        <v>penchant /ˈpɑːŋʃɑːŋ/  strong inclination a liking         előszeretet</v>
      </c>
    </row>
    <row r="1728" spans="3:8" ht="15">
      <c r="C1728" s="42">
        <f t="shared" si="53"/>
        <v>99</v>
      </c>
      <c r="D1728" s="41" t="s">
        <v>1527</v>
      </c>
      <c r="E1728" s="44" t="s">
        <v>14224</v>
      </c>
      <c r="F1728" s="45" t="s">
        <v>2169</v>
      </c>
      <c r="G1728" s="42" t="s">
        <v>5799</v>
      </c>
      <c r="H1728" s="42" t="str">
        <f t="shared" si="52"/>
        <v>penitent /ˈpɛnɪtənt/  feeling or showing regret         bűnbánó</v>
      </c>
    </row>
    <row r="1729" spans="3:8" ht="51">
      <c r="C1729" s="42">
        <f t="shared" si="53"/>
        <v>99</v>
      </c>
      <c r="D1729" s="41" t="s">
        <v>2650</v>
      </c>
      <c r="E1729" s="44" t="s">
        <v>14225</v>
      </c>
      <c r="F1729" s="41" t="s">
        <v>4070</v>
      </c>
      <c r="G1729" s="42" t="s">
        <v>6884</v>
      </c>
      <c r="H1729" s="42" t="str">
        <f t="shared" si="52"/>
        <v>pent-up /ˈpɛntˈʌp/  pent-up feelings or energy have not been expressed or used for a long time felgyülemlett</v>
      </c>
    </row>
    <row r="1730" spans="3:8" ht="15">
      <c r="C1730" s="42">
        <f t="shared" si="53"/>
        <v>99</v>
      </c>
      <c r="D1730" s="41" t="s">
        <v>1300</v>
      </c>
      <c r="E1730" s="44" t="s">
        <v>14226</v>
      </c>
      <c r="F1730" s="45" t="s">
        <v>1301</v>
      </c>
      <c r="G1730" s="42" t="s">
        <v>6885</v>
      </c>
      <c r="H1730" s="42" t="str">
        <f t="shared" si="52"/>
        <v>penurious /pɪˈnjʊərɪəs/  poor/stingy          sivár</v>
      </c>
    </row>
    <row r="1731" spans="3:8" ht="15">
      <c r="C1731" s="42">
        <f t="shared" si="53"/>
        <v>99</v>
      </c>
      <c r="D1731" s="41" t="s">
        <v>1528</v>
      </c>
      <c r="E1731" s="44" t="s">
        <v>14227</v>
      </c>
      <c r="F1731" s="45" t="s">
        <v>2170</v>
      </c>
      <c r="G1731" s="42" t="s">
        <v>6886</v>
      </c>
      <c r="H1731" s="42" t="str">
        <f t="shared" ref="H1731:H1794" si="54">CONCATENATE(D1731," ",E1731," ",F1731," ",G1731)</f>
        <v>penury /ˈpɛnjʊri/  extreme poverty           nyomorúság</v>
      </c>
    </row>
    <row r="1732" spans="3:8" ht="38.25">
      <c r="C1732" s="42">
        <f t="shared" si="53"/>
        <v>99</v>
      </c>
      <c r="D1732" s="41" t="s">
        <v>3098</v>
      </c>
      <c r="E1732" s="44" t="s">
        <v>14228</v>
      </c>
      <c r="F1732" s="41" t="s">
        <v>4548</v>
      </c>
      <c r="G1732" s="42" t="s">
        <v>6887</v>
      </c>
      <c r="H1732" s="42" t="str">
        <f t="shared" si="54"/>
        <v>perceive  /pəˈsiːv/   to understand or think of something or someone in a particular way  észlel</v>
      </c>
    </row>
    <row r="1733" spans="3:8" ht="38.25">
      <c r="C1733" s="42">
        <f t="shared" ref="C1733:C1796" si="55">+B1733+C1732</f>
        <v>99</v>
      </c>
      <c r="D1733" s="41" t="s">
        <v>2390</v>
      </c>
      <c r="E1733" s="44" t="s">
        <v>14229</v>
      </c>
      <c r="F1733" s="41" t="s">
        <v>3792</v>
      </c>
      <c r="G1733" s="42" t="s">
        <v>6888</v>
      </c>
      <c r="H1733" s="42" t="str">
        <f t="shared" si="54"/>
        <v>perception  /pəˈsɛpʃən/   the way you think about something and your idea of what it is like észlelés</v>
      </c>
    </row>
    <row r="1734" spans="3:8" ht="15">
      <c r="C1734" s="42">
        <f t="shared" si="55"/>
        <v>99</v>
      </c>
      <c r="D1734" s="41" t="s">
        <v>1529</v>
      </c>
      <c r="E1734" s="44" t="s">
        <v>14230</v>
      </c>
      <c r="F1734" s="45" t="s">
        <v>2171</v>
      </c>
      <c r="G1734" s="42" t="s">
        <v>6889</v>
      </c>
      <c r="H1734" s="42" t="str">
        <f t="shared" si="54"/>
        <v>peregrination /ˌpɛrɪgrɪˈneɪʃən/  traveling about wandering          utazgatás</v>
      </c>
    </row>
    <row r="1735" spans="3:8" ht="15">
      <c r="C1735" s="42">
        <f t="shared" si="55"/>
        <v>99</v>
      </c>
      <c r="D1735" s="41" t="s">
        <v>1530</v>
      </c>
      <c r="E1735" s="44" t="s">
        <v>14231</v>
      </c>
      <c r="F1735" s="45" t="s">
        <v>2172</v>
      </c>
      <c r="G1735" s="42" t="s">
        <v>6890</v>
      </c>
      <c r="H1735" s="42" t="str">
        <f t="shared" si="54"/>
        <v>peremptory /pəˈrɛmptəri/  urgent imperative unchallengeable ending debate        ellentmondást nem tűrő</v>
      </c>
    </row>
    <row r="1736" spans="3:8" ht="25.5">
      <c r="C1736" s="42">
        <f t="shared" si="55"/>
        <v>99</v>
      </c>
      <c r="D1736" s="41" t="s">
        <v>2747</v>
      </c>
      <c r="E1736" s="44" t="s">
        <v>14232</v>
      </c>
      <c r="F1736" s="41" t="s">
        <v>4172</v>
      </c>
      <c r="G1736" s="42" t="s">
        <v>6891</v>
      </c>
      <c r="H1736" s="42" t="str">
        <f t="shared" si="54"/>
        <v>perfectionism /pəˈfɛkʃənɪz(ə)m/  the quality of wanting to be perfect all the time perfekcionizmus</v>
      </c>
    </row>
    <row r="1737" spans="3:8" ht="51">
      <c r="C1737" s="42">
        <f t="shared" si="55"/>
        <v>99</v>
      </c>
      <c r="D1737" s="41" t="s">
        <v>2745</v>
      </c>
      <c r="E1737" s="44" t="s">
        <v>14233</v>
      </c>
      <c r="F1737" s="41" t="s">
        <v>4170</v>
      </c>
      <c r="G1737" s="42" t="s">
        <v>6892</v>
      </c>
      <c r="H1737" s="42" t="str">
        <f t="shared" si="54"/>
        <v>perfectionist /pəˈfɛkʃənɪst/  someone who is not satisfied with anything unless it is completely perfect maximalista</v>
      </c>
    </row>
    <row r="1738" spans="3:8" ht="15">
      <c r="C1738" s="42">
        <f t="shared" si="55"/>
        <v>99</v>
      </c>
      <c r="D1738" s="41" t="s">
        <v>1531</v>
      </c>
      <c r="E1738" s="44" t="s">
        <v>14234</v>
      </c>
      <c r="F1738" s="45" t="s">
        <v>2173</v>
      </c>
      <c r="G1738" s="42" t="s">
        <v>6291</v>
      </c>
      <c r="H1738" s="42" t="str">
        <f t="shared" si="54"/>
        <v>perfidious /pɜːˈfɪdɪəs/  treacherous faithless           álnok</v>
      </c>
    </row>
    <row r="1739" spans="3:8" ht="15">
      <c r="C1739" s="42">
        <f t="shared" si="55"/>
        <v>99</v>
      </c>
      <c r="D1739" s="41" t="s">
        <v>1532</v>
      </c>
      <c r="E1739" s="44" t="s">
        <v>14235</v>
      </c>
      <c r="F1739" s="45" t="s">
        <v>2174</v>
      </c>
      <c r="G1739" s="42" t="s">
        <v>6893</v>
      </c>
      <c r="H1739" s="42" t="str">
        <f t="shared" si="54"/>
        <v>perfidy /ˈpɜːfɪdi/  treachery breaking of faith         hitszegés</v>
      </c>
    </row>
    <row r="1740" spans="3:8" ht="15">
      <c r="C1740" s="42">
        <f t="shared" si="55"/>
        <v>99</v>
      </c>
      <c r="D1740" s="41" t="s">
        <v>1766</v>
      </c>
      <c r="E1740" s="44" t="s">
        <v>14236</v>
      </c>
      <c r="F1740" s="45" t="s">
        <v>2175</v>
      </c>
      <c r="G1740" s="42" t="s">
        <v>5869</v>
      </c>
      <c r="H1740" s="42" t="str">
        <f t="shared" si="54"/>
        <v>perfunctory /pəˈfʌŋktəri/  done as a duty without care       felületes</v>
      </c>
    </row>
    <row r="1741" spans="3:8" ht="15">
      <c r="C1741" s="42">
        <f t="shared" si="55"/>
        <v>99</v>
      </c>
      <c r="D1741" s="41" t="s">
        <v>1767</v>
      </c>
      <c r="E1741" s="44" t="s">
        <v>14237</v>
      </c>
      <c r="F1741" s="45" t="s">
        <v>2176</v>
      </c>
      <c r="G1741" s="42" t="s">
        <v>6894</v>
      </c>
      <c r="H1741" s="42" t="str">
        <f t="shared" si="54"/>
        <v>perilous /ˈpɛrɪləs/  dangerous            veszélyes</v>
      </c>
    </row>
    <row r="1742" spans="3:8" ht="38.25">
      <c r="C1742" s="42">
        <f t="shared" si="55"/>
        <v>99</v>
      </c>
      <c r="D1742" s="41" t="s">
        <v>2855</v>
      </c>
      <c r="E1742" s="44" t="s">
        <v>14238</v>
      </c>
      <c r="F1742" s="41" t="s">
        <v>4286</v>
      </c>
      <c r="G1742" s="42" t="s">
        <v>6895</v>
      </c>
      <c r="H1742" s="42" t="str">
        <f t="shared" si="54"/>
        <v>periodically /ˌpɪərɪˈɒdɪkəli/  happening a number of times, usually at regular times időszakosan</v>
      </c>
    </row>
    <row r="1743" spans="3:8" ht="15">
      <c r="C1743" s="42">
        <f t="shared" si="55"/>
        <v>99</v>
      </c>
      <c r="D1743" s="41" t="s">
        <v>1768</v>
      </c>
      <c r="E1743" s="44" t="s">
        <v>14239</v>
      </c>
      <c r="F1743" s="45" t="s">
        <v>2177</v>
      </c>
      <c r="G1743" s="42" t="s">
        <v>6896</v>
      </c>
      <c r="H1743" s="42" t="str">
        <f t="shared" si="54"/>
        <v>peripatetic /ˌpɛrɪpəˈtɛtɪk/  wandering            házaló</v>
      </c>
    </row>
    <row r="1744" spans="3:8" ht="15">
      <c r="C1744" s="42">
        <f t="shared" si="55"/>
        <v>99</v>
      </c>
      <c r="D1744" s="41" t="s">
        <v>1769</v>
      </c>
      <c r="E1744" s="44" t="s">
        <v>14240</v>
      </c>
      <c r="F1744" s="45" t="s">
        <v>2178</v>
      </c>
      <c r="G1744" s="42" t="s">
        <v>6897</v>
      </c>
      <c r="H1744" s="42" t="str">
        <f t="shared" si="54"/>
        <v>perish /ˈpɛrɪʃ/  be destroyed decay          elpusztul</v>
      </c>
    </row>
    <row r="1745" spans="3:8" ht="15">
      <c r="C1745" s="42">
        <f t="shared" si="55"/>
        <v>99</v>
      </c>
      <c r="D1745" s="41" t="s">
        <v>1770</v>
      </c>
      <c r="E1745" s="44" t="s">
        <v>14241</v>
      </c>
      <c r="F1745" s="45" t="s">
        <v>2179</v>
      </c>
      <c r="G1745" s="42" t="s">
        <v>6898</v>
      </c>
      <c r="H1745" s="42" t="str">
        <f t="shared" si="54"/>
        <v>perjury /ˈpɜːʤəri/  willful FALSE statement unlawful act        hamis eskü</v>
      </c>
    </row>
    <row r="1746" spans="3:8" ht="25.5">
      <c r="C1746" s="42">
        <f t="shared" si="55"/>
        <v>99</v>
      </c>
      <c r="D1746" s="41" t="s">
        <v>3484</v>
      </c>
      <c r="E1746" s="44" t="s">
        <v>14242</v>
      </c>
      <c r="F1746" s="41" t="s">
        <v>4967</v>
      </c>
      <c r="G1746" s="42" t="s">
        <v>6728</v>
      </c>
      <c r="H1746" s="42" t="str">
        <f t="shared" si="54"/>
        <v>perky /ˈpɜːki/  confident, happy, and active csintalan</v>
      </c>
    </row>
    <row r="1747" spans="3:8" ht="51">
      <c r="C1747" s="42">
        <f t="shared" si="55"/>
        <v>99</v>
      </c>
      <c r="D1747" s="41" t="s">
        <v>2954</v>
      </c>
      <c r="E1747" s="44" t="s">
        <v>14243</v>
      </c>
      <c r="F1747" s="41" t="s">
        <v>4394</v>
      </c>
      <c r="G1747" s="42" t="s">
        <v>2954</v>
      </c>
      <c r="H1747" s="42" t="str">
        <f t="shared" si="54"/>
        <v>permafrost /ˈpɜːməfrɒst/  a layer of soil that is always frozen in countries where it is very cold permafrost</v>
      </c>
    </row>
    <row r="1748" spans="3:8" ht="15">
      <c r="C1748" s="42">
        <f t="shared" si="55"/>
        <v>99</v>
      </c>
      <c r="D1748" s="41" t="s">
        <v>1771</v>
      </c>
      <c r="E1748" s="44" t="s">
        <v>14244</v>
      </c>
      <c r="F1748" s="45" t="s">
        <v>2180</v>
      </c>
      <c r="G1748" s="42" t="s">
        <v>6899</v>
      </c>
      <c r="H1748" s="42" t="str">
        <f t="shared" si="54"/>
        <v>permeate /ˈpɜːmɪeɪt/  spread into every part of        áthatják</v>
      </c>
    </row>
    <row r="1749" spans="3:8" ht="51">
      <c r="C1749" s="42">
        <f t="shared" si="55"/>
        <v>99</v>
      </c>
      <c r="D1749" s="41" t="s">
        <v>3195</v>
      </c>
      <c r="E1749" s="46" t="s">
        <v>5303</v>
      </c>
      <c r="F1749" s="41" t="s">
        <v>4647</v>
      </c>
      <c r="G1749" s="42" t="s">
        <v>6900</v>
      </c>
      <c r="H1749" s="42" t="str">
        <f t="shared" si="54"/>
        <v>permit /ˈpɜːmɪt/  to allow something to happen, especially by an official decision, rule, or law engedély</v>
      </c>
    </row>
    <row r="1750" spans="3:8" ht="15">
      <c r="C1750" s="42">
        <f t="shared" si="55"/>
        <v>99</v>
      </c>
      <c r="D1750" s="41" t="s">
        <v>706</v>
      </c>
      <c r="E1750" s="44" t="s">
        <v>14245</v>
      </c>
      <c r="F1750" s="45" t="s">
        <v>2181</v>
      </c>
      <c r="G1750" s="42" t="s">
        <v>5534</v>
      </c>
      <c r="H1750" s="42" t="str">
        <f t="shared" si="54"/>
        <v>pernicious /pɜːˈnɪʃəs/  harmful injurious           káros</v>
      </c>
    </row>
    <row r="1751" spans="3:8" ht="15">
      <c r="C1751" s="42">
        <f t="shared" si="55"/>
        <v>99</v>
      </c>
      <c r="D1751" s="41" t="s">
        <v>1772</v>
      </c>
      <c r="E1751" s="44" t="s">
        <v>14246</v>
      </c>
      <c r="F1751" s="45" t="s">
        <v>2182</v>
      </c>
      <c r="G1751" s="42" t="s">
        <v>6901</v>
      </c>
      <c r="H1751" s="42" t="str">
        <f t="shared" si="54"/>
        <v>perpetrate /ˈpɜːpɪtreɪt/  be guilty commit (a crime)        elkövet</v>
      </c>
    </row>
    <row r="1752" spans="3:8" ht="51">
      <c r="C1752" s="42">
        <f t="shared" si="55"/>
        <v>99</v>
      </c>
      <c r="D1752" s="41" t="s">
        <v>2830</v>
      </c>
      <c r="E1752" s="44" t="s">
        <v>14247</v>
      </c>
      <c r="F1752" s="41" t="s">
        <v>4260</v>
      </c>
      <c r="G1752" s="42" t="s">
        <v>6902</v>
      </c>
      <c r="H1752" s="42" t="str">
        <f t="shared" si="54"/>
        <v>persevere /ˌpɜːsɪˈvɪə/  to continue trying to do something in a very determined way in spite of difficulties  kitartásra</v>
      </c>
    </row>
    <row r="1753" spans="3:8" ht="51">
      <c r="C1753" s="42">
        <f t="shared" si="55"/>
        <v>99</v>
      </c>
      <c r="D1753" s="41" t="s">
        <v>2763</v>
      </c>
      <c r="E1753" s="44" t="s">
        <v>14248</v>
      </c>
      <c r="F1753" s="41" t="s">
        <v>4188</v>
      </c>
      <c r="G1753" s="42" t="s">
        <v>6903</v>
      </c>
      <c r="H1753" s="42" t="str">
        <f t="shared" si="54"/>
        <v>persistence /pəˈsɪstəns/  determination to do something even though it is difficult or other people oppose it kitartás</v>
      </c>
    </row>
    <row r="1754" spans="3:8" ht="15">
      <c r="C1754" s="42">
        <f t="shared" si="55"/>
        <v>99</v>
      </c>
      <c r="D1754" s="41" t="s">
        <v>1773</v>
      </c>
      <c r="E1754" s="44" t="s">
        <v>14249</v>
      </c>
      <c r="F1754" s="45" t="s">
        <v>2183</v>
      </c>
      <c r="G1754" s="42" t="s">
        <v>6904</v>
      </c>
      <c r="H1754" s="42" t="str">
        <f t="shared" si="54"/>
        <v>personable /ˈpɜːsnəbl/  pleasing in appearance attractive         csinos</v>
      </c>
    </row>
    <row r="1755" spans="3:8" ht="51">
      <c r="C1755" s="42">
        <f t="shared" si="55"/>
        <v>99</v>
      </c>
      <c r="D1755" s="41" t="s">
        <v>3295</v>
      </c>
      <c r="E1755" s="44" t="s">
        <v>14250</v>
      </c>
      <c r="F1755" s="41" t="s">
        <v>4756</v>
      </c>
      <c r="G1755" s="42" t="s">
        <v>6905</v>
      </c>
      <c r="H1755" s="42" t="str">
        <f t="shared" si="54"/>
        <v>personality /ˌpɜːsəˈnælɪti/  someone’s character, especially the way they behave towards other people személyiség</v>
      </c>
    </row>
    <row r="1756" spans="3:8" ht="15">
      <c r="C1756" s="42">
        <f t="shared" si="55"/>
        <v>99</v>
      </c>
      <c r="D1756" s="41" t="s">
        <v>1774</v>
      </c>
      <c r="E1756" s="44" t="s">
        <v>14251</v>
      </c>
      <c r="F1756" s="45" t="s">
        <v>2184</v>
      </c>
      <c r="G1756" s="42" t="s">
        <v>6906</v>
      </c>
      <c r="H1756" s="42" t="str">
        <f t="shared" si="54"/>
        <v>perspicacity /ˌpɜːspɪˈkæsɪti/  quick judging and understanding         tisztánlátás</v>
      </c>
    </row>
    <row r="1757" spans="3:8" ht="76.5">
      <c r="C1757" s="42">
        <f t="shared" si="55"/>
        <v>99</v>
      </c>
      <c r="D1757" s="41" t="s">
        <v>2854</v>
      </c>
      <c r="E1757" s="44" t="s">
        <v>14252</v>
      </c>
      <c r="F1757" s="41" t="s">
        <v>4285</v>
      </c>
      <c r="G1757" s="42" t="s">
        <v>6907</v>
      </c>
      <c r="H1757" s="42" t="str">
        <f t="shared" si="54"/>
        <v>persuade /pəˈsweɪd/  to make someone decide to do something, especially by giving them reasons why they should do it, or asking them many times to do it meggyőzze</v>
      </c>
    </row>
    <row r="1758" spans="3:8" ht="15">
      <c r="C1758" s="42">
        <f t="shared" si="55"/>
        <v>99</v>
      </c>
      <c r="D1758" s="41" t="s">
        <v>1775</v>
      </c>
      <c r="E1758" s="44" t="s">
        <v>14253</v>
      </c>
      <c r="F1758" s="45" t="s">
        <v>2185</v>
      </c>
      <c r="G1758" s="42" t="s">
        <v>6908</v>
      </c>
      <c r="H1758" s="42" t="str">
        <f t="shared" si="54"/>
        <v>pertain /pɜːˈteɪn/  belong as a part have reference       vonatkozik</v>
      </c>
    </row>
    <row r="1759" spans="3:8" ht="15">
      <c r="C1759" s="42">
        <f t="shared" si="55"/>
        <v>99</v>
      </c>
      <c r="D1759" s="41" t="s">
        <v>1776</v>
      </c>
      <c r="E1759" s="44" t="s">
        <v>14254</v>
      </c>
      <c r="F1759" s="45" t="s">
        <v>2186</v>
      </c>
      <c r="G1759" s="42" t="s">
        <v>6909</v>
      </c>
      <c r="H1759" s="42" t="str">
        <f t="shared" si="54"/>
        <v>pest /pɛst/  destructive thing or a person who is nuisance     dögvész</v>
      </c>
    </row>
    <row r="1760" spans="3:8" ht="38.25">
      <c r="C1760" s="42">
        <f t="shared" si="55"/>
        <v>99</v>
      </c>
      <c r="D1760" s="41" t="s">
        <v>1776</v>
      </c>
      <c r="E1760" s="44" t="s">
        <v>14254</v>
      </c>
      <c r="F1760" s="41" t="s">
        <v>4786</v>
      </c>
      <c r="G1760" s="42" t="s">
        <v>6909</v>
      </c>
      <c r="H1760" s="42" t="str">
        <f t="shared" si="54"/>
        <v>pest /pɛst/  a small animal or insect that destroys crops or food supplies  dögvész</v>
      </c>
    </row>
    <row r="1761" spans="3:8" ht="15">
      <c r="C1761" s="42">
        <f t="shared" si="55"/>
        <v>99</v>
      </c>
      <c r="D1761" s="41" t="s">
        <v>1777</v>
      </c>
      <c r="E1761" s="44" t="s">
        <v>14255</v>
      </c>
      <c r="F1761" s="45" t="s">
        <v>2187</v>
      </c>
      <c r="G1761" s="42" t="s">
        <v>6910</v>
      </c>
      <c r="H1761" s="42" t="str">
        <f t="shared" si="54"/>
        <v>petrified /ˈpɛtrɪfaɪd/  taken away power (to think feel act)      megkövesedett</v>
      </c>
    </row>
    <row r="1762" spans="3:8" ht="15">
      <c r="C1762" s="42">
        <f t="shared" si="55"/>
        <v>99</v>
      </c>
      <c r="D1762" s="41" t="s">
        <v>1778</v>
      </c>
      <c r="E1762" s="44" t="s">
        <v>14256</v>
      </c>
      <c r="F1762" s="45" t="s">
        <v>2188</v>
      </c>
      <c r="G1762" s="42" t="s">
        <v>6911</v>
      </c>
      <c r="H1762" s="42" t="str">
        <f t="shared" si="54"/>
        <v>petrify /ˈpɛtrɪfaɪ/  to make hard rocklike         megkövesít</v>
      </c>
    </row>
    <row r="1763" spans="3:8" ht="15">
      <c r="C1763" s="42">
        <f t="shared" si="55"/>
        <v>99</v>
      </c>
      <c r="D1763" s="41" t="s">
        <v>1779</v>
      </c>
      <c r="E1763" s="44" t="s">
        <v>14257</v>
      </c>
      <c r="F1763" s="45" t="s">
        <v>2189</v>
      </c>
      <c r="G1763" s="42" t="s">
        <v>6912</v>
      </c>
      <c r="H1763" s="42" t="str">
        <f t="shared" si="54"/>
        <v>petrous /ˈpɛtrəs/  like a rock hard stony        köves</v>
      </c>
    </row>
    <row r="1764" spans="3:8" ht="15">
      <c r="C1764" s="42">
        <f t="shared" si="55"/>
        <v>99</v>
      </c>
      <c r="D1764" s="41" t="s">
        <v>1780</v>
      </c>
      <c r="E1764" s="44" t="s">
        <v>14258</v>
      </c>
      <c r="F1764" s="45" t="s">
        <v>2190</v>
      </c>
      <c r="G1764" s="42" t="s">
        <v>6913</v>
      </c>
      <c r="H1764" s="42" t="str">
        <f t="shared" si="54"/>
        <v>petulant /ˈpɛtjʊlənt/  unreasonably impatient           ingerlékeny</v>
      </c>
    </row>
    <row r="1765" spans="3:8" ht="76.5">
      <c r="C1765" s="42">
        <f t="shared" si="55"/>
        <v>99</v>
      </c>
      <c r="D1765" s="41" t="s">
        <v>3033</v>
      </c>
      <c r="E1765" s="44" t="s">
        <v>14259</v>
      </c>
      <c r="F1765" s="41" t="s">
        <v>4475</v>
      </c>
      <c r="G1765" s="42" t="s">
        <v>6914</v>
      </c>
      <c r="H1765" s="42" t="str">
        <f t="shared" si="54"/>
        <v>phenomenon /fɪˈnɒmɪnən/  something that happens or exists in society, science, or nature, especially something that is studied because it is difficult to understand jelenség</v>
      </c>
    </row>
    <row r="1766" spans="3:8" ht="15">
      <c r="C1766" s="42">
        <f t="shared" si="55"/>
        <v>99</v>
      </c>
      <c r="D1766" s="41" t="s">
        <v>1781</v>
      </c>
      <c r="E1766" s="44" t="s">
        <v>14260</v>
      </c>
      <c r="F1766" s="45" t="s">
        <v>2191</v>
      </c>
      <c r="G1766" s="42" t="s">
        <v>6915</v>
      </c>
      <c r="H1766" s="42" t="str">
        <f t="shared" si="54"/>
        <v>philistine /ˈfɪlɪstaɪn/  a smug ignorant person one who lacks knowledge     Filiszteus</v>
      </c>
    </row>
    <row r="1767" spans="3:8" ht="51">
      <c r="C1767" s="42">
        <f t="shared" si="55"/>
        <v>99</v>
      </c>
      <c r="D1767" s="41" t="s">
        <v>2771</v>
      </c>
      <c r="E1767" s="44" t="s">
        <v>14261</v>
      </c>
      <c r="F1767" s="41" t="s">
        <v>4196</v>
      </c>
      <c r="G1767" s="42" t="s">
        <v>6916</v>
      </c>
      <c r="H1767" s="42" t="str">
        <f t="shared" si="54"/>
        <v>philosophy /fɪˈlɒsəfi/  the attitude or set of ideas that guides the behaviour of a person or organization filozófia</v>
      </c>
    </row>
    <row r="1768" spans="3:8" ht="15">
      <c r="C1768" s="42">
        <f t="shared" si="55"/>
        <v>99</v>
      </c>
      <c r="D1768" s="41" t="s">
        <v>1782</v>
      </c>
      <c r="E1768" s="44" t="s">
        <v>14262</v>
      </c>
      <c r="F1768" s="45" t="s">
        <v>2192</v>
      </c>
      <c r="G1768" s="42" t="s">
        <v>6917</v>
      </c>
      <c r="H1768" s="42" t="str">
        <f t="shared" si="54"/>
        <v>phlegmatic /flɛgˈmætɪk/  calm sluggish temperament unemotional         közönyös</v>
      </c>
    </row>
    <row r="1769" spans="3:8" ht="51">
      <c r="C1769" s="42">
        <f t="shared" si="55"/>
        <v>99</v>
      </c>
      <c r="D1769" s="41" t="s">
        <v>2431</v>
      </c>
      <c r="E1769" s="44" t="s">
        <v>14263</v>
      </c>
      <c r="F1769" s="41" t="s">
        <v>3848</v>
      </c>
      <c r="G1769" s="42" t="s">
        <v>6918</v>
      </c>
      <c r="H1769" s="42" t="str">
        <f t="shared" si="54"/>
        <v>physiology /ˌfɪzɪˈɒləʤi/  the science that studies the way in which the bodies of living things work fiziológia</v>
      </c>
    </row>
    <row r="1770" spans="3:8" ht="15">
      <c r="C1770" s="42">
        <f t="shared" si="55"/>
        <v>99</v>
      </c>
      <c r="D1770" s="41" t="s">
        <v>1783</v>
      </c>
      <c r="E1770" s="44" t="s">
        <v>14264</v>
      </c>
      <c r="F1770" s="45" t="s">
        <v>2193</v>
      </c>
      <c r="G1770" s="42" t="s">
        <v>6919</v>
      </c>
      <c r="H1770" s="42" t="str">
        <f t="shared" si="54"/>
        <v>picaresque /ˌpɪkəˈrɛsk/  involving clever rogues or adventurers        pikareszk</v>
      </c>
    </row>
    <row r="1771" spans="3:8" ht="15">
      <c r="C1771" s="42">
        <f t="shared" si="55"/>
        <v>99</v>
      </c>
      <c r="D1771" s="41" t="s">
        <v>1784</v>
      </c>
      <c r="E1771" s="44" t="s">
        <v>14265</v>
      </c>
      <c r="F1771" s="45" t="s">
        <v>2194</v>
      </c>
      <c r="G1771" s="42" t="s">
        <v>6920</v>
      </c>
      <c r="H1771" s="42" t="str">
        <f t="shared" si="54"/>
        <v>pied /paɪd/  of mixed colors          Pied</v>
      </c>
    </row>
    <row r="1772" spans="3:8" ht="63.75">
      <c r="C1772" s="42">
        <f t="shared" si="55"/>
        <v>99</v>
      </c>
      <c r="D1772" s="41" t="s">
        <v>3635</v>
      </c>
      <c r="E1772" s="44" t="s">
        <v>14266</v>
      </c>
      <c r="F1772" s="41" t="s">
        <v>5124</v>
      </c>
      <c r="G1772" s="42" t="s">
        <v>6921</v>
      </c>
      <c r="H1772" s="42" t="str">
        <f t="shared" si="54"/>
        <v>pierce  /pɪəs/   to have a small hole made in your ears, nose etc so that you can wear jewellery through the hole Pierce</v>
      </c>
    </row>
    <row r="1773" spans="3:8" ht="63.75">
      <c r="C1773" s="42">
        <f t="shared" si="55"/>
        <v>99</v>
      </c>
      <c r="D1773" s="41" t="s">
        <v>2997</v>
      </c>
      <c r="E1773" s="44" t="s">
        <v>14267</v>
      </c>
      <c r="F1773" s="41" t="s">
        <v>4439</v>
      </c>
      <c r="G1773" s="42" t="s">
        <v>6922</v>
      </c>
      <c r="H1773" s="42" t="str">
        <f t="shared" si="54"/>
        <v>piggy-back /ˈpɪgi/-/bæk/  to use something that is bigger, better, or more successful in order to help another product or project succeed háton</v>
      </c>
    </row>
    <row r="1774" spans="3:8" ht="15">
      <c r="C1774" s="42">
        <f t="shared" si="55"/>
        <v>99</v>
      </c>
      <c r="D1774" s="41" t="s">
        <v>1785</v>
      </c>
      <c r="E1774" s="44" t="s">
        <v>14268</v>
      </c>
      <c r="F1774" s="45" t="s">
        <v>2099</v>
      </c>
      <c r="G1774" s="42" t="s">
        <v>6923</v>
      </c>
      <c r="H1774" s="42" t="str">
        <f t="shared" si="54"/>
        <v>pinch /pɪnʧ/  be too tight take between the thumb and finger    csipet</v>
      </c>
    </row>
    <row r="1775" spans="3:8" ht="15">
      <c r="C1775" s="42">
        <f t="shared" si="55"/>
        <v>99</v>
      </c>
      <c r="D1775" s="41" t="s">
        <v>1302</v>
      </c>
      <c r="E1775" s="44" t="s">
        <v>14269</v>
      </c>
      <c r="F1775" s="45" t="s">
        <v>1303</v>
      </c>
      <c r="G1775" s="42" t="s">
        <v>6924</v>
      </c>
      <c r="H1775" s="42" t="str">
        <f t="shared" si="54"/>
        <v>pine /paɪn/  waste away through sorrow or illness     fenyő</v>
      </c>
    </row>
    <row r="1776" spans="3:8" ht="15">
      <c r="C1776" s="42">
        <f t="shared" si="55"/>
        <v>99</v>
      </c>
      <c r="D1776" s="41" t="s">
        <v>1786</v>
      </c>
      <c r="E1776" s="44" t="s">
        <v>14270</v>
      </c>
      <c r="F1776" s="45" t="s">
        <v>2100</v>
      </c>
      <c r="G1776" s="42" t="s">
        <v>6925</v>
      </c>
      <c r="H1776" s="42" t="str">
        <f t="shared" si="54"/>
        <v>pious /ˈpaɪəs/  dutiful to parents devoted to religion       jámbor</v>
      </c>
    </row>
    <row r="1777" spans="3:8" ht="76.5">
      <c r="C1777" s="42">
        <f t="shared" si="55"/>
        <v>99</v>
      </c>
      <c r="D1777" s="41" t="s">
        <v>3677</v>
      </c>
      <c r="E1777" s="44" t="s">
        <v>14271</v>
      </c>
      <c r="F1777" s="41" t="s">
        <v>5166</v>
      </c>
      <c r="G1777" s="42" t="s">
        <v>6926</v>
      </c>
      <c r="H1777" s="42" t="str">
        <f t="shared" si="54"/>
        <v>pip him at the post /pɪp/ /ɪm/ /ət/ /ðə/ /pəʊst/  if you pip someone at the post, you beat them at the last moment in a race, competition etc, when they were expecting to win pip neki a postán</v>
      </c>
    </row>
    <row r="1778" spans="3:8" ht="15">
      <c r="C1778" s="42">
        <f t="shared" si="55"/>
        <v>99</v>
      </c>
      <c r="D1778" s="41" t="s">
        <v>1787</v>
      </c>
      <c r="E1778" s="44" t="s">
        <v>14272</v>
      </c>
      <c r="F1778" s="45" t="s">
        <v>2101</v>
      </c>
      <c r="G1778" s="42" t="s">
        <v>6927</v>
      </c>
      <c r="H1778" s="42" t="str">
        <f t="shared" si="54"/>
        <v>piquant /ˈpiːkənt/  agreeably pungent stimulating          pikáns</v>
      </c>
    </row>
    <row r="1779" spans="3:8">
      <c r="C1779" s="42">
        <f t="shared" si="55"/>
        <v>99</v>
      </c>
      <c r="D1779" s="41" t="s">
        <v>1788</v>
      </c>
      <c r="E1779" s="46" t="s">
        <v>5304</v>
      </c>
      <c r="F1779" s="45" t="s">
        <v>2102</v>
      </c>
      <c r="G1779" s="42" t="s">
        <v>6928</v>
      </c>
      <c r="H1779" s="42" t="str">
        <f t="shared" si="54"/>
        <v>pique /piːk/  hurt the pride or self-respect stir (curiosity)      neheztelés</v>
      </c>
    </row>
    <row r="1780" spans="3:8" ht="76.5">
      <c r="C1780" s="42">
        <f t="shared" si="55"/>
        <v>99</v>
      </c>
      <c r="D1780" s="41" t="s">
        <v>2744</v>
      </c>
      <c r="E1780" s="44" t="s">
        <v>14273</v>
      </c>
      <c r="F1780" s="41" t="s">
        <v>4169</v>
      </c>
      <c r="G1780" s="42" t="s">
        <v>6929</v>
      </c>
      <c r="H1780" s="42" t="str">
        <f t="shared" si="54"/>
        <v>pitch /pɪʧ/  to aim a product at a particular type of organization, group of people etc, or to describe it in a particular way, in order to sell it hangmagasság</v>
      </c>
    </row>
    <row r="1781" spans="3:8" ht="15">
      <c r="C1781" s="42">
        <f t="shared" si="55"/>
        <v>99</v>
      </c>
      <c r="D1781" s="41" t="s">
        <v>1789</v>
      </c>
      <c r="E1781" s="44" t="s">
        <v>14274</v>
      </c>
      <c r="F1781" s="45" t="s">
        <v>2103</v>
      </c>
      <c r="G1781" s="42" t="s">
        <v>6930</v>
      </c>
      <c r="H1781" s="42" t="str">
        <f t="shared" si="54"/>
        <v>pitfall /ˈpɪtfɔːl/  covered hole as a trap unsuspected danger      csapda</v>
      </c>
    </row>
    <row r="1782" spans="3:8" ht="15">
      <c r="C1782" s="42">
        <f t="shared" si="55"/>
        <v>99</v>
      </c>
      <c r="D1782" s="41" t="s">
        <v>1790</v>
      </c>
      <c r="E1782" s="44" t="s">
        <v>14275</v>
      </c>
      <c r="F1782" s="45" t="s">
        <v>2104</v>
      </c>
      <c r="G1782" s="42" t="s">
        <v>6931</v>
      </c>
      <c r="H1782" s="42" t="str">
        <f t="shared" si="54"/>
        <v>pith /pɪθ/  essential part force soft liquid substance       bél</v>
      </c>
    </row>
    <row r="1783" spans="3:8" ht="15">
      <c r="C1783" s="42">
        <f t="shared" si="55"/>
        <v>99</v>
      </c>
      <c r="D1783" s="41" t="s">
        <v>1791</v>
      </c>
      <c r="E1783" s="44" t="s">
        <v>14276</v>
      </c>
      <c r="F1783" s="45" t="s">
        <v>2105</v>
      </c>
      <c r="G1783" s="42" t="s">
        <v>6932</v>
      </c>
      <c r="H1783" s="42" t="str">
        <f t="shared" si="54"/>
        <v>pivotal /ˈpɪvətl/  of great importance (others depend on it)      döntő</v>
      </c>
    </row>
    <row r="1784" spans="3:8" ht="15">
      <c r="C1784" s="42">
        <f t="shared" si="55"/>
        <v>99</v>
      </c>
      <c r="D1784" s="41" t="s">
        <v>1792</v>
      </c>
      <c r="E1784" s="44" t="s">
        <v>14277</v>
      </c>
      <c r="F1784" s="45" t="s">
        <v>2106</v>
      </c>
      <c r="G1784" s="42" t="s">
        <v>6933</v>
      </c>
      <c r="H1784" s="42" t="str">
        <f t="shared" si="54"/>
        <v>placate /pləˈkeɪt/  soothe pacify calm          kiengesztel</v>
      </c>
    </row>
    <row r="1785" spans="3:8" ht="153">
      <c r="C1785" s="42">
        <f t="shared" si="55"/>
        <v>99</v>
      </c>
      <c r="D1785" s="41" t="s">
        <v>3432</v>
      </c>
      <c r="E1785" s="44" t="s">
        <v>14278</v>
      </c>
      <c r="F1785" s="41" t="s">
        <v>4907</v>
      </c>
      <c r="G1785" s="42" t="s">
        <v>3432</v>
      </c>
      <c r="H1785" s="42" t="str">
        <f t="shared" si="54"/>
        <v>placebo /pləˈsiːbəʊ/  a harmless substance given to a sick person instead of medicine, without telling them it is not real. Placebos are often used in tests in which some people take real medicine and others take a placebo, so that doctors can compare the results to see if the real medicine works properly. placebo</v>
      </c>
    </row>
    <row r="1786" spans="3:8" ht="15">
      <c r="C1786" s="42">
        <f t="shared" si="55"/>
        <v>99</v>
      </c>
      <c r="D1786" s="41" t="s">
        <v>1793</v>
      </c>
      <c r="E1786" s="44" t="s">
        <v>14279</v>
      </c>
      <c r="F1786" s="45" t="s">
        <v>2107</v>
      </c>
      <c r="G1786" s="42" t="s">
        <v>6934</v>
      </c>
      <c r="H1786" s="42" t="str">
        <f t="shared" si="54"/>
        <v>plaintive /ˈpleɪntɪv/  mournful melancholy sorrowful          panaszos</v>
      </c>
    </row>
    <row r="1787" spans="3:8" ht="15">
      <c r="C1787" s="42">
        <f t="shared" si="55"/>
        <v>99</v>
      </c>
      <c r="D1787" s="41" t="s">
        <v>1794</v>
      </c>
      <c r="E1787" s="44" t="s">
        <v>14280</v>
      </c>
      <c r="F1787" s="45" t="s">
        <v>2108</v>
      </c>
      <c r="G1787" s="42" t="s">
        <v>6935</v>
      </c>
      <c r="H1787" s="42" t="str">
        <f t="shared" si="54"/>
        <v>plaque /plɑːk/  flat metal on a wall as a memorial     plakett</v>
      </c>
    </row>
    <row r="1788" spans="3:8" ht="15">
      <c r="C1788" s="42">
        <f t="shared" si="55"/>
        <v>99</v>
      </c>
      <c r="D1788" s="41" t="s">
        <v>1795</v>
      </c>
      <c r="E1788" s="44" t="s">
        <v>14281</v>
      </c>
      <c r="F1788" s="45" t="s">
        <v>2109</v>
      </c>
      <c r="G1788" s="42" t="s">
        <v>6936</v>
      </c>
      <c r="H1788" s="42" t="str">
        <f t="shared" si="54"/>
        <v>platitude /ˈplætɪtjuːd/  a trite or banal statement unoriginality       közhely</v>
      </c>
    </row>
    <row r="1789" spans="3:8" ht="25.5">
      <c r="C1789" s="42">
        <f t="shared" si="55"/>
        <v>99</v>
      </c>
      <c r="D1789" s="41" t="s">
        <v>3036</v>
      </c>
      <c r="E1789" s="44" t="s">
        <v>14282</v>
      </c>
      <c r="F1789" s="41" t="s">
        <v>4478</v>
      </c>
      <c r="G1789" s="42" t="s">
        <v>6937</v>
      </c>
      <c r="H1789" s="42" t="str">
        <f t="shared" si="54"/>
        <v>plausible /ˈplɔːzəbl/  reasonable and likely to be true or successful  valószínű</v>
      </c>
    </row>
    <row r="1790" spans="3:8" ht="15">
      <c r="C1790" s="42">
        <f t="shared" si="55"/>
        <v>99</v>
      </c>
      <c r="D1790" s="41" t="s">
        <v>1796</v>
      </c>
      <c r="E1790" s="44" t="s">
        <v>14283</v>
      </c>
      <c r="F1790" s="45" t="s">
        <v>2110</v>
      </c>
      <c r="G1790" s="42" t="s">
        <v>6938</v>
      </c>
      <c r="H1790" s="42" t="str">
        <f t="shared" si="54"/>
        <v>plea /pliː/  request            kifogás</v>
      </c>
    </row>
    <row r="1791" spans="3:8" ht="25.5">
      <c r="C1791" s="42">
        <f t="shared" si="55"/>
        <v>99</v>
      </c>
      <c r="D1791" s="41" t="s">
        <v>1796</v>
      </c>
      <c r="E1791" s="44" t="s">
        <v>14283</v>
      </c>
      <c r="F1791" s="41" t="s">
        <v>5191</v>
      </c>
      <c r="G1791" s="42" t="s">
        <v>6938</v>
      </c>
      <c r="H1791" s="42" t="str">
        <f t="shared" si="54"/>
        <v>plea /pliː/  request that is urgent or full of emotion kifogás</v>
      </c>
    </row>
    <row r="1792" spans="3:8" ht="15">
      <c r="C1792" s="42">
        <f t="shared" si="55"/>
        <v>99</v>
      </c>
      <c r="D1792" s="41" t="s">
        <v>1797</v>
      </c>
      <c r="E1792" s="44" t="s">
        <v>14284</v>
      </c>
      <c r="F1792" s="45" t="s">
        <v>2111</v>
      </c>
      <c r="G1792" s="42" t="s">
        <v>6939</v>
      </c>
      <c r="H1792" s="42" t="str">
        <f t="shared" si="54"/>
        <v>plead /pliːd/  address a court of law as an advocate     hivatkozhat</v>
      </c>
    </row>
    <row r="1793" spans="3:8" ht="38.25">
      <c r="C1793" s="42">
        <f t="shared" si="55"/>
        <v>99</v>
      </c>
      <c r="D1793" s="41" t="s">
        <v>3701</v>
      </c>
      <c r="E1793" s="44" t="s">
        <v>14285</v>
      </c>
      <c r="F1793" s="41" t="s">
        <v>5192</v>
      </c>
      <c r="G1793" s="42" t="s">
        <v>6940</v>
      </c>
      <c r="H1793" s="42" t="str">
        <f t="shared" si="54"/>
        <v>pledge /plɛʤ/  to make a formal, usually public, promise that you will do something fogadalom</v>
      </c>
    </row>
    <row r="1794" spans="3:8" ht="25.5">
      <c r="C1794" s="42">
        <f t="shared" si="55"/>
        <v>99</v>
      </c>
      <c r="D1794" s="41" t="s">
        <v>3307</v>
      </c>
      <c r="E1794" s="44" t="s">
        <v>14286</v>
      </c>
      <c r="F1794" s="41" t="s">
        <v>4769</v>
      </c>
      <c r="G1794" s="42" t="s">
        <v>6622</v>
      </c>
      <c r="H1794" s="42" t="str">
        <f t="shared" si="54"/>
        <v>plentiful /ˈplɛntɪf(ə)l/  more than enough in quantity bőséges</v>
      </c>
    </row>
    <row r="1795" spans="3:8" ht="15">
      <c r="C1795" s="42">
        <f t="shared" si="55"/>
        <v>99</v>
      </c>
      <c r="D1795" s="41" t="s">
        <v>1798</v>
      </c>
      <c r="E1795" s="44" t="s">
        <v>14287</v>
      </c>
      <c r="F1795" s="45" t="s">
        <v>2112</v>
      </c>
      <c r="G1795" s="42" t="s">
        <v>6941</v>
      </c>
      <c r="H1795" s="42" t="str">
        <f t="shared" ref="H1795:H1858" si="56">CONCATENATE(D1795," ",E1795," ",F1795," ",G1795)</f>
        <v>plethora /ˈplɛθərə/  glut            bővérűség</v>
      </c>
    </row>
    <row r="1796" spans="3:8" ht="15">
      <c r="C1796" s="42">
        <f t="shared" si="55"/>
        <v>99</v>
      </c>
      <c r="D1796" s="41" t="s">
        <v>1799</v>
      </c>
      <c r="E1796" s="44" t="s">
        <v>14288</v>
      </c>
      <c r="F1796" s="45" t="s">
        <v>2113</v>
      </c>
      <c r="G1796" s="42" t="s">
        <v>6942</v>
      </c>
      <c r="H1796" s="42" t="str">
        <f t="shared" si="56"/>
        <v>pliant /ˈplaɪənt/  pliable easily bent shaped or twisted       hajlékony</v>
      </c>
    </row>
    <row r="1797" spans="3:8" ht="15">
      <c r="C1797" s="42">
        <f t="shared" ref="C1797:C1860" si="57">+B1797+C1796</f>
        <v>99</v>
      </c>
      <c r="D1797" s="41" t="s">
        <v>1800</v>
      </c>
      <c r="E1797" s="44" t="s">
        <v>14289</v>
      </c>
      <c r="F1797" s="45" t="s">
        <v>2114</v>
      </c>
      <c r="G1797" s="42" t="s">
        <v>6943</v>
      </c>
      <c r="H1797" s="42" t="str">
        <f t="shared" si="56"/>
        <v>plod /plɒd/  continue doing smth without resting        vánszorog</v>
      </c>
    </row>
    <row r="1798" spans="3:8" ht="15">
      <c r="C1798" s="42">
        <f t="shared" si="57"/>
        <v>99</v>
      </c>
      <c r="D1798" s="41" t="s">
        <v>1801</v>
      </c>
      <c r="E1798" s="44" t="s">
        <v>14290</v>
      </c>
      <c r="F1798" s="45" t="s">
        <v>2115</v>
      </c>
      <c r="G1798" s="42" t="s">
        <v>5828</v>
      </c>
      <c r="H1798" s="42" t="str">
        <f t="shared" si="56"/>
        <v>pluck /plʌk/  pull the feathers off pick (e.g.. flowers)      bátorság</v>
      </c>
    </row>
    <row r="1799" spans="3:8" ht="15">
      <c r="C1799" s="42">
        <f t="shared" si="57"/>
        <v>99</v>
      </c>
      <c r="D1799" s="41" t="s">
        <v>1802</v>
      </c>
      <c r="E1799" s="44" t="s">
        <v>14291</v>
      </c>
      <c r="F1799" s="45" t="s">
        <v>2116</v>
      </c>
      <c r="G1799" s="42" t="s">
        <v>6944</v>
      </c>
      <c r="H1799" s="42" t="str">
        <f t="shared" si="56"/>
        <v>plumb /plʌm/  get to the root of        függőleges</v>
      </c>
    </row>
    <row r="1800" spans="3:8" ht="15">
      <c r="C1800" s="42">
        <f t="shared" si="57"/>
        <v>99</v>
      </c>
      <c r="D1800" s="41" t="s">
        <v>1803</v>
      </c>
      <c r="E1800" s="44" t="s">
        <v>14292</v>
      </c>
      <c r="F1800" s="45" t="s">
        <v>2117</v>
      </c>
      <c r="G1800" s="42" t="s">
        <v>6945</v>
      </c>
      <c r="H1800" s="42" t="str">
        <f t="shared" si="56"/>
        <v>plummet /ˈplʌmɪt/  fall plunge steeply          nehezék</v>
      </c>
    </row>
    <row r="1801" spans="3:8" ht="15">
      <c r="C1801" s="42">
        <f t="shared" si="57"/>
        <v>99</v>
      </c>
      <c r="D1801" s="41" t="s">
        <v>1804</v>
      </c>
      <c r="E1801" s="44" t="s">
        <v>14293</v>
      </c>
      <c r="F1801" s="45" t="s">
        <v>2118</v>
      </c>
      <c r="G1801" s="42" t="s">
        <v>6946</v>
      </c>
      <c r="H1801" s="42" t="str">
        <f t="shared" si="56"/>
        <v>plunge /plʌnʤ/  move quickly suddenly and with force       fejesugrás</v>
      </c>
    </row>
    <row r="1802" spans="3:8" ht="63.75">
      <c r="C1802" s="42">
        <f t="shared" si="57"/>
        <v>99</v>
      </c>
      <c r="D1802" s="41" t="s">
        <v>2446</v>
      </c>
      <c r="E1802" s="44" t="s">
        <v>14294</v>
      </c>
      <c r="F1802" s="41" t="s">
        <v>3863</v>
      </c>
      <c r="G1802" s="42" t="s">
        <v>6947</v>
      </c>
      <c r="H1802" s="42" t="str">
        <f t="shared" si="56"/>
        <v>ply their trade /plaɪ/ /ðeə/ /treɪd/  if you ply your trade, you work at your business, especially buying and selling things on the street réteg a kereskedelemben</v>
      </c>
    </row>
    <row r="1803" spans="3:8" ht="38.25">
      <c r="C1803" s="42">
        <f t="shared" si="57"/>
        <v>99</v>
      </c>
      <c r="D1803" s="41" t="s">
        <v>2477</v>
      </c>
      <c r="E1803" s="44" t="s">
        <v>14295</v>
      </c>
      <c r="F1803" s="41" t="s">
        <v>3894</v>
      </c>
      <c r="G1803" s="42" t="s">
        <v>2477</v>
      </c>
      <c r="H1803" s="42" t="str">
        <f t="shared" si="56"/>
        <v>podcast /ˈpɒdkɑːst/  a radio programme that can be downloaded from the Internet podcast</v>
      </c>
    </row>
    <row r="1804" spans="3:8" ht="15">
      <c r="C1804" s="42">
        <f t="shared" si="57"/>
        <v>99</v>
      </c>
      <c r="D1804" s="41" t="s">
        <v>1806</v>
      </c>
      <c r="E1804" s="44" t="s">
        <v>14296</v>
      </c>
      <c r="F1804" s="45" t="s">
        <v>2119</v>
      </c>
      <c r="G1804" s="42" t="s">
        <v>6948</v>
      </c>
      <c r="H1804" s="42" t="str">
        <f t="shared" si="56"/>
        <v>poignant /ˈpɔɪnənt/  deeply moving keen          megrendítő</v>
      </c>
    </row>
    <row r="1805" spans="3:8" ht="25.5">
      <c r="C1805" s="42">
        <f t="shared" si="57"/>
        <v>99</v>
      </c>
      <c r="D1805" s="41" t="s">
        <v>1806</v>
      </c>
      <c r="E1805" s="44" t="s">
        <v>14296</v>
      </c>
      <c r="F1805" s="41" t="s">
        <v>4229</v>
      </c>
      <c r="G1805" s="42" t="s">
        <v>6948</v>
      </c>
      <c r="H1805" s="42" t="str">
        <f t="shared" si="56"/>
        <v>poignant /ˈpɔɪnənt/  making you feel sad or full of pity megrendítő</v>
      </c>
    </row>
    <row r="1806" spans="3:8" ht="51">
      <c r="C1806" s="42">
        <f t="shared" si="57"/>
        <v>99</v>
      </c>
      <c r="D1806" s="41" t="s">
        <v>3648</v>
      </c>
      <c r="E1806" s="44" t="s">
        <v>14297</v>
      </c>
      <c r="F1806" s="41" t="s">
        <v>5137</v>
      </c>
      <c r="G1806" s="42" t="s">
        <v>6949</v>
      </c>
      <c r="H1806" s="42" t="str">
        <f t="shared" si="56"/>
        <v>point out /pɔɪnt/ /aʊt/  to tell someone something that they did not already know or had not thought about rámutat</v>
      </c>
    </row>
    <row r="1807" spans="3:8" ht="76.5">
      <c r="C1807" s="42">
        <f t="shared" si="57"/>
        <v>99</v>
      </c>
      <c r="D1807" s="41" t="s">
        <v>2411</v>
      </c>
      <c r="E1807" s="44" t="s">
        <v>14298</v>
      </c>
      <c r="F1807" s="41" t="s">
        <v>3822</v>
      </c>
      <c r="G1807" s="42" t="s">
        <v>2411</v>
      </c>
      <c r="H1807" s="42" t="str">
        <f t="shared" si="56"/>
        <v>pollen /ˈpɒlɪn/  a fine powder produced by flowers, which is carried by the wind or by insects to other flowers of the same type, making them produce seeds pollen</v>
      </c>
    </row>
    <row r="1808" spans="3:8" ht="76.5">
      <c r="C1808" s="42">
        <f t="shared" si="57"/>
        <v>99</v>
      </c>
      <c r="D1808" s="41" t="s">
        <v>3332</v>
      </c>
      <c r="E1808" s="44" t="s">
        <v>14299</v>
      </c>
      <c r="F1808" s="41" t="s">
        <v>4797</v>
      </c>
      <c r="G1808" s="42" t="s">
        <v>6950</v>
      </c>
      <c r="H1808" s="42" t="str">
        <f t="shared" si="56"/>
        <v>pollution  /pəˈluːʃən/   the process of making air, water, soil etc dangerously dirty and not suitable for people to use, or the state of being dangerously dirty környezetszennyezés</v>
      </c>
    </row>
    <row r="1809" spans="3:8" ht="15">
      <c r="C1809" s="42">
        <f t="shared" si="57"/>
        <v>99</v>
      </c>
      <c r="D1809" s="41" t="s">
        <v>1304</v>
      </c>
      <c r="E1809" s="44" t="s">
        <v>14300</v>
      </c>
      <c r="F1809" s="45" t="s">
        <v>1305</v>
      </c>
      <c r="G1809" s="42" t="s">
        <v>6951</v>
      </c>
      <c r="H1809" s="42" t="str">
        <f t="shared" si="56"/>
        <v>poncho /ˈpɒnʧəʊ/  large piece of cloth       poncsó</v>
      </c>
    </row>
    <row r="1810" spans="3:8" ht="15">
      <c r="C1810" s="42">
        <f t="shared" si="57"/>
        <v>99</v>
      </c>
      <c r="D1810" s="41" t="s">
        <v>1807</v>
      </c>
      <c r="E1810" s="44" t="s">
        <v>14301</v>
      </c>
      <c r="F1810" s="45" t="s">
        <v>2120</v>
      </c>
      <c r="G1810" s="42" t="s">
        <v>6952</v>
      </c>
      <c r="H1810" s="42" t="str">
        <f t="shared" si="56"/>
        <v>ponderous /ˈpɒndərəs/  heavy bulky dull          súlyos</v>
      </c>
    </row>
    <row r="1811" spans="3:8" ht="51">
      <c r="C1811" s="42">
        <f t="shared" si="57"/>
        <v>99</v>
      </c>
      <c r="D1811" s="41" t="s">
        <v>3511</v>
      </c>
      <c r="E1811" s="44" t="s">
        <v>14302</v>
      </c>
      <c r="F1811" s="41" t="s">
        <v>4995</v>
      </c>
      <c r="G1811" s="42" t="s">
        <v>3511</v>
      </c>
      <c r="H1811" s="42" t="str">
        <f t="shared" si="56"/>
        <v>pop /pɒp/  to make a short sound like a small explosion, or to make something do this pop</v>
      </c>
    </row>
    <row r="1812" spans="3:8" ht="25.5">
      <c r="C1812" s="42">
        <f t="shared" si="57"/>
        <v>99</v>
      </c>
      <c r="D1812" s="41" t="s">
        <v>3393</v>
      </c>
      <c r="E1812" s="44" t="s">
        <v>14303</v>
      </c>
      <c r="F1812" s="41" t="s">
        <v>4866</v>
      </c>
      <c r="G1812" s="42" t="s">
        <v>6953</v>
      </c>
      <c r="H1812" s="42" t="str">
        <f t="shared" si="56"/>
        <v>pop up /pɒp/ /ʌp/  to appear, sometimes unexpectedly Felugrik</v>
      </c>
    </row>
    <row r="1813" spans="3:8" ht="63.75">
      <c r="C1813" s="42">
        <f t="shared" si="57"/>
        <v>99</v>
      </c>
      <c r="D1813" s="41" t="s">
        <v>3232</v>
      </c>
      <c r="E1813" s="44" t="s">
        <v>14304</v>
      </c>
      <c r="F1813" s="41" t="s">
        <v>4686</v>
      </c>
      <c r="G1813" s="42" t="s">
        <v>6954</v>
      </c>
      <c r="H1813" s="42" t="str">
        <f t="shared" si="56"/>
        <v>popcorn /ˈpɒpkɔːn/  a kind of corn that swells and bursts open when heated, and is usually eaten warm with salt or sugar as a snack pattogatott kukorica</v>
      </c>
    </row>
    <row r="1814" spans="3:8" ht="51">
      <c r="C1814" s="42">
        <f t="shared" si="57"/>
        <v>99</v>
      </c>
      <c r="D1814" s="41" t="s">
        <v>2666</v>
      </c>
      <c r="E1814" s="44" t="s">
        <v>14305</v>
      </c>
      <c r="F1814" s="41" t="s">
        <v>4087</v>
      </c>
      <c r="G1814" s="42" t="s">
        <v>6955</v>
      </c>
      <c r="H1814" s="42" t="str">
        <f t="shared" si="56"/>
        <v>popularity /ˌpɒpjʊˈlærɪti/  when something or someone is liked or supported by a lot of people népszerűség</v>
      </c>
    </row>
    <row r="1815" spans="3:8" ht="38.25">
      <c r="C1815" s="42">
        <f t="shared" si="57"/>
        <v>99</v>
      </c>
      <c r="D1815" s="41" t="s">
        <v>2999</v>
      </c>
      <c r="E1815" s="44" t="s">
        <v>14306</v>
      </c>
      <c r="F1815" s="41" t="s">
        <v>4441</v>
      </c>
      <c r="G1815" s="42" t="s">
        <v>6956</v>
      </c>
      <c r="H1815" s="42" t="str">
        <f t="shared" si="56"/>
        <v>pore over  /pɔːr/ /ˈəʊvə/   to read or look at something very carefully for a long time elmerül valamiben</v>
      </c>
    </row>
    <row r="1816" spans="3:8" ht="15">
      <c r="C1816" s="42">
        <f t="shared" si="57"/>
        <v>99</v>
      </c>
      <c r="D1816" s="41" t="s">
        <v>1808</v>
      </c>
      <c r="E1816" s="44" t="s">
        <v>14307</v>
      </c>
      <c r="F1816" s="45" t="s">
        <v>2121</v>
      </c>
      <c r="G1816" s="42" t="s">
        <v>6957</v>
      </c>
      <c r="H1816" s="42" t="str">
        <f t="shared" si="56"/>
        <v>portent /ˈpɔːtənt/  omen marvelous threatening          előjel</v>
      </c>
    </row>
    <row r="1817" spans="3:8" ht="51">
      <c r="C1817" s="42">
        <f t="shared" si="57"/>
        <v>99</v>
      </c>
      <c r="D1817" s="41" t="s">
        <v>3451</v>
      </c>
      <c r="E1817" s="44" t="s">
        <v>14308</v>
      </c>
      <c r="F1817" s="41" t="s">
        <v>4929</v>
      </c>
      <c r="G1817" s="42" t="s">
        <v>6958</v>
      </c>
      <c r="H1817" s="42" t="str">
        <f t="shared" si="56"/>
        <v>portfolios /pɔːtˈfəʊljəʊz/  a set of pictures or other pieces of work that an artist, photographer etc has done portfóliók</v>
      </c>
    </row>
    <row r="1818" spans="3:8" ht="25.5">
      <c r="C1818" s="42">
        <f t="shared" si="57"/>
        <v>99</v>
      </c>
      <c r="D1818" s="41" t="s">
        <v>3577</v>
      </c>
      <c r="E1818" s="44" t="s">
        <v>14309</v>
      </c>
      <c r="F1818" s="41" t="s">
        <v>5065</v>
      </c>
      <c r="G1818" s="42" t="s">
        <v>6959</v>
      </c>
      <c r="H1818" s="42" t="str">
        <f t="shared" si="56"/>
        <v>portraits /ˈpɔːtrɪts/  a painting, drawing, or photograph of a person portrék</v>
      </c>
    </row>
    <row r="1819" spans="3:8" ht="38.25">
      <c r="C1819" s="42">
        <f t="shared" si="57"/>
        <v>99</v>
      </c>
      <c r="D1819" s="41" t="s">
        <v>3598</v>
      </c>
      <c r="E1819" s="44" t="s">
        <v>14310</v>
      </c>
      <c r="F1819" s="41" t="s">
        <v>5087</v>
      </c>
      <c r="G1819" s="42" t="s">
        <v>6960</v>
      </c>
      <c r="H1819" s="42" t="str">
        <f t="shared" si="56"/>
        <v>portraiture /ˈpɔːtrɪʧə/  the art of painting or drawing pictures of people személyleírás</v>
      </c>
    </row>
    <row r="1820" spans="3:8" ht="63.75">
      <c r="C1820" s="42">
        <f t="shared" si="57"/>
        <v>99</v>
      </c>
      <c r="D1820" s="41" t="s">
        <v>3582</v>
      </c>
      <c r="E1820" s="44" t="s">
        <v>14311</v>
      </c>
      <c r="F1820" s="41" t="s">
        <v>5070</v>
      </c>
      <c r="G1820" s="42" t="s">
        <v>5920</v>
      </c>
      <c r="H1820" s="42" t="str">
        <f t="shared" si="56"/>
        <v>portray /pɔːˈtreɪ/  to describe or show someone or something in a particular way, according to your opinion of them ábrázol</v>
      </c>
    </row>
    <row r="1821" spans="3:8" ht="51">
      <c r="C1821" s="42">
        <f t="shared" si="57"/>
        <v>99</v>
      </c>
      <c r="D1821" s="41" t="s">
        <v>3600</v>
      </c>
      <c r="E1821" s="44" t="s">
        <v>14312</v>
      </c>
      <c r="F1821" s="41" t="s">
        <v>5089</v>
      </c>
      <c r="G1821" s="42" t="s">
        <v>6961</v>
      </c>
      <c r="H1821" s="42" t="str">
        <f t="shared" si="56"/>
        <v>portrayal /pɔːˈtreɪəl/  the way someone or something is described or shown in a book, film, play etc ábrázolás</v>
      </c>
    </row>
    <row r="1822" spans="3:8" ht="38.25">
      <c r="C1822" s="42">
        <f t="shared" si="57"/>
        <v>99</v>
      </c>
      <c r="D1822" s="41" t="s">
        <v>2648</v>
      </c>
      <c r="E1822" s="44" t="s">
        <v>14313</v>
      </c>
      <c r="F1822" s="41" t="s">
        <v>4068</v>
      </c>
      <c r="G1822" s="42" t="s">
        <v>6962</v>
      </c>
      <c r="H1822" s="42" t="str">
        <f t="shared" si="56"/>
        <v>pose /pəʊz/  to exist in a way that may cause a problem, danger, difficulty etc póz</v>
      </c>
    </row>
    <row r="1823" spans="3:8" ht="25.5">
      <c r="C1823" s="42">
        <f t="shared" si="57"/>
        <v>99</v>
      </c>
      <c r="D1823" s="41" t="s">
        <v>2381</v>
      </c>
      <c r="E1823" s="44" t="s">
        <v>14314</v>
      </c>
      <c r="F1823" s="41" t="s">
        <v>3783</v>
      </c>
      <c r="G1823" s="42" t="s">
        <v>6963</v>
      </c>
      <c r="H1823" s="42" t="str">
        <f t="shared" si="56"/>
        <v>possess /pəˈzɛs/  to have a particular quality or ability rendelkeznek</v>
      </c>
    </row>
    <row r="1824" spans="3:8" ht="89.25">
      <c r="C1824" s="42">
        <f t="shared" si="57"/>
        <v>99</v>
      </c>
      <c r="D1824" s="41" t="s">
        <v>3423</v>
      </c>
      <c r="E1824" s="44" t="s">
        <v>14315</v>
      </c>
      <c r="F1824" s="41" t="s">
        <v>4897</v>
      </c>
      <c r="G1824" s="42" t="s">
        <v>6964</v>
      </c>
      <c r="H1824" s="42" t="str">
        <f t="shared" si="56"/>
        <v>pour cold water on /pɔː/ /kəʊld/ /ˈwɔːtər/ /ɒn/  if you pour cold water on something, you criticize someone’s plan, idea, or desire to do something so much that they no longer feel excited about it lelomboz</v>
      </c>
    </row>
    <row r="1825" spans="3:8" ht="15">
      <c r="C1825" s="42">
        <f t="shared" si="57"/>
        <v>99</v>
      </c>
      <c r="D1825" s="41" t="s">
        <v>3030</v>
      </c>
      <c r="E1825" s="44" t="s">
        <v>14316</v>
      </c>
      <c r="F1825" s="41" t="s">
        <v>4472</v>
      </c>
      <c r="G1825" s="42" t="s">
        <v>6965</v>
      </c>
      <c r="H1825" s="42" t="str">
        <f t="shared" si="56"/>
        <v>practically /ˈpræktɪk(ə)li/  almost gyakorlatilag</v>
      </c>
    </row>
    <row r="1826" spans="3:8" ht="51">
      <c r="C1826" s="42">
        <f t="shared" si="57"/>
        <v>99</v>
      </c>
      <c r="D1826" s="41" t="s">
        <v>2784</v>
      </c>
      <c r="E1826" s="44" t="s">
        <v>14317</v>
      </c>
      <c r="F1826" s="41" t="s">
        <v>4213</v>
      </c>
      <c r="G1826" s="42" t="s">
        <v>6966</v>
      </c>
      <c r="H1826" s="42" t="str">
        <f t="shared" si="56"/>
        <v>praise  /preɪz/   to say that you admire and approve of someone or something, especially publicly  dicséret</v>
      </c>
    </row>
    <row r="1827" spans="3:8" ht="15">
      <c r="C1827" s="42">
        <f t="shared" si="57"/>
        <v>99</v>
      </c>
      <c r="D1827" s="41" t="s">
        <v>1810</v>
      </c>
      <c r="E1827" s="44" t="s">
        <v>14318</v>
      </c>
      <c r="F1827" s="45" t="s">
        <v>2122</v>
      </c>
      <c r="G1827" s="42" t="s">
        <v>6967</v>
      </c>
      <c r="H1827" s="42" t="str">
        <f t="shared" si="56"/>
        <v>precarious /prɪˈkeərɪəs/  uncertain risky dangerous          bizonytalan</v>
      </c>
    </row>
    <row r="1828" spans="3:8" ht="15">
      <c r="C1828" s="42">
        <f t="shared" si="57"/>
        <v>99</v>
      </c>
      <c r="D1828" s="41" t="s">
        <v>1811</v>
      </c>
      <c r="E1828" s="44" t="s">
        <v>14319</v>
      </c>
      <c r="F1828" s="45" t="s">
        <v>2123</v>
      </c>
      <c r="G1828" s="42" t="s">
        <v>6968</v>
      </c>
      <c r="H1828" s="42" t="str">
        <f t="shared" si="56"/>
        <v>precepts /ˈpriːsɛpts/  rules establishing standards of conduct        előírásai</v>
      </c>
    </row>
    <row r="1829" spans="3:8" ht="25.5">
      <c r="C1829" s="42">
        <f t="shared" si="57"/>
        <v>99</v>
      </c>
      <c r="D1829" s="41" t="s">
        <v>3501</v>
      </c>
      <c r="E1829" s="44" t="s">
        <v>14320</v>
      </c>
      <c r="F1829" s="41" t="s">
        <v>4984</v>
      </c>
      <c r="G1829" s="42" t="s">
        <v>5362</v>
      </c>
      <c r="H1829" s="42" t="str">
        <f t="shared" si="56"/>
        <v>precision /prɪˈsɪʒən/  the quality of being very exact or correct pontosság</v>
      </c>
    </row>
    <row r="1830" spans="3:8" ht="15">
      <c r="C1830" s="42">
        <f t="shared" si="57"/>
        <v>99</v>
      </c>
      <c r="D1830" s="41" t="s">
        <v>1812</v>
      </c>
      <c r="E1830" s="44" t="s">
        <v>14321</v>
      </c>
      <c r="F1830" s="45" t="s">
        <v>2124</v>
      </c>
      <c r="G1830" s="42" t="s">
        <v>5438</v>
      </c>
      <c r="H1830" s="42" t="str">
        <f t="shared" si="56"/>
        <v>preclude /prɪˈkluːd/  prevent make impossible          ellentétes</v>
      </c>
    </row>
    <row r="1831" spans="3:8" ht="15">
      <c r="C1831" s="42">
        <f t="shared" si="57"/>
        <v>99</v>
      </c>
      <c r="D1831" s="41" t="s">
        <v>1813</v>
      </c>
      <c r="E1831" s="44" t="s">
        <v>14322</v>
      </c>
      <c r="F1831" s="45" t="s">
        <v>2125</v>
      </c>
      <c r="G1831" s="42" t="s">
        <v>6969</v>
      </c>
      <c r="H1831" s="42" t="str">
        <f t="shared" si="56"/>
        <v>precursory /pri(ː)ˈkɜːsəri/  preliminary anticipating           előzetes</v>
      </c>
    </row>
    <row r="1832" spans="3:8" ht="51">
      <c r="C1832" s="42">
        <f t="shared" si="57"/>
        <v>99</v>
      </c>
      <c r="D1832" s="41" t="s">
        <v>2977</v>
      </c>
      <c r="E1832" s="44" t="s">
        <v>14323</v>
      </c>
      <c r="F1832" s="41" t="s">
        <v>4418</v>
      </c>
      <c r="G1832" s="42" t="s">
        <v>6970</v>
      </c>
      <c r="H1832" s="42" t="str">
        <f t="shared" si="56"/>
        <v>predictable /prɪˈdɪktəbl/  if something or someone is predictable, you know what will happen or what they will do kiszámítható</v>
      </c>
    </row>
    <row r="1833" spans="3:8" ht="15">
      <c r="C1833" s="42">
        <f t="shared" si="57"/>
        <v>99</v>
      </c>
      <c r="D1833" s="41" t="s">
        <v>1814</v>
      </c>
      <c r="E1833" s="44" t="s">
        <v>14324</v>
      </c>
      <c r="F1833" s="45" t="s">
        <v>2126</v>
      </c>
      <c r="G1833" s="42" t="s">
        <v>6971</v>
      </c>
      <c r="H1833" s="42" t="str">
        <f t="shared" si="56"/>
        <v>predilection /ˌpriːdɪˈlɛkʃən/  special liking mental preference         részrehajlás</v>
      </c>
    </row>
    <row r="1834" spans="3:8" ht="15">
      <c r="C1834" s="42">
        <f t="shared" si="57"/>
        <v>99</v>
      </c>
      <c r="D1834" s="41" t="s">
        <v>1815</v>
      </c>
      <c r="E1834" s="44" t="s">
        <v>14325</v>
      </c>
      <c r="F1834" s="45" t="s">
        <v>2127</v>
      </c>
      <c r="G1834" s="42" t="s">
        <v>6972</v>
      </c>
      <c r="H1834" s="42" t="str">
        <f t="shared" si="56"/>
        <v>predominate /prɪˈdɒmɪneɪt/  have more power than others        túlsúlyban van</v>
      </c>
    </row>
    <row r="1835" spans="3:8" ht="63.75">
      <c r="C1835" s="42">
        <f t="shared" si="57"/>
        <v>99</v>
      </c>
      <c r="D1835" s="41" t="s">
        <v>1815</v>
      </c>
      <c r="E1835" s="44" t="s">
        <v>14325</v>
      </c>
      <c r="F1835" s="41" t="s">
        <v>4934</v>
      </c>
      <c r="G1835" s="42" t="s">
        <v>6972</v>
      </c>
      <c r="H1835" s="42" t="str">
        <f t="shared" si="56"/>
        <v>predominate /prɪˈdɒmɪneɪt/  if one type of person or thing predominates in a group or area, there are more of this type than any other túlsúlyban van</v>
      </c>
    </row>
    <row r="1836" spans="3:8" ht="15">
      <c r="C1836" s="42">
        <f t="shared" si="57"/>
        <v>99</v>
      </c>
      <c r="D1836" s="41" t="s">
        <v>1306</v>
      </c>
      <c r="E1836" s="44" t="s">
        <v>14326</v>
      </c>
      <c r="F1836" s="45" t="s">
        <v>1307</v>
      </c>
      <c r="G1836" s="42" t="s">
        <v>6973</v>
      </c>
      <c r="H1836" s="42" t="str">
        <f t="shared" si="56"/>
        <v>preen /priːn/  tidy/show self-satisfaction         varr</v>
      </c>
    </row>
    <row r="1837" spans="3:8" ht="15">
      <c r="C1837" s="42">
        <f t="shared" si="57"/>
        <v>99</v>
      </c>
      <c r="D1837" s="41" t="s">
        <v>1816</v>
      </c>
      <c r="E1837" s="44" t="s">
        <v>14327</v>
      </c>
      <c r="F1837" s="45" t="s">
        <v>2128</v>
      </c>
      <c r="G1837" s="42" t="s">
        <v>6974</v>
      </c>
      <c r="H1837" s="42" t="str">
        <f t="shared" si="56"/>
        <v>premature /ˌprɛməˈtjʊə/  doing or happening smth before the right time     idő előtti</v>
      </c>
    </row>
    <row r="1838" spans="3:8" ht="38.25">
      <c r="C1838" s="42">
        <f t="shared" si="57"/>
        <v>99</v>
      </c>
      <c r="D1838" s="41" t="s">
        <v>2373</v>
      </c>
      <c r="E1838" s="46" t="s">
        <v>5305</v>
      </c>
      <c r="F1838" s="41" t="s">
        <v>3774</v>
      </c>
      <c r="G1838" s="42" t="s">
        <v>6975</v>
      </c>
      <c r="H1838" s="42" t="str">
        <f t="shared" si="56"/>
        <v>premise /ˈprɛmɪs/  the buildings and land that a shop, restaurant, company etc uses premissza</v>
      </c>
    </row>
    <row r="1839" spans="3:8" ht="51">
      <c r="C1839" s="42">
        <f t="shared" si="57"/>
        <v>99</v>
      </c>
      <c r="D1839" s="41" t="s">
        <v>2373</v>
      </c>
      <c r="E1839" s="46" t="s">
        <v>5305</v>
      </c>
      <c r="F1839" s="41" t="s">
        <v>4713</v>
      </c>
      <c r="G1839" s="42" t="s">
        <v>6975</v>
      </c>
      <c r="H1839" s="42" t="str">
        <f t="shared" si="56"/>
        <v>premise /ˈprɛmɪs/  a statement or idea that you accept as true and use as a base for developing other ideas premissza</v>
      </c>
    </row>
    <row r="1840" spans="3:8" ht="15">
      <c r="C1840" s="42">
        <f t="shared" si="57"/>
        <v>99</v>
      </c>
      <c r="D1840" s="41" t="s">
        <v>1817</v>
      </c>
      <c r="E1840" s="44" t="s">
        <v>14328</v>
      </c>
      <c r="F1840" s="45" t="s">
        <v>2129</v>
      </c>
      <c r="G1840" s="42" t="s">
        <v>6976</v>
      </c>
      <c r="H1840" s="42" t="str">
        <f t="shared" si="56"/>
        <v>preponderance /prɪˈpɒndərəns/  greatness in number strength weight        túlsúly</v>
      </c>
    </row>
    <row r="1841" spans="3:8" ht="15">
      <c r="C1841" s="42">
        <f t="shared" si="57"/>
        <v>99</v>
      </c>
      <c r="D1841" s="41" t="s">
        <v>1818</v>
      </c>
      <c r="E1841" s="44" t="s">
        <v>14329</v>
      </c>
      <c r="F1841" s="45" t="s">
        <v>2130</v>
      </c>
      <c r="G1841" s="42" t="s">
        <v>6957</v>
      </c>
      <c r="H1841" s="42" t="str">
        <f t="shared" si="56"/>
        <v>presage /ˈprɛsɪʤ/  warning sign           előjel</v>
      </c>
    </row>
    <row r="1842" spans="3:8" ht="38.25">
      <c r="C1842" s="42">
        <f t="shared" si="57"/>
        <v>99</v>
      </c>
      <c r="D1842" s="41" t="s">
        <v>3434</v>
      </c>
      <c r="E1842" s="44" t="s">
        <v>14330</v>
      </c>
      <c r="F1842" s="41" t="s">
        <v>4909</v>
      </c>
      <c r="G1842" s="42" t="s">
        <v>6977</v>
      </c>
      <c r="H1842" s="42" t="str">
        <f t="shared" si="56"/>
        <v>prescribe /prɪsˈkraɪb/  to say what medicine or treatment a sick person should have  felírni</v>
      </c>
    </row>
    <row r="1843" spans="3:8" ht="38.25">
      <c r="C1843" s="42">
        <f t="shared" si="57"/>
        <v>99</v>
      </c>
      <c r="D1843" s="41" t="s">
        <v>2570</v>
      </c>
      <c r="E1843" s="44" t="s">
        <v>14331</v>
      </c>
      <c r="F1843" s="41" t="s">
        <v>3987</v>
      </c>
      <c r="G1843" s="42" t="s">
        <v>6978</v>
      </c>
      <c r="H1843" s="42" t="str">
        <f t="shared" si="56"/>
        <v>presentation /ˌprɛzɛnˈteɪʃən/  an event at which you describe or explain a new product or idea  előadás</v>
      </c>
    </row>
    <row r="1844" spans="3:8" ht="25.5">
      <c r="C1844" s="42">
        <f t="shared" si="57"/>
        <v>99</v>
      </c>
      <c r="D1844" s="41" t="s">
        <v>3714</v>
      </c>
      <c r="E1844" s="44" t="s">
        <v>14332</v>
      </c>
      <c r="F1844" s="41" t="s">
        <v>5207</v>
      </c>
      <c r="G1844" s="42" t="s">
        <v>6979</v>
      </c>
      <c r="H1844" s="42" t="str">
        <f t="shared" si="56"/>
        <v>prestigious /prɛˈstɪʤəs/  admired as one of the best and most important tekintélyes</v>
      </c>
    </row>
    <row r="1845" spans="3:8" ht="15">
      <c r="C1845" s="42">
        <f t="shared" si="57"/>
        <v>99</v>
      </c>
      <c r="D1845" s="41" t="s">
        <v>1308</v>
      </c>
      <c r="E1845" s="44" t="s">
        <v>14333</v>
      </c>
      <c r="F1845" s="45" t="s">
        <v>1309</v>
      </c>
      <c r="G1845" s="42" t="s">
        <v>6980</v>
      </c>
      <c r="H1845" s="42" t="str">
        <f t="shared" si="56"/>
        <v>presumption /prɪˈzʌmpʃən/  arrogance          vélelem</v>
      </c>
    </row>
    <row r="1846" spans="3:8" ht="63.75">
      <c r="C1846" s="42">
        <f t="shared" si="57"/>
        <v>99</v>
      </c>
      <c r="D1846" s="41" t="s">
        <v>3547</v>
      </c>
      <c r="E1846" s="44" t="s">
        <v>14334</v>
      </c>
      <c r="F1846" s="41" t="s">
        <v>5034</v>
      </c>
      <c r="G1846" s="42" t="s">
        <v>6981</v>
      </c>
      <c r="H1846" s="42" t="str">
        <f t="shared" si="56"/>
        <v>pretend /prɪˈtɛnd/  to behave as if something is true when in fact you know it is not, in order to deceive people or for fun színlel</v>
      </c>
    </row>
    <row r="1847" spans="3:8" ht="15">
      <c r="C1847" s="42">
        <f t="shared" si="57"/>
        <v>99</v>
      </c>
      <c r="D1847" s="41" t="s">
        <v>1819</v>
      </c>
      <c r="E1847" s="44" t="s">
        <v>14335</v>
      </c>
      <c r="F1847" s="45" t="s">
        <v>2131</v>
      </c>
      <c r="G1847" s="42" t="s">
        <v>6982</v>
      </c>
      <c r="H1847" s="42" t="str">
        <f t="shared" si="56"/>
        <v>preternatural /ˌpriːtəˈnæʧrəl/  not normal or usual         természetfölötti</v>
      </c>
    </row>
    <row r="1848" spans="3:8" ht="15">
      <c r="C1848" s="42">
        <f t="shared" si="57"/>
        <v>99</v>
      </c>
      <c r="D1848" s="41" t="s">
        <v>3031</v>
      </c>
      <c r="E1848" s="44" t="s">
        <v>14336</v>
      </c>
      <c r="F1848" s="41" t="s">
        <v>4473</v>
      </c>
      <c r="G1848" s="42" t="s">
        <v>6983</v>
      </c>
      <c r="H1848" s="42" t="str">
        <f t="shared" si="56"/>
        <v>pretty /ˈprɪti/  fairly or more than a little szép</v>
      </c>
    </row>
    <row r="1849" spans="3:8" ht="76.5">
      <c r="C1849" s="42">
        <f t="shared" si="57"/>
        <v>99</v>
      </c>
      <c r="D1849" s="41" t="s">
        <v>2706</v>
      </c>
      <c r="E1849" s="44" t="s">
        <v>14337</v>
      </c>
      <c r="F1849" s="41" t="s">
        <v>4129</v>
      </c>
      <c r="G1849" s="42" t="s">
        <v>6984</v>
      </c>
      <c r="H1849" s="42" t="str">
        <f t="shared" si="56"/>
        <v>prevalence /ˈprɛvələns/  the quality of being common at a particular time, in a particular place, or among a particular group of people előfordulási</v>
      </c>
    </row>
    <row r="1850" spans="3:8" ht="15">
      <c r="C1850" s="42">
        <f t="shared" si="57"/>
        <v>99</v>
      </c>
      <c r="D1850" s="41" t="s">
        <v>1820</v>
      </c>
      <c r="E1850" s="44" t="s">
        <v>14338</v>
      </c>
      <c r="F1850" s="45" t="s">
        <v>2132</v>
      </c>
      <c r="G1850" s="42" t="s">
        <v>6985</v>
      </c>
      <c r="H1850" s="42" t="str">
        <f t="shared" si="56"/>
        <v>prevalent /ˈprɛvələnt/  common            uralkodó</v>
      </c>
    </row>
    <row r="1851" spans="3:8" ht="15">
      <c r="C1851" s="42">
        <f t="shared" si="57"/>
        <v>99</v>
      </c>
      <c r="D1851" s="41" t="s">
        <v>1821</v>
      </c>
      <c r="E1851" s="44" t="s">
        <v>14339</v>
      </c>
      <c r="F1851" s="45" t="s">
        <v>2133</v>
      </c>
      <c r="G1851" s="42" t="s">
        <v>6986</v>
      </c>
      <c r="H1851" s="42" t="str">
        <f t="shared" si="56"/>
        <v>prevaricate /prɪˈværɪkeɪt/  to equivocate to stray from the truth      kertel</v>
      </c>
    </row>
    <row r="1852" spans="3:8" ht="51">
      <c r="C1852" s="42">
        <f t="shared" si="57"/>
        <v>99</v>
      </c>
      <c r="D1852" s="41" t="s">
        <v>2753</v>
      </c>
      <c r="E1852" s="44" t="s">
        <v>14340</v>
      </c>
      <c r="F1852" s="41" t="s">
        <v>4178</v>
      </c>
      <c r="G1852" s="42" t="s">
        <v>6987</v>
      </c>
      <c r="H1852" s="42" t="str">
        <f t="shared" si="56"/>
        <v>prevent /prɪˈvɛnt/  to stop something from happening, or stop someone from doing something megelőzése</v>
      </c>
    </row>
    <row r="1853" spans="3:8" ht="51">
      <c r="C1853" s="42">
        <f t="shared" si="57"/>
        <v>99</v>
      </c>
      <c r="D1853" s="41" t="s">
        <v>2798</v>
      </c>
      <c r="E1853" s="44" t="s">
        <v>14341</v>
      </c>
      <c r="F1853" s="41" t="s">
        <v>4227</v>
      </c>
      <c r="G1853" s="42" t="s">
        <v>6988</v>
      </c>
      <c r="H1853" s="42" t="str">
        <f t="shared" si="56"/>
        <v>previous /ˈpriːvjəs/  having happened or existed before the event, time, or thing that you are talking about now előző</v>
      </c>
    </row>
    <row r="1854" spans="3:8" ht="15">
      <c r="C1854" s="42">
        <f t="shared" si="57"/>
        <v>99</v>
      </c>
      <c r="D1854" s="41" t="s">
        <v>1823</v>
      </c>
      <c r="E1854" s="44" t="s">
        <v>14342</v>
      </c>
      <c r="F1854" s="45" t="s">
        <v>2134</v>
      </c>
      <c r="G1854" s="42" t="s">
        <v>6989</v>
      </c>
      <c r="H1854" s="42" t="str">
        <f t="shared" si="56"/>
        <v>prim /prɪm/  neat formal           pedáns</v>
      </c>
    </row>
    <row r="1855" spans="3:8" ht="15">
      <c r="C1855" s="42">
        <f t="shared" si="57"/>
        <v>99</v>
      </c>
      <c r="D1855" s="41" t="s">
        <v>2748</v>
      </c>
      <c r="E1855" s="44" t="s">
        <v>14343</v>
      </c>
      <c r="F1855" s="41" t="s">
        <v>4173</v>
      </c>
      <c r="G1855" s="42" t="s">
        <v>6990</v>
      </c>
      <c r="H1855" s="42" t="str">
        <f t="shared" si="56"/>
        <v>primarily  /ˈpraɪmərɪli/   mainly elsősorban</v>
      </c>
    </row>
    <row r="1856" spans="3:8" ht="51">
      <c r="C1856" s="42">
        <f t="shared" si="57"/>
        <v>99</v>
      </c>
      <c r="D1856" s="41" t="s">
        <v>2983</v>
      </c>
      <c r="E1856" s="44" t="s">
        <v>14344</v>
      </c>
      <c r="F1856" s="41" t="s">
        <v>4424</v>
      </c>
      <c r="G1856" s="42" t="s">
        <v>6991</v>
      </c>
      <c r="H1856" s="42" t="str">
        <f t="shared" si="56"/>
        <v>principle /ˈprɪnsəpl/  a moral rule or belief about what is right and wrong, that influences how you behave alapelv</v>
      </c>
    </row>
    <row r="1857" spans="3:8" ht="51">
      <c r="C1857" s="42">
        <f t="shared" si="57"/>
        <v>99</v>
      </c>
      <c r="D1857" s="41" t="s">
        <v>3372</v>
      </c>
      <c r="E1857" s="44" t="s">
        <v>14345</v>
      </c>
      <c r="F1857" s="41" t="s">
        <v>4841</v>
      </c>
      <c r="G1857" s="42" t="s">
        <v>6992</v>
      </c>
      <c r="H1857" s="42" t="str">
        <f t="shared" si="56"/>
        <v>priority /praɪˈɒrɪti/  the thing that you think is most important and that needs attention before anything else kiemelten fontos</v>
      </c>
    </row>
    <row r="1858" spans="3:8" ht="15">
      <c r="C1858" s="42">
        <f t="shared" si="57"/>
        <v>99</v>
      </c>
      <c r="D1858" s="41" t="s">
        <v>1824</v>
      </c>
      <c r="E1858" s="44" t="s">
        <v>14346</v>
      </c>
      <c r="F1858" s="45" t="s">
        <v>2135</v>
      </c>
      <c r="G1858" s="42" t="s">
        <v>5427</v>
      </c>
      <c r="H1858" s="42" t="str">
        <f t="shared" si="56"/>
        <v>pristine /ˈprɪstaɪn/  primitive unspoiled pure as in earlier times unadulterated     ősi</v>
      </c>
    </row>
    <row r="1859" spans="3:8" ht="25.5">
      <c r="C1859" s="42">
        <f t="shared" si="57"/>
        <v>99</v>
      </c>
      <c r="D1859" s="41" t="s">
        <v>2510</v>
      </c>
      <c r="E1859" s="44" t="s">
        <v>14347</v>
      </c>
      <c r="F1859" s="41" t="s">
        <v>3927</v>
      </c>
      <c r="G1859" s="42" t="s">
        <v>6993</v>
      </c>
      <c r="H1859" s="42" t="str">
        <f t="shared" ref="H1859:H1922" si="58">CONCATENATE(D1859," ",E1859," ",F1859," ",G1859)</f>
        <v>privacy /ˈprɪvəsi/  the state of being free from public attention magánélet</v>
      </c>
    </row>
    <row r="1860" spans="3:8" ht="51">
      <c r="C1860" s="42">
        <f t="shared" si="57"/>
        <v>99</v>
      </c>
      <c r="D1860" s="41" t="s">
        <v>2417</v>
      </c>
      <c r="E1860" s="44" t="s">
        <v>14348</v>
      </c>
      <c r="F1860" s="41" t="s">
        <v>3834</v>
      </c>
      <c r="G1860" s="42" t="s">
        <v>6994</v>
      </c>
      <c r="H1860" s="42" t="str">
        <f t="shared" si="58"/>
        <v>privilege /ˈprɪvɪlɪʤ/  a special advantage that is given only to one person or group of people: kiváltság</v>
      </c>
    </row>
    <row r="1861" spans="3:8" ht="15">
      <c r="C1861" s="42">
        <f t="shared" ref="C1861:C1924" si="59">+B1861+C1860</f>
        <v>99</v>
      </c>
      <c r="D1861" s="41" t="s">
        <v>1825</v>
      </c>
      <c r="E1861" s="44" t="s">
        <v>14349</v>
      </c>
      <c r="F1861" s="45" t="s">
        <v>2136</v>
      </c>
      <c r="G1861" s="42" t="s">
        <v>6995</v>
      </c>
      <c r="H1861" s="42" t="str">
        <f t="shared" si="58"/>
        <v>probity /ˈprəʊbɪti/  uprightness incorruptibility principle          feddhetetlenség</v>
      </c>
    </row>
    <row r="1862" spans="3:8" ht="15">
      <c r="C1862" s="42">
        <f t="shared" si="59"/>
        <v>99</v>
      </c>
      <c r="D1862" s="41" t="s">
        <v>1826</v>
      </c>
      <c r="E1862" s="44" t="s">
        <v>14350</v>
      </c>
      <c r="F1862" s="45" t="s">
        <v>2137</v>
      </c>
      <c r="G1862" s="42" t="s">
        <v>6996</v>
      </c>
      <c r="H1862" s="42" t="str">
        <f t="shared" si="58"/>
        <v>proclivity /prəˈklɪvɪti/  inclination            hajlam</v>
      </c>
    </row>
    <row r="1863" spans="3:8" ht="15">
      <c r="C1863" s="42">
        <f t="shared" si="59"/>
        <v>99</v>
      </c>
      <c r="D1863" s="41" t="s">
        <v>1827</v>
      </c>
      <c r="E1863" s="44" t="s">
        <v>14351</v>
      </c>
      <c r="F1863" s="45" t="s">
        <v>2138</v>
      </c>
      <c r="G1863" s="42" t="s">
        <v>6997</v>
      </c>
      <c r="H1863" s="42" t="str">
        <f t="shared" si="58"/>
        <v>procrastination /prəʊˌkræstɪˈneɪʃən/  keeping on putting off         halogatás</v>
      </c>
    </row>
    <row r="1864" spans="3:8" ht="15">
      <c r="C1864" s="42">
        <f t="shared" si="59"/>
        <v>99</v>
      </c>
      <c r="D1864" s="41" t="s">
        <v>1828</v>
      </c>
      <c r="E1864" s="44" t="s">
        <v>14352</v>
      </c>
      <c r="F1864" s="45" t="s">
        <v>2139</v>
      </c>
      <c r="G1864" s="42" t="s">
        <v>6998</v>
      </c>
      <c r="H1864" s="42" t="str">
        <f t="shared" si="58"/>
        <v>prodigal /ˈprɒdɪgəl/  wasteful reckless with money         tékozló</v>
      </c>
    </row>
    <row r="1865" spans="3:8" ht="15">
      <c r="C1865" s="42">
        <f t="shared" si="59"/>
        <v>99</v>
      </c>
      <c r="D1865" s="41" t="s">
        <v>1829</v>
      </c>
      <c r="E1865" s="44" t="s">
        <v>14353</v>
      </c>
      <c r="F1865" s="45" t="s">
        <v>2140</v>
      </c>
      <c r="G1865" s="42" t="s">
        <v>6999</v>
      </c>
      <c r="H1865" s="42" t="str">
        <f t="shared" si="58"/>
        <v>prodigious /prəˈdɪʤəs/  enormous wonderful           bámulatos</v>
      </c>
    </row>
    <row r="1866" spans="3:8" ht="15">
      <c r="C1866" s="42">
        <f t="shared" si="59"/>
        <v>99</v>
      </c>
      <c r="D1866" s="41" t="s">
        <v>1830</v>
      </c>
      <c r="E1866" s="44" t="s">
        <v>14354</v>
      </c>
      <c r="F1866" s="45" t="s">
        <v>2141</v>
      </c>
      <c r="G1866" s="42" t="s">
        <v>7000</v>
      </c>
      <c r="H1866" s="42" t="str">
        <f t="shared" si="58"/>
        <v>profane /prəˈfeɪn/  worldly having contempt for God        profán</v>
      </c>
    </row>
    <row r="1867" spans="3:8" ht="51">
      <c r="C1867" s="42">
        <f t="shared" si="59"/>
        <v>99</v>
      </c>
      <c r="D1867" s="41" t="s">
        <v>3016</v>
      </c>
      <c r="E1867" s="44" t="s">
        <v>14355</v>
      </c>
      <c r="F1867" s="41" t="s">
        <v>4458</v>
      </c>
      <c r="G1867" s="42" t="s">
        <v>7001</v>
      </c>
      <c r="H1867" s="42" t="str">
        <f t="shared" si="58"/>
        <v>profile /ˈprəʊfaɪl/  a short description that gives important details about a person, a group of people, or a place profil</v>
      </c>
    </row>
    <row r="1868" spans="3:8" ht="51">
      <c r="C1868" s="42">
        <f t="shared" si="59"/>
        <v>99</v>
      </c>
      <c r="D1868" s="41" t="s">
        <v>3020</v>
      </c>
      <c r="E1868" s="44" t="s">
        <v>14356</v>
      </c>
      <c r="F1868" s="41" t="s">
        <v>4462</v>
      </c>
      <c r="G1868" s="42" t="s">
        <v>7002</v>
      </c>
      <c r="H1868" s="42" t="str">
        <f t="shared" si="58"/>
        <v>profit /ˈprɒfɪt/  money that you gain by selling things or doing business, after your costs have been paid  nyereség</v>
      </c>
    </row>
    <row r="1869" spans="3:8" ht="15">
      <c r="C1869" s="42">
        <f t="shared" si="59"/>
        <v>99</v>
      </c>
      <c r="D1869" s="41" t="s">
        <v>1310</v>
      </c>
      <c r="E1869" s="44" t="s">
        <v>14357</v>
      </c>
      <c r="F1869" s="45" t="s">
        <v>1311</v>
      </c>
      <c r="G1869" s="42" t="s">
        <v>7003</v>
      </c>
      <c r="H1869" s="42" t="str">
        <f t="shared" si="58"/>
        <v>profligacy /ˈprɒflɪgəsi/  shameless immorality         kicsapongás</v>
      </c>
    </row>
    <row r="1870" spans="3:8" ht="15">
      <c r="C1870" s="42">
        <f t="shared" si="59"/>
        <v>99</v>
      </c>
      <c r="D1870" s="41" t="s">
        <v>1831</v>
      </c>
      <c r="E1870" s="44" t="s">
        <v>14358</v>
      </c>
      <c r="F1870" s="45" t="s">
        <v>2142</v>
      </c>
      <c r="G1870" s="42" t="s">
        <v>7004</v>
      </c>
      <c r="H1870" s="42" t="str">
        <f t="shared" si="58"/>
        <v>profligate /ˈprɒflɪgɪt/  wasteful prodigal licentious extravagant         feslett</v>
      </c>
    </row>
    <row r="1871" spans="3:8" ht="25.5">
      <c r="C1871" s="42">
        <f t="shared" si="59"/>
        <v>99</v>
      </c>
      <c r="D1871" s="41" t="s">
        <v>2635</v>
      </c>
      <c r="E1871" s="44" t="s">
        <v>14359</v>
      </c>
      <c r="F1871" s="41" t="s">
        <v>4054</v>
      </c>
      <c r="G1871" s="42" t="s">
        <v>5901</v>
      </c>
      <c r="H1871" s="42" t="str">
        <f t="shared" si="58"/>
        <v>profound  /prəˈfaʊnd/   having a strong influence or effect mély</v>
      </c>
    </row>
    <row r="1872" spans="3:8" ht="15">
      <c r="C1872" s="42">
        <f t="shared" si="59"/>
        <v>99</v>
      </c>
      <c r="D1872" s="41" t="s">
        <v>1832</v>
      </c>
      <c r="E1872" s="44" t="s">
        <v>14360</v>
      </c>
      <c r="F1872" s="45" t="s">
        <v>2143</v>
      </c>
      <c r="G1872" s="42" t="s">
        <v>7005</v>
      </c>
      <c r="H1872" s="42" t="str">
        <f t="shared" si="58"/>
        <v>profundity /prəˈfʌndɪti/  depth            mélység</v>
      </c>
    </row>
    <row r="1873" spans="3:8" ht="15">
      <c r="C1873" s="42">
        <f t="shared" si="59"/>
        <v>99</v>
      </c>
      <c r="D1873" s="41" t="s">
        <v>1312</v>
      </c>
      <c r="E1873" s="44" t="s">
        <v>14361</v>
      </c>
      <c r="F1873" s="45" t="s">
        <v>1313</v>
      </c>
      <c r="G1873" s="42" t="s">
        <v>6622</v>
      </c>
      <c r="H1873" s="42" t="str">
        <f t="shared" si="58"/>
        <v>profuse /prəˈfjuːs/  abundant/lavish          bőséges</v>
      </c>
    </row>
    <row r="1874" spans="3:8" ht="51">
      <c r="C1874" s="42">
        <f t="shared" si="59"/>
        <v>99</v>
      </c>
      <c r="D1874" s="41" t="s">
        <v>3522</v>
      </c>
      <c r="E1874" s="44" t="s">
        <v>14362</v>
      </c>
      <c r="F1874" s="41" t="s">
        <v>5008</v>
      </c>
      <c r="G1874" s="42" t="s">
        <v>7006</v>
      </c>
      <c r="H1874" s="42" t="str">
        <f t="shared" si="58"/>
        <v>prohibitively /prəˈhɪbɪtɪvli/  if costs are prohibitively high, they prevent people from buying or doing something megfizethetetlenül</v>
      </c>
    </row>
    <row r="1875" spans="3:8" ht="15">
      <c r="C1875" s="42">
        <f t="shared" si="59"/>
        <v>99</v>
      </c>
      <c r="D1875" s="41" t="s">
        <v>1833</v>
      </c>
      <c r="E1875" s="44" t="s">
        <v>14363</v>
      </c>
      <c r="F1875" s="45" t="s">
        <v>2144</v>
      </c>
      <c r="G1875" s="42" t="s">
        <v>7007</v>
      </c>
      <c r="H1875" s="42" t="str">
        <f t="shared" si="58"/>
        <v>proliferate /prəʊˈlɪfəreɪt/  grow reproduce by rapid multification        szaporodik</v>
      </c>
    </row>
    <row r="1876" spans="3:8" ht="15">
      <c r="C1876" s="42">
        <f t="shared" si="59"/>
        <v>99</v>
      </c>
      <c r="D1876" s="41" t="s">
        <v>1834</v>
      </c>
      <c r="E1876" s="44" t="s">
        <v>14364</v>
      </c>
      <c r="F1876" s="45" t="s">
        <v>2145</v>
      </c>
      <c r="G1876" s="42" t="s">
        <v>7008</v>
      </c>
      <c r="H1876" s="42" t="str">
        <f t="shared" si="58"/>
        <v>prolix /ˈprəʊlɪks/  tiring because too long         szószátyár</v>
      </c>
    </row>
    <row r="1877" spans="3:8" ht="15">
      <c r="C1877" s="42">
        <f t="shared" si="59"/>
        <v>99</v>
      </c>
      <c r="D1877" s="41" t="s">
        <v>3376</v>
      </c>
      <c r="E1877" s="44" t="s">
        <v>14365</v>
      </c>
      <c r="F1877" s="41" t="s">
        <v>4845</v>
      </c>
      <c r="G1877" s="42" t="s">
        <v>7009</v>
      </c>
      <c r="H1877" s="42" t="str">
        <f t="shared" si="58"/>
        <v>prominent /ˈprɒmɪnənt/  important kiemelkedő</v>
      </c>
    </row>
    <row r="1878" spans="3:8" ht="63.75">
      <c r="C1878" s="42">
        <f t="shared" si="59"/>
        <v>99</v>
      </c>
      <c r="D1878" s="41" t="s">
        <v>2382</v>
      </c>
      <c r="E1878" s="44" t="s">
        <v>14366</v>
      </c>
      <c r="F1878" s="41" t="s">
        <v>3784</v>
      </c>
      <c r="G1878" s="42" t="s">
        <v>7010</v>
      </c>
      <c r="H1878" s="42" t="str">
        <f t="shared" si="58"/>
        <v>promise /ˈprɒmɪs/  to tell someone that you will definitely do or provide something or that something will happen Igérd meg</v>
      </c>
    </row>
    <row r="1879" spans="3:8" ht="25.5">
      <c r="C1879" s="42">
        <f t="shared" si="59"/>
        <v>99</v>
      </c>
      <c r="D1879" s="41" t="s">
        <v>3703</v>
      </c>
      <c r="E1879" s="44" t="s">
        <v>14367</v>
      </c>
      <c r="F1879" s="41" t="s">
        <v>5194</v>
      </c>
      <c r="G1879" s="42" t="s">
        <v>7011</v>
      </c>
      <c r="H1879" s="42" t="str">
        <f t="shared" si="58"/>
        <v>promote /prəˈməʊt/  to help something to develop or increase elősegítése</v>
      </c>
    </row>
    <row r="1880" spans="3:8" ht="25.5">
      <c r="C1880" s="42">
        <f t="shared" si="59"/>
        <v>99</v>
      </c>
      <c r="D1880" s="41" t="s">
        <v>3115</v>
      </c>
      <c r="E1880" s="44" t="s">
        <v>14368</v>
      </c>
      <c r="F1880" s="41" t="s">
        <v>4565</v>
      </c>
      <c r="G1880" s="42" t="s">
        <v>7012</v>
      </c>
      <c r="H1880" s="42" t="str">
        <f t="shared" si="58"/>
        <v>promotional /prəˈməʊʃən(ə)l/  promotional films, events etc advertise something promóciós</v>
      </c>
    </row>
    <row r="1881" spans="3:8" ht="25.5">
      <c r="C1881" s="42">
        <f t="shared" si="59"/>
        <v>99</v>
      </c>
      <c r="D1881" s="41" t="s">
        <v>3172</v>
      </c>
      <c r="E1881" s="44" t="s">
        <v>14369</v>
      </c>
      <c r="F1881" s="41" t="s">
        <v>4623</v>
      </c>
      <c r="G1881" s="42" t="s">
        <v>7013</v>
      </c>
      <c r="H1881" s="42" t="str">
        <f t="shared" si="58"/>
        <v>prompt /prɒmpt/  to make someone decide to do something gyors</v>
      </c>
    </row>
    <row r="1882" spans="3:8" ht="15">
      <c r="C1882" s="42">
        <f t="shared" si="59"/>
        <v>99</v>
      </c>
      <c r="D1882" s="41" t="s">
        <v>1835</v>
      </c>
      <c r="E1882" s="44" t="s">
        <v>14370</v>
      </c>
      <c r="F1882" s="45" t="s">
        <v>2146</v>
      </c>
      <c r="G1882" s="42" t="s">
        <v>7014</v>
      </c>
      <c r="H1882" s="42" t="str">
        <f t="shared" si="58"/>
        <v>prone /prəʊn/  prostrate inclined to (undesirable things)        elterült</v>
      </c>
    </row>
    <row r="1883" spans="3:8" ht="51">
      <c r="C1883" s="42">
        <f t="shared" si="59"/>
        <v>99</v>
      </c>
      <c r="D1883" s="41" t="s">
        <v>3263</v>
      </c>
      <c r="E1883" s="44" t="s">
        <v>14371</v>
      </c>
      <c r="F1883" s="41" t="s">
        <v>4719</v>
      </c>
      <c r="G1883" s="42" t="s">
        <v>7014</v>
      </c>
      <c r="H1883" s="42" t="str">
        <f t="shared" si="58"/>
        <v>prone  /prəʊn/   likely to do something or suffer from something, especially something bad or harmful elterült</v>
      </c>
    </row>
    <row r="1884" spans="3:8" ht="38.25">
      <c r="C1884" s="42">
        <f t="shared" si="59"/>
        <v>99</v>
      </c>
      <c r="D1884" s="41" t="s">
        <v>3604</v>
      </c>
      <c r="E1884" s="44" t="s">
        <v>14372</v>
      </c>
      <c r="F1884" s="41" t="s">
        <v>5093</v>
      </c>
      <c r="G1884" s="42" t="s">
        <v>7015</v>
      </c>
      <c r="H1884" s="42" t="str">
        <f t="shared" si="58"/>
        <v>prop /prɒp/  a small object such as a book, weapon etc, used by actors in a play or film támaszt</v>
      </c>
    </row>
    <row r="1885" spans="3:8" ht="15">
      <c r="C1885" s="42">
        <f t="shared" si="59"/>
        <v>99</v>
      </c>
      <c r="D1885" s="41" t="s">
        <v>1836</v>
      </c>
      <c r="E1885" s="44" t="s">
        <v>14373</v>
      </c>
      <c r="F1885" s="45" t="s">
        <v>2051</v>
      </c>
      <c r="G1885" s="42" t="s">
        <v>7016</v>
      </c>
      <c r="H1885" s="42" t="str">
        <f t="shared" si="58"/>
        <v>propagation /ˌprɒpəˈgeɪʃən/  increasing the number spreading extending        szaporítás</v>
      </c>
    </row>
    <row r="1886" spans="3:8" ht="15">
      <c r="C1886" s="42">
        <f t="shared" si="59"/>
        <v>99</v>
      </c>
      <c r="D1886" s="41" t="s">
        <v>1837</v>
      </c>
      <c r="E1886" s="44" t="s">
        <v>14374</v>
      </c>
      <c r="F1886" s="45" t="s">
        <v>2052</v>
      </c>
      <c r="G1886" s="42" t="s">
        <v>7017</v>
      </c>
      <c r="H1886" s="42" t="str">
        <f t="shared" si="58"/>
        <v>propinquity /prəˈpɪŋkwɪti/  nearness in time or place affinity of nature     közelség</v>
      </c>
    </row>
    <row r="1887" spans="3:8" ht="15">
      <c r="C1887" s="42">
        <f t="shared" si="59"/>
        <v>99</v>
      </c>
      <c r="D1887" s="41" t="s">
        <v>1838</v>
      </c>
      <c r="E1887" s="44" t="s">
        <v>14375</v>
      </c>
      <c r="F1887" s="45" t="s">
        <v>2053</v>
      </c>
      <c r="G1887" s="42" t="s">
        <v>7018</v>
      </c>
      <c r="H1887" s="42" t="str">
        <f t="shared" si="58"/>
        <v>propitiatory /prəˈpɪʃɪətəri/  conciliatory appeasing mitigating          engesztelő</v>
      </c>
    </row>
    <row r="1888" spans="3:8" ht="15">
      <c r="C1888" s="42">
        <f t="shared" si="59"/>
        <v>99</v>
      </c>
      <c r="D1888" s="41" t="s">
        <v>1839</v>
      </c>
      <c r="E1888" s="44" t="s">
        <v>14376</v>
      </c>
      <c r="F1888" s="45" t="s">
        <v>2054</v>
      </c>
      <c r="G1888" s="42" t="s">
        <v>5513</v>
      </c>
      <c r="H1888" s="42" t="str">
        <f t="shared" si="58"/>
        <v>propitious /prəˈpɪʃəs/  auspicious presenting favorable circumstances         kedvező</v>
      </c>
    </row>
    <row r="1889" spans="3:8" ht="38.25">
      <c r="C1889" s="42">
        <f t="shared" si="59"/>
        <v>99</v>
      </c>
      <c r="D1889" s="41" t="s">
        <v>8</v>
      </c>
      <c r="E1889" s="44" t="s">
        <v>14377</v>
      </c>
      <c r="F1889" s="41" t="s">
        <v>4120</v>
      </c>
      <c r="G1889" s="42" t="s">
        <v>7019</v>
      </c>
      <c r="H1889" s="42" t="str">
        <f t="shared" si="58"/>
        <v>proportion /prəˈpɔːʃən/  a part of a number or an amount, considered in relation to the whole arány</v>
      </c>
    </row>
    <row r="1890" spans="3:8" ht="38.25">
      <c r="C1890" s="42">
        <f t="shared" si="59"/>
        <v>99</v>
      </c>
      <c r="D1890" s="41" t="s">
        <v>3657</v>
      </c>
      <c r="E1890" s="44" t="s">
        <v>14378</v>
      </c>
      <c r="F1890" s="41" t="s">
        <v>5146</v>
      </c>
      <c r="G1890" s="42" t="s">
        <v>7020</v>
      </c>
      <c r="H1890" s="42" t="str">
        <f t="shared" si="58"/>
        <v>propose  /prəˈpəʊz/   to suggest something as a plan or course of action  javaslatot tesz</v>
      </c>
    </row>
    <row r="1891" spans="3:8" ht="15">
      <c r="C1891" s="42">
        <f t="shared" si="59"/>
        <v>99</v>
      </c>
      <c r="D1891" s="41" t="s">
        <v>1840</v>
      </c>
      <c r="E1891" s="44" t="s">
        <v>14379</v>
      </c>
      <c r="F1891" s="45" t="s">
        <v>2055</v>
      </c>
      <c r="G1891" s="42" t="s">
        <v>7021</v>
      </c>
      <c r="H1891" s="42" t="str">
        <f t="shared" si="58"/>
        <v>prosaic /prəʊˈzeɪɪk/  everyday mundane commonplace trite pedestrian        prózai</v>
      </c>
    </row>
    <row r="1892" spans="3:8" ht="15">
      <c r="C1892" s="42">
        <f t="shared" si="59"/>
        <v>99</v>
      </c>
      <c r="D1892" s="41" t="s">
        <v>1841</v>
      </c>
      <c r="E1892" s="44" t="s">
        <v>14380</v>
      </c>
      <c r="F1892" s="45" t="s">
        <v>2056</v>
      </c>
      <c r="G1892" s="42" t="s">
        <v>7022</v>
      </c>
      <c r="H1892" s="42" t="str">
        <f t="shared" si="58"/>
        <v>proscribe /prəʊsˈkraɪb/  denounce as dangerous          megtilt</v>
      </c>
    </row>
    <row r="1893" spans="3:8" ht="25.5">
      <c r="C1893" s="42">
        <f t="shared" si="59"/>
        <v>99</v>
      </c>
      <c r="D1893" s="41" t="s">
        <v>2645</v>
      </c>
      <c r="E1893" s="46" t="s">
        <v>5306</v>
      </c>
      <c r="F1893" s="41" t="s">
        <v>4065</v>
      </c>
      <c r="G1893" s="42" t="s">
        <v>7023</v>
      </c>
      <c r="H1893" s="42" t="str">
        <f t="shared" si="58"/>
        <v>prospect /ˈprɒspɛkt/  the possibility that something will happen kilátás</v>
      </c>
    </row>
    <row r="1894" spans="3:8" ht="51">
      <c r="C1894" s="42">
        <f t="shared" si="59"/>
        <v>99</v>
      </c>
      <c r="D1894" s="41" t="s">
        <v>2425</v>
      </c>
      <c r="E1894" s="44" t="s">
        <v>14381</v>
      </c>
      <c r="F1894" s="41" t="s">
        <v>3842</v>
      </c>
      <c r="G1894" s="42" t="s">
        <v>7024</v>
      </c>
      <c r="H1894" s="42" t="str">
        <f t="shared" si="58"/>
        <v>prospective  /prəsˈpɛktɪv/   someone who is likely to do a particular thing or achieve a particular position leendő</v>
      </c>
    </row>
    <row r="1895" spans="3:8" ht="15">
      <c r="C1895" s="42">
        <f t="shared" si="59"/>
        <v>99</v>
      </c>
      <c r="D1895" s="41" t="s">
        <v>1842</v>
      </c>
      <c r="E1895" s="44" t="s">
        <v>14382</v>
      </c>
      <c r="F1895" s="45" t="s">
        <v>2057</v>
      </c>
      <c r="G1895" s="42" t="s">
        <v>7025</v>
      </c>
      <c r="H1895" s="42" t="str">
        <f t="shared" si="58"/>
        <v>protracted /prəˈtræktɪd/  prolonged            elhúzódó</v>
      </c>
    </row>
    <row r="1896" spans="3:8" ht="51">
      <c r="C1896" s="42">
        <f t="shared" si="59"/>
        <v>99</v>
      </c>
      <c r="D1896" s="41" t="s">
        <v>3120</v>
      </c>
      <c r="E1896" s="44" t="s">
        <v>14383</v>
      </c>
      <c r="F1896" s="41" t="s">
        <v>4570</v>
      </c>
      <c r="G1896" s="42" t="s">
        <v>7026</v>
      </c>
      <c r="H1896" s="42" t="str">
        <f t="shared" si="58"/>
        <v>provided /prəˈvaɪdɪd/  used to say that something will only be possible if something else happens or is done feltéve</v>
      </c>
    </row>
    <row r="1897" spans="3:8" ht="15">
      <c r="C1897" s="42">
        <f t="shared" si="59"/>
        <v>99</v>
      </c>
      <c r="D1897" s="41" t="s">
        <v>1843</v>
      </c>
      <c r="E1897" s="44" t="s">
        <v>14384</v>
      </c>
      <c r="F1897" s="45" t="s">
        <v>2058</v>
      </c>
      <c r="G1897" s="42" t="s">
        <v>7027</v>
      </c>
      <c r="H1897" s="42" t="str">
        <f t="shared" si="58"/>
        <v>provident /ˈprɒvɪdənt/  frugal looking to the future        előrelátó</v>
      </c>
    </row>
    <row r="1898" spans="3:8" ht="15">
      <c r="C1898" s="42">
        <f t="shared" si="59"/>
        <v>99</v>
      </c>
      <c r="D1898" s="41" t="s">
        <v>1844</v>
      </c>
      <c r="E1898" s="44" t="s">
        <v>14385</v>
      </c>
      <c r="F1898" s="45" t="s">
        <v>2059</v>
      </c>
      <c r="G1898" s="42" t="s">
        <v>6562</v>
      </c>
      <c r="H1898" s="42" t="str">
        <f t="shared" si="58"/>
        <v>provisional /prəˈvɪʒənl/  of the present time only        ideiglenes</v>
      </c>
    </row>
    <row r="1899" spans="3:8" ht="38.25">
      <c r="C1899" s="42">
        <f t="shared" si="59"/>
        <v>99</v>
      </c>
      <c r="D1899" s="41" t="s">
        <v>1845</v>
      </c>
      <c r="E1899" s="44" t="s">
        <v>14386</v>
      </c>
      <c r="F1899" s="41" t="s">
        <v>4955</v>
      </c>
      <c r="G1899" s="42" t="s">
        <v>7028</v>
      </c>
      <c r="H1899" s="42" t="str">
        <f t="shared" si="58"/>
        <v>provoke /prəˈvəʊk/  to cause a reaction or feeling, especially a sudden one provokál</v>
      </c>
    </row>
    <row r="1900" spans="3:8" ht="15">
      <c r="C1900" s="42">
        <f t="shared" si="59"/>
        <v>99</v>
      </c>
      <c r="D1900" s="41" t="s">
        <v>1846</v>
      </c>
      <c r="E1900" s="44" t="s">
        <v>14387</v>
      </c>
      <c r="F1900" s="45" t="s">
        <v>2060</v>
      </c>
      <c r="G1900" s="42" t="s">
        <v>7029</v>
      </c>
      <c r="H1900" s="42" t="str">
        <f t="shared" si="58"/>
        <v>prudence /ˈpruːdəns/  careful forethought           óvatosság</v>
      </c>
    </row>
    <row r="1901" spans="3:8" ht="15">
      <c r="C1901" s="42">
        <f t="shared" si="59"/>
        <v>99</v>
      </c>
      <c r="D1901" s="41" t="s">
        <v>1578</v>
      </c>
      <c r="E1901" s="44" t="s">
        <v>14388</v>
      </c>
      <c r="F1901" s="45" t="s">
        <v>2061</v>
      </c>
      <c r="G1901" s="42" t="s">
        <v>7030</v>
      </c>
      <c r="H1901" s="42" t="str">
        <f t="shared" si="58"/>
        <v>prudish /ˈpruːdɪʃ/  easily shocked excessively modest         prűd</v>
      </c>
    </row>
    <row r="1902" spans="3:8" ht="15">
      <c r="C1902" s="42">
        <f t="shared" si="59"/>
        <v>99</v>
      </c>
      <c r="D1902" s="41" t="s">
        <v>1579</v>
      </c>
      <c r="E1902" s="44" t="s">
        <v>14389</v>
      </c>
      <c r="F1902" s="45" t="s">
        <v>2062</v>
      </c>
      <c r="G1902" s="42" t="s">
        <v>7031</v>
      </c>
      <c r="H1902" s="42" t="str">
        <f t="shared" si="58"/>
        <v>prune /pruːn/  dried plum silly person         szilva</v>
      </c>
    </row>
    <row r="1903" spans="3:8" ht="15">
      <c r="C1903" s="42">
        <f t="shared" si="59"/>
        <v>99</v>
      </c>
      <c r="D1903" s="41" t="s">
        <v>1580</v>
      </c>
      <c r="E1903" s="44" t="s">
        <v>14390</v>
      </c>
      <c r="F1903" s="45" t="s">
        <v>2063</v>
      </c>
      <c r="G1903" s="42" t="s">
        <v>7032</v>
      </c>
      <c r="H1903" s="42" t="str">
        <f t="shared" si="58"/>
        <v>pry /praɪ/  get smth inquire too curiously        kíváncsiskodik</v>
      </c>
    </row>
    <row r="1904" spans="3:8" ht="63.75">
      <c r="C1904" s="42">
        <f t="shared" si="59"/>
        <v>99</v>
      </c>
      <c r="D1904" s="41" t="s">
        <v>3004</v>
      </c>
      <c r="E1904" s="44" t="s">
        <v>14391</v>
      </c>
      <c r="F1904" s="41" t="s">
        <v>4446</v>
      </c>
      <c r="G1904" s="42" t="s">
        <v>3004</v>
      </c>
      <c r="H1904" s="42" t="str">
        <f t="shared" si="58"/>
        <v>psychobabble psychobabble  language that sounds scientific but is not really, that some people use when talking about their emotional problems  psychobabble</v>
      </c>
    </row>
    <row r="1905" spans="3:8" ht="25.5">
      <c r="C1905" s="42">
        <f t="shared" si="59"/>
        <v>99</v>
      </c>
      <c r="D1905" s="41" t="s">
        <v>2746</v>
      </c>
      <c r="E1905" s="44" t="s">
        <v>14392</v>
      </c>
      <c r="F1905" s="41" t="s">
        <v>4171</v>
      </c>
      <c r="G1905" s="42" t="s">
        <v>7033</v>
      </c>
      <c r="H1905" s="42" t="str">
        <f t="shared" si="58"/>
        <v>psychologist /saɪˈkɒləʤɪst/  someone who is trained in psychology pszichológus</v>
      </c>
    </row>
    <row r="1906" spans="3:8" ht="38.25">
      <c r="C1906" s="42">
        <f t="shared" si="59"/>
        <v>99</v>
      </c>
      <c r="D1906" s="41" t="s">
        <v>3138</v>
      </c>
      <c r="E1906" s="44" t="s">
        <v>14393</v>
      </c>
      <c r="F1906" s="41" t="s">
        <v>4589</v>
      </c>
      <c r="G1906" s="42" t="s">
        <v>7034</v>
      </c>
      <c r="H1906" s="42" t="str">
        <f t="shared" si="58"/>
        <v>publication /ˌpʌblɪˈkeɪʃən/  the process of printing a book, magazine etc and offering it for sale  kiadvány</v>
      </c>
    </row>
    <row r="1907" spans="3:8" ht="76.5">
      <c r="C1907" s="42">
        <f t="shared" si="59"/>
        <v>99</v>
      </c>
      <c r="D1907" s="41" t="s">
        <v>3605</v>
      </c>
      <c r="E1907" s="44" t="s">
        <v>14394</v>
      </c>
      <c r="F1907" s="41" t="s">
        <v>5094</v>
      </c>
      <c r="G1907" s="42" t="s">
        <v>7035</v>
      </c>
      <c r="H1907" s="42" t="str">
        <f t="shared" si="58"/>
        <v>publicist /ˈpʌblɪsɪst/  someone whose job is to make sure that people know about a new product, film, book etc or what a famous person is doing publicista</v>
      </c>
    </row>
    <row r="1908" spans="3:8" ht="51">
      <c r="C1908" s="42">
        <f t="shared" si="59"/>
        <v>99</v>
      </c>
      <c r="D1908" s="41" t="s">
        <v>2973</v>
      </c>
      <c r="E1908" s="44" t="s">
        <v>14395</v>
      </c>
      <c r="F1908" s="41" t="s">
        <v>4193</v>
      </c>
      <c r="G1908" s="42" t="s">
        <v>7036</v>
      </c>
      <c r="H1908" s="42" t="str">
        <f t="shared" si="58"/>
        <v>publicity /pʌbˈlɪsɪti/  the attention that someone or something gets from newspapers, television etc nyilvánosság</v>
      </c>
    </row>
    <row r="1909" spans="3:8" ht="15">
      <c r="C1909" s="42">
        <f t="shared" si="59"/>
        <v>99</v>
      </c>
      <c r="D1909" s="41" t="s">
        <v>1314</v>
      </c>
      <c r="E1909" s="44" t="s">
        <v>14396</v>
      </c>
      <c r="F1909" s="45" t="s">
        <v>1315</v>
      </c>
      <c r="G1909" s="42" t="s">
        <v>5843</v>
      </c>
      <c r="H1909" s="42" t="str">
        <f t="shared" si="58"/>
        <v>pucker /ˈpʌkə/  wrinkle          ránc</v>
      </c>
    </row>
    <row r="1910" spans="3:8" ht="15">
      <c r="C1910" s="42">
        <f t="shared" si="59"/>
        <v>99</v>
      </c>
      <c r="D1910" s="41" t="s">
        <v>2613</v>
      </c>
      <c r="E1910" s="44" t="s">
        <v>14397</v>
      </c>
      <c r="F1910" s="41" t="s">
        <v>4031</v>
      </c>
      <c r="G1910" s="42" t="s">
        <v>7037</v>
      </c>
      <c r="H1910" s="42" t="str">
        <f t="shared" si="58"/>
        <v>puerile /ˈpjʊəraɪl/  silly and stupid  gyermekes</v>
      </c>
    </row>
    <row r="1911" spans="3:8" ht="15">
      <c r="C1911" s="42">
        <f t="shared" si="59"/>
        <v>99</v>
      </c>
      <c r="D1911" s="41" t="s">
        <v>714</v>
      </c>
      <c r="E1911" s="44" t="s">
        <v>14398</v>
      </c>
      <c r="F1911" s="45" t="s">
        <v>2064</v>
      </c>
      <c r="G1911" s="42" t="s">
        <v>5563</v>
      </c>
      <c r="H1911" s="42" t="str">
        <f t="shared" si="58"/>
        <v>pugnacious /pʌgˈneɪʃəs/  fond of in the habit of fighting      harcias</v>
      </c>
    </row>
    <row r="1912" spans="3:8" ht="15">
      <c r="C1912" s="42">
        <f t="shared" si="59"/>
        <v>99</v>
      </c>
      <c r="D1912" s="41" t="s">
        <v>1316</v>
      </c>
      <c r="E1912" s="44" t="s">
        <v>14399</v>
      </c>
      <c r="F1912" s="45" t="s">
        <v>1317</v>
      </c>
      <c r="G1912" s="42" t="s">
        <v>7038</v>
      </c>
      <c r="H1912" s="42" t="str">
        <f t="shared" si="58"/>
        <v>puissance /ˈpju(ː)ɪsns/  strength          PUISSANCE</v>
      </c>
    </row>
    <row r="1913" spans="3:8" ht="25.5">
      <c r="C1913" s="42">
        <f t="shared" si="59"/>
        <v>99</v>
      </c>
      <c r="D1913" s="41" t="s">
        <v>3610</v>
      </c>
      <c r="E1913" s="44" t="s">
        <v>14400</v>
      </c>
      <c r="F1913" s="41" t="s">
        <v>5099</v>
      </c>
      <c r="G1913" s="42" t="s">
        <v>7039</v>
      </c>
      <c r="H1913" s="42" t="str">
        <f t="shared" si="58"/>
        <v>pull off /pʊl/ /ɒf/  to succeed in doing something difficult lehúz</v>
      </c>
    </row>
    <row r="1914" spans="3:8" ht="51">
      <c r="C1914" s="42">
        <f t="shared" si="59"/>
        <v>99</v>
      </c>
      <c r="D1914" s="41" t="s">
        <v>3225</v>
      </c>
      <c r="E1914" s="44" t="s">
        <v>14401</v>
      </c>
      <c r="F1914" s="41" t="s">
        <v>4679</v>
      </c>
      <c r="G1914" s="42" t="s">
        <v>7040</v>
      </c>
      <c r="H1914" s="42" t="str">
        <f t="shared" si="58"/>
        <v>pull together /pʊl/ /təˈgɛðə/  if a group of people pull together, they all work hard to achieve something húzd össze</v>
      </c>
    </row>
    <row r="1915" spans="3:8" ht="63.75">
      <c r="C1915" s="42">
        <f t="shared" si="59"/>
        <v>99</v>
      </c>
      <c r="D1915" s="41" t="s">
        <v>3419</v>
      </c>
      <c r="E1915" s="44" t="s">
        <v>14402</v>
      </c>
      <c r="F1915" s="41" t="s">
        <v>4893</v>
      </c>
      <c r="G1915" s="42" t="s">
        <v>7041</v>
      </c>
      <c r="H1915" s="42" t="str">
        <f t="shared" si="58"/>
        <v>punch card /pʌnʧ/ /kɑːd/  a card with a pattern of holes in it that was used in the past for putting information into a computer lyukkártya</v>
      </c>
    </row>
    <row r="1916" spans="3:8" ht="15">
      <c r="C1916" s="42">
        <f t="shared" si="59"/>
        <v>99</v>
      </c>
      <c r="D1916" s="41" t="s">
        <v>1581</v>
      </c>
      <c r="E1916" s="44" t="s">
        <v>14403</v>
      </c>
      <c r="F1916" s="45" t="s">
        <v>2065</v>
      </c>
      <c r="G1916" s="42" t="s">
        <v>7042</v>
      </c>
      <c r="H1916" s="42" t="str">
        <f t="shared" si="58"/>
        <v>punctilious /pʌŋkˈtɪlɪəs/  precise paying attention to trivialities        aprólékoskodó</v>
      </c>
    </row>
    <row r="1917" spans="3:8" ht="15">
      <c r="C1917" s="42">
        <f t="shared" si="59"/>
        <v>99</v>
      </c>
      <c r="D1917" s="41" t="s">
        <v>1582</v>
      </c>
      <c r="E1917" s="44" t="s">
        <v>14404</v>
      </c>
      <c r="F1917" s="45" t="s">
        <v>2066</v>
      </c>
      <c r="G1917" s="42" t="s">
        <v>7043</v>
      </c>
      <c r="H1917" s="42" t="str">
        <f t="shared" si="58"/>
        <v>pundit /ˈpʌndɪt/  pedant authority on a subject        tudós</v>
      </c>
    </row>
    <row r="1918" spans="3:8" ht="15">
      <c r="C1918" s="42">
        <f t="shared" si="59"/>
        <v>99</v>
      </c>
      <c r="D1918" s="41" t="s">
        <v>1583</v>
      </c>
      <c r="E1918" s="44" t="s">
        <v>14405</v>
      </c>
      <c r="F1918" s="45" t="s">
        <v>2067</v>
      </c>
      <c r="G1918" s="42" t="s">
        <v>7044</v>
      </c>
      <c r="H1918" s="42" t="str">
        <f t="shared" si="58"/>
        <v>pungency /ˈpʌnʤənsi/  sharpness stinging quality          élesség ízé</v>
      </c>
    </row>
    <row r="1919" spans="3:8" ht="15">
      <c r="C1919" s="42">
        <f t="shared" si="59"/>
        <v>99</v>
      </c>
      <c r="D1919" s="41" t="s">
        <v>2938</v>
      </c>
      <c r="E1919" s="44" t="s">
        <v>14406</v>
      </c>
      <c r="F1919" s="41" t="s">
        <v>4376</v>
      </c>
      <c r="G1919" s="42" t="s">
        <v>7045</v>
      </c>
      <c r="H1919" s="42" t="str">
        <f t="shared" si="58"/>
        <v>purely /ˈpjʊəli/  completely and only tisztán</v>
      </c>
    </row>
    <row r="1920" spans="3:8" ht="25.5">
      <c r="C1920" s="42">
        <f t="shared" si="59"/>
        <v>99</v>
      </c>
      <c r="D1920" s="41" t="s">
        <v>2685</v>
      </c>
      <c r="E1920" s="44" t="s">
        <v>14407</v>
      </c>
      <c r="F1920" s="41" t="s">
        <v>4106</v>
      </c>
      <c r="G1920" s="42" t="s">
        <v>7046</v>
      </c>
      <c r="H1920" s="42" t="str">
        <f t="shared" si="58"/>
        <v>purposeful /ˈpɜːpəsfʊl/  having a clear aim or purpose  tervszerű</v>
      </c>
    </row>
    <row r="1921" spans="3:8" ht="51">
      <c r="C1921" s="42">
        <f t="shared" si="59"/>
        <v>99</v>
      </c>
      <c r="D1921" s="41" t="s">
        <v>2407</v>
      </c>
      <c r="E1921" s="44" t="s">
        <v>14408</v>
      </c>
      <c r="F1921" s="41" t="s">
        <v>3814</v>
      </c>
      <c r="G1921" s="42" t="s">
        <v>7047</v>
      </c>
      <c r="H1921" s="42" t="str">
        <f t="shared" si="58"/>
        <v>purr /pɜː/  if a cat purrs, it makes a soft low sound in its throat to show that it is pleased dorombolás</v>
      </c>
    </row>
    <row r="1922" spans="3:8" ht="15">
      <c r="C1922" s="42">
        <f t="shared" si="59"/>
        <v>99</v>
      </c>
      <c r="D1922" s="41" t="s">
        <v>1584</v>
      </c>
      <c r="E1922" s="44" t="s">
        <v>14409</v>
      </c>
      <c r="F1922" s="45" t="s">
        <v>2068</v>
      </c>
      <c r="G1922" s="42" t="s">
        <v>7048</v>
      </c>
      <c r="H1922" s="42" t="str">
        <f t="shared" si="58"/>
        <v>purvey /pɜːˈveɪ/  provide supply           szállít</v>
      </c>
    </row>
    <row r="1923" spans="3:8" ht="15">
      <c r="C1923" s="42">
        <f t="shared" si="59"/>
        <v>99</v>
      </c>
      <c r="D1923" s="41" t="s">
        <v>1585</v>
      </c>
      <c r="E1923" s="44" t="s">
        <v>14410</v>
      </c>
      <c r="F1923" s="45" t="s">
        <v>2069</v>
      </c>
      <c r="G1923" s="42" t="s">
        <v>7049</v>
      </c>
      <c r="H1923" s="42" t="str">
        <f t="shared" ref="H1923:H1986" si="60">CONCATENATE(D1923," ",E1923," ",F1923," ",G1923)</f>
        <v>pusillanimous /ˌpjuːsɪˈlænɪməs/  cowardly craven           kishitű</v>
      </c>
    </row>
    <row r="1924" spans="3:8" ht="51">
      <c r="C1924" s="42">
        <f t="shared" si="59"/>
        <v>99</v>
      </c>
      <c r="D1924" s="41" t="s">
        <v>3649</v>
      </c>
      <c r="E1924" s="44" t="s">
        <v>14411</v>
      </c>
      <c r="F1924" s="41" t="s">
        <v>5138</v>
      </c>
      <c r="G1924" s="42" t="s">
        <v>7050</v>
      </c>
      <c r="H1924" s="42" t="str">
        <f t="shared" si="60"/>
        <v>put forward /pʊt/ /ˈfɔːwəd/  to suggest a plan, proposal, idea etc for other people to consider or discuss  előadott</v>
      </c>
    </row>
    <row r="1925" spans="3:8" ht="89.25">
      <c r="C1925" s="42">
        <f t="shared" ref="C1925:C1988" si="61">+B1925+C1924</f>
        <v>99</v>
      </c>
      <c r="D1925" s="41" t="s">
        <v>3292</v>
      </c>
      <c r="E1925" s="44" t="s">
        <v>14412</v>
      </c>
      <c r="F1925" s="41" t="s">
        <v>4750</v>
      </c>
      <c r="G1925" s="42" t="s">
        <v>7051</v>
      </c>
      <c r="H1925" s="42" t="str">
        <f t="shared" si="60"/>
        <v>put off /pʊt/ /ɒf/  to delay doing something or to arrange to do something at a later time or date, especially because there is a problem or you do not want to do it now félretesz</v>
      </c>
    </row>
    <row r="1926" spans="3:8" ht="38.25">
      <c r="C1926" s="42">
        <f t="shared" si="61"/>
        <v>99</v>
      </c>
      <c r="D1926" s="41" t="s">
        <v>3292</v>
      </c>
      <c r="E1926" s="44" t="s">
        <v>14412</v>
      </c>
      <c r="F1926" s="41" t="s">
        <v>4771</v>
      </c>
      <c r="G1926" s="42" t="s">
        <v>7051</v>
      </c>
      <c r="H1926" s="42" t="str">
        <f t="shared" si="60"/>
        <v>put off /pʊt/ /ɒf/  to make you dislike something or not want to do something félretesz</v>
      </c>
    </row>
    <row r="1927" spans="3:8" ht="15">
      <c r="C1927" s="42">
        <f t="shared" si="61"/>
        <v>99</v>
      </c>
      <c r="D1927" s="41" t="s">
        <v>1318</v>
      </c>
      <c r="E1927" s="44" t="s">
        <v>14413</v>
      </c>
      <c r="F1927" s="45" t="s">
        <v>1319</v>
      </c>
      <c r="G1927" s="42" t="s">
        <v>7052</v>
      </c>
      <c r="H1927" s="42" t="str">
        <f t="shared" si="60"/>
        <v>putrefaction /ˌpjuːtrɪˈfækʃən/  becoming rotten         rothadás</v>
      </c>
    </row>
    <row r="1928" spans="3:8" ht="15">
      <c r="C1928" s="42">
        <f t="shared" si="61"/>
        <v>99</v>
      </c>
      <c r="D1928" s="41" t="s">
        <v>1586</v>
      </c>
      <c r="E1928" s="44" t="s">
        <v>14414</v>
      </c>
      <c r="F1928" s="45" t="s">
        <v>2070</v>
      </c>
      <c r="G1928" s="42" t="s">
        <v>7053</v>
      </c>
      <c r="H1928" s="42" t="str">
        <f t="shared" si="60"/>
        <v>pyre /ˈpaɪə/  large pile of wood for burning       halotti máglya</v>
      </c>
    </row>
    <row r="1929" spans="3:8" ht="15">
      <c r="C1929" s="42">
        <f t="shared" si="61"/>
        <v>99</v>
      </c>
      <c r="D1929" s="41" t="s">
        <v>1484</v>
      </c>
      <c r="E1929" s="44" t="s">
        <v>14415</v>
      </c>
      <c r="F1929" s="45" t="s">
        <v>2071</v>
      </c>
      <c r="G1929" s="42" t="s">
        <v>7054</v>
      </c>
      <c r="H1929" s="42" t="str">
        <f t="shared" si="60"/>
        <v>quack /kwæk/  person dishonestly claiming to smth        kuruzsló</v>
      </c>
    </row>
    <row r="1930" spans="3:8" ht="15">
      <c r="C1930" s="42">
        <f t="shared" si="61"/>
        <v>99</v>
      </c>
      <c r="D1930" s="41" t="s">
        <v>1484</v>
      </c>
      <c r="E1930" s="44" t="s">
        <v>14415</v>
      </c>
      <c r="F1930" s="41" t="s">
        <v>5002</v>
      </c>
      <c r="G1930" s="42" t="s">
        <v>7054</v>
      </c>
      <c r="H1930" s="42" t="str">
        <f t="shared" si="60"/>
        <v>quack /kwæk/  the sound a duck makes kuruzsló</v>
      </c>
    </row>
    <row r="1931" spans="3:8" ht="15">
      <c r="C1931" s="42">
        <f t="shared" si="61"/>
        <v>99</v>
      </c>
      <c r="D1931" s="41" t="s">
        <v>1587</v>
      </c>
      <c r="E1931" s="44" t="s">
        <v>14416</v>
      </c>
      <c r="F1931" s="45" t="s">
        <v>2072</v>
      </c>
      <c r="G1931" s="42" t="s">
        <v>7055</v>
      </c>
      <c r="H1931" s="42" t="str">
        <f t="shared" si="60"/>
        <v>quaff /kwɑːf/  drink deeply           nagy kortyokban iszik</v>
      </c>
    </row>
    <row r="1932" spans="3:8" ht="15">
      <c r="C1932" s="42">
        <f t="shared" si="61"/>
        <v>99</v>
      </c>
      <c r="D1932" s="41" t="s">
        <v>1588</v>
      </c>
      <c r="E1932" s="44" t="s">
        <v>14417</v>
      </c>
      <c r="F1932" s="45" t="s">
        <v>2073</v>
      </c>
      <c r="G1932" s="42" t="s">
        <v>7056</v>
      </c>
      <c r="H1932" s="42" t="str">
        <f t="shared" si="60"/>
        <v>quail /kweɪl/  lose courage turn frightened         fürj</v>
      </c>
    </row>
    <row r="1933" spans="3:8" ht="38.25">
      <c r="C1933" s="42">
        <f t="shared" si="61"/>
        <v>99</v>
      </c>
      <c r="D1933" s="41" t="s">
        <v>2454</v>
      </c>
      <c r="E1933" s="44" t="s">
        <v>14418</v>
      </c>
      <c r="F1933" s="41" t="s">
        <v>3871</v>
      </c>
      <c r="G1933" s="42" t="s">
        <v>7057</v>
      </c>
      <c r="H1933" s="42" t="str">
        <f t="shared" si="60"/>
        <v>quaint /kweɪnt/  unusual and attractive, especially in an old-fashioned way furcsa</v>
      </c>
    </row>
    <row r="1934" spans="3:8" ht="15">
      <c r="C1934" s="42">
        <f t="shared" si="61"/>
        <v>99</v>
      </c>
      <c r="D1934" s="41" t="s">
        <v>1589</v>
      </c>
      <c r="E1934" s="44" t="s">
        <v>14419</v>
      </c>
      <c r="F1934" s="45" t="s">
        <v>2074</v>
      </c>
      <c r="G1934" s="42" t="s">
        <v>7058</v>
      </c>
      <c r="H1934" s="42" t="str">
        <f t="shared" si="60"/>
        <v>qualm /kwɑːm/  feeling of doubt temporary feeling of sickness      aggály</v>
      </c>
    </row>
    <row r="1935" spans="3:8" ht="15">
      <c r="C1935" s="42">
        <f t="shared" si="61"/>
        <v>99</v>
      </c>
      <c r="D1935" s="41" t="s">
        <v>1320</v>
      </c>
      <c r="E1935" s="44" t="s">
        <v>14420</v>
      </c>
      <c r="F1935" s="45" t="s">
        <v>1321</v>
      </c>
      <c r="G1935" s="42" t="s">
        <v>7059</v>
      </c>
      <c r="H1935" s="42" t="str">
        <f t="shared" si="60"/>
        <v>quandary /ˈkwɒndəri/  state of doubt or perplexity      dilemma</v>
      </c>
    </row>
    <row r="1936" spans="3:8" ht="15">
      <c r="C1936" s="42">
        <f t="shared" si="61"/>
        <v>99</v>
      </c>
      <c r="D1936" s="41" t="s">
        <v>1590</v>
      </c>
      <c r="E1936" s="44" t="s">
        <v>14421</v>
      </c>
      <c r="F1936" s="45" t="s">
        <v>2075</v>
      </c>
      <c r="G1936" s="42" t="s">
        <v>7060</v>
      </c>
      <c r="H1936" s="42" t="str">
        <f t="shared" si="60"/>
        <v>quell /kwɛl/  suppress subdue           elnyom</v>
      </c>
    </row>
    <row r="1937" spans="3:8" ht="38.25">
      <c r="C1937" s="42">
        <f t="shared" si="61"/>
        <v>99</v>
      </c>
      <c r="D1937" s="41" t="s">
        <v>2970</v>
      </c>
      <c r="E1937" s="44" t="s">
        <v>14422</v>
      </c>
      <c r="F1937" s="41" t="s">
        <v>4411</v>
      </c>
      <c r="G1937" s="42" t="s">
        <v>7061</v>
      </c>
      <c r="H1937" s="42" t="str">
        <f t="shared" si="60"/>
        <v>quest /kwɛst/  a long search for something that is difficult to find küldetés</v>
      </c>
    </row>
    <row r="1938" spans="3:8" ht="15">
      <c r="C1938" s="42">
        <f t="shared" si="61"/>
        <v>99</v>
      </c>
      <c r="D1938" s="41" t="s">
        <v>1592</v>
      </c>
      <c r="E1938" s="44" t="s">
        <v>14423</v>
      </c>
      <c r="F1938" s="45" t="s">
        <v>2076</v>
      </c>
      <c r="G1938" s="42" t="s">
        <v>7062</v>
      </c>
      <c r="H1938" s="42" t="str">
        <f t="shared" si="60"/>
        <v>quibble /ˈkwɪbl/  try to avoid by sophistication        kibúvó</v>
      </c>
    </row>
    <row r="1939" spans="3:8" ht="15">
      <c r="C1939" s="42">
        <f t="shared" si="61"/>
        <v>99</v>
      </c>
      <c r="D1939" s="41" t="s">
        <v>1322</v>
      </c>
      <c r="E1939" s="44" t="s">
        <v>14424</v>
      </c>
      <c r="F1939" s="45" t="s">
        <v>1323</v>
      </c>
      <c r="G1939" s="42" t="s">
        <v>7063</v>
      </c>
      <c r="H1939" s="42" t="str">
        <f t="shared" si="60"/>
        <v>quiescence /kwaɪˈɛsns/  state of being passive/motionless       nyugalom</v>
      </c>
    </row>
    <row r="1940" spans="3:8" ht="15">
      <c r="C1940" s="42">
        <f t="shared" si="61"/>
        <v>99</v>
      </c>
      <c r="D1940" s="41" t="s">
        <v>1593</v>
      </c>
      <c r="E1940" s="44" t="s">
        <v>14425</v>
      </c>
      <c r="F1940" s="45" t="s">
        <v>2077</v>
      </c>
      <c r="G1940" s="42" t="s">
        <v>7064</v>
      </c>
      <c r="H1940" s="42" t="str">
        <f t="shared" si="60"/>
        <v>quiescent /kwaɪˈɛsnt/  at rest dormant torpid         nyugodt</v>
      </c>
    </row>
    <row r="1941" spans="3:8" ht="38.25">
      <c r="C1941" s="42">
        <f t="shared" si="61"/>
        <v>99</v>
      </c>
      <c r="D1941" s="41" t="s">
        <v>3690</v>
      </c>
      <c r="E1941" s="44" t="s">
        <v>14426</v>
      </c>
      <c r="F1941" s="41" t="s">
        <v>5180</v>
      </c>
      <c r="G1941" s="42" t="s">
        <v>6299</v>
      </c>
      <c r="H1941" s="42" t="str">
        <f t="shared" si="60"/>
        <v>quintessential /ˌkwɪntɪˈsɛnʃəl/  being a perfect example of a particular type of person or thing  alapvető</v>
      </c>
    </row>
    <row r="1942" spans="3:8" ht="15">
      <c r="C1942" s="42">
        <f t="shared" si="61"/>
        <v>99</v>
      </c>
      <c r="D1942" s="41" t="s">
        <v>1595</v>
      </c>
      <c r="E1942" s="44" t="s">
        <v>14427</v>
      </c>
      <c r="F1942" s="45" t="s">
        <v>2078</v>
      </c>
      <c r="G1942" s="42" t="s">
        <v>7065</v>
      </c>
      <c r="H1942" s="42" t="str">
        <f t="shared" si="60"/>
        <v>quirk /kwɜːk/  habit or action peculiar to smb or smth     bemondás</v>
      </c>
    </row>
    <row r="1943" spans="3:8" ht="25.5">
      <c r="C1943" s="42">
        <f t="shared" si="61"/>
        <v>99</v>
      </c>
      <c r="D1943" s="41" t="s">
        <v>3278</v>
      </c>
      <c r="E1943" s="44" t="s">
        <v>14428</v>
      </c>
      <c r="F1943" s="41" t="s">
        <v>4735</v>
      </c>
      <c r="G1943" s="42" t="s">
        <v>7066</v>
      </c>
      <c r="H1943" s="42" t="str">
        <f t="shared" si="60"/>
        <v>quirky /ˈkwɜːki/  unusual, especially in an interesting way mókás</v>
      </c>
    </row>
    <row r="1944" spans="3:8" ht="15">
      <c r="C1944" s="42">
        <f t="shared" si="61"/>
        <v>99</v>
      </c>
      <c r="D1944" s="41" t="s">
        <v>1596</v>
      </c>
      <c r="E1944" s="44" t="s">
        <v>14429</v>
      </c>
      <c r="F1944" s="45" t="s">
        <v>2079</v>
      </c>
      <c r="G1944" s="42" t="s">
        <v>7067</v>
      </c>
      <c r="H1944" s="42" t="str">
        <f t="shared" si="60"/>
        <v>quixotic /kwɪkˈsɒtɪk/  generous unselfish           felhőkben járó</v>
      </c>
    </row>
    <row r="1945" spans="3:8" ht="38.25">
      <c r="C1945" s="42">
        <f t="shared" si="61"/>
        <v>99</v>
      </c>
      <c r="D1945" s="41" t="s">
        <v>3379</v>
      </c>
      <c r="E1945" s="44" t="s">
        <v>14430</v>
      </c>
      <c r="F1945" s="41" t="s">
        <v>4848</v>
      </c>
      <c r="G1945" s="42" t="s">
        <v>7068</v>
      </c>
      <c r="H1945" s="42" t="str">
        <f t="shared" si="60"/>
        <v>quote /kwəʊt/  to give a piece of information that is written down somewhere idézet</v>
      </c>
    </row>
    <row r="1946" spans="3:8" ht="15">
      <c r="C1946" s="42">
        <f t="shared" si="61"/>
        <v>99</v>
      </c>
      <c r="D1946" s="41" t="s">
        <v>1597</v>
      </c>
      <c r="E1946" s="44" t="s">
        <v>14431</v>
      </c>
      <c r="F1946" s="45" t="s">
        <v>2080</v>
      </c>
      <c r="G1946" s="42" t="s">
        <v>7069</v>
      </c>
      <c r="H1946" s="42" t="str">
        <f t="shared" si="60"/>
        <v>quotidian /kwɒˈtɪdɪən/  banal everyday           köznapi</v>
      </c>
    </row>
    <row r="1947" spans="3:8" ht="15">
      <c r="C1947" s="42">
        <f t="shared" si="61"/>
        <v>99</v>
      </c>
      <c r="D1947" s="41" t="s">
        <v>152</v>
      </c>
      <c r="E1947" s="44" t="s">
        <v>14432</v>
      </c>
      <c r="F1947" s="45" t="s">
        <v>2081</v>
      </c>
      <c r="G1947" s="42" t="s">
        <v>7070</v>
      </c>
      <c r="H1947" s="42" t="str">
        <f t="shared" si="60"/>
        <v>rabble /ˈræbl/  mob crowd the lower classes of populace      csőcselék</v>
      </c>
    </row>
    <row r="1948" spans="3:8" ht="15">
      <c r="C1948" s="42">
        <f t="shared" si="61"/>
        <v>99</v>
      </c>
      <c r="D1948" s="41" t="s">
        <v>1598</v>
      </c>
      <c r="E1948" s="44" t="s">
        <v>14433</v>
      </c>
      <c r="F1948" s="45" t="s">
        <v>2082</v>
      </c>
      <c r="G1948" s="42" t="s">
        <v>7071</v>
      </c>
      <c r="H1948" s="42" t="str">
        <f t="shared" si="60"/>
        <v>raconteur raconteur  person who tells anecdotes         anekdotázó</v>
      </c>
    </row>
    <row r="1949" spans="3:8" ht="51">
      <c r="C1949" s="42">
        <f t="shared" si="61"/>
        <v>99</v>
      </c>
      <c r="D1949" s="41" t="s">
        <v>3304</v>
      </c>
      <c r="E1949" s="44" t="s">
        <v>14434</v>
      </c>
      <c r="F1949" s="41" t="s">
        <v>4766</v>
      </c>
      <c r="G1949" s="42" t="s">
        <v>7072</v>
      </c>
      <c r="H1949" s="42" t="str">
        <f t="shared" si="60"/>
        <v>radical /ˈrædɪkəl/  radical ideas are very new and different, and are against what most people think or believe radikális</v>
      </c>
    </row>
    <row r="1950" spans="3:8" ht="15">
      <c r="C1950" s="42">
        <f t="shared" si="61"/>
        <v>99</v>
      </c>
      <c r="D1950" s="41" t="s">
        <v>1599</v>
      </c>
      <c r="E1950" s="44" t="s">
        <v>14435</v>
      </c>
      <c r="F1950" s="45" t="s">
        <v>2083</v>
      </c>
      <c r="G1950" s="42" t="s">
        <v>7073</v>
      </c>
      <c r="H1950" s="42" t="str">
        <f t="shared" si="60"/>
        <v>raffish /ˈræfɪʃ/  low vulgar base tawdry         ordináré</v>
      </c>
    </row>
    <row r="1951" spans="3:8" ht="25.5">
      <c r="C1951" s="42">
        <f t="shared" si="61"/>
        <v>99</v>
      </c>
      <c r="D1951" s="41" t="s">
        <v>2655</v>
      </c>
      <c r="E1951" s="44" t="s">
        <v>14436</v>
      </c>
      <c r="F1951" s="41" t="s">
        <v>4075</v>
      </c>
      <c r="G1951" s="42" t="s">
        <v>6584</v>
      </c>
      <c r="H1951" s="42" t="str">
        <f t="shared" si="60"/>
        <v>rage /reɪʤ/  a strong feeling of uncontrollable anger harag</v>
      </c>
    </row>
    <row r="1952" spans="3:8" ht="25.5">
      <c r="C1952" s="42">
        <f t="shared" si="61"/>
        <v>99</v>
      </c>
      <c r="D1952" s="41" t="s">
        <v>3053</v>
      </c>
      <c r="E1952" s="44" t="s">
        <v>14437</v>
      </c>
      <c r="F1952" s="41" t="s">
        <v>4499</v>
      </c>
      <c r="G1952" s="42" t="s">
        <v>7074</v>
      </c>
      <c r="H1952" s="42" t="str">
        <f t="shared" si="60"/>
        <v>raise objections /reɪz/ /əbˈʤɛkʃənz/  make an objection, complain emel kifogást</v>
      </c>
    </row>
    <row r="1953" spans="3:8" ht="15">
      <c r="C1953" s="42">
        <f t="shared" si="61"/>
        <v>99</v>
      </c>
      <c r="D1953" s="41" t="s">
        <v>1601</v>
      </c>
      <c r="E1953" s="44" t="s">
        <v>14438</v>
      </c>
      <c r="F1953" s="45" t="s">
        <v>2084</v>
      </c>
      <c r="G1953" s="42" t="s">
        <v>7075</v>
      </c>
      <c r="H1953" s="42" t="str">
        <f t="shared" si="60"/>
        <v>ramify /ˈræmɪfaɪ/  to be divided or subdivided to branch out     elágaztat</v>
      </c>
    </row>
    <row r="1954" spans="3:8" ht="15">
      <c r="C1954" s="42">
        <f t="shared" si="61"/>
        <v>99</v>
      </c>
      <c r="D1954" s="41" t="s">
        <v>1602</v>
      </c>
      <c r="E1954" s="44" t="s">
        <v>14439</v>
      </c>
      <c r="F1954" s="45" t="s">
        <v>2085</v>
      </c>
      <c r="G1954" s="42" t="s">
        <v>7076</v>
      </c>
      <c r="H1954" s="42" t="str">
        <f t="shared" si="60"/>
        <v>rancorous /ˈræŋkərəs/  feeling bitterness spitefulness          gyűlölködő</v>
      </c>
    </row>
    <row r="1955" spans="3:8" ht="38.25">
      <c r="C1955" s="42">
        <f t="shared" si="61"/>
        <v>99</v>
      </c>
      <c r="D1955" s="41" t="s">
        <v>2803</v>
      </c>
      <c r="E1955" s="44" t="s">
        <v>14440</v>
      </c>
      <c r="F1955" s="41" t="s">
        <v>4233</v>
      </c>
      <c r="G1955" s="42" t="s">
        <v>7077</v>
      </c>
      <c r="H1955" s="42" t="str">
        <f t="shared" si="60"/>
        <v>randomly /ˈrændəmli/  happening or chosen without any definite plan, aim, or pattern véletlenszerűen</v>
      </c>
    </row>
    <row r="1956" spans="3:8" ht="51">
      <c r="C1956" s="42">
        <f t="shared" si="61"/>
        <v>99</v>
      </c>
      <c r="D1956" s="41" t="s">
        <v>11</v>
      </c>
      <c r="E1956" s="44" t="s">
        <v>14441</v>
      </c>
      <c r="F1956" s="41" t="s">
        <v>4479</v>
      </c>
      <c r="G1956" s="42" t="s">
        <v>7078</v>
      </c>
      <c r="H1956" s="42" t="str">
        <f t="shared" si="60"/>
        <v>range /reɪnʤ/  to include a variety of different things or people in addition to those mentioned hatótávolság</v>
      </c>
    </row>
    <row r="1957" spans="3:8" ht="15">
      <c r="C1957" s="42">
        <f t="shared" si="61"/>
        <v>99</v>
      </c>
      <c r="D1957" s="41" t="s">
        <v>1603</v>
      </c>
      <c r="E1957" s="44" t="s">
        <v>14442</v>
      </c>
      <c r="F1957" s="45" t="s">
        <v>2086</v>
      </c>
      <c r="G1957" s="42" t="s">
        <v>7079</v>
      </c>
      <c r="H1957" s="42" t="str">
        <f t="shared" si="60"/>
        <v>rant /rænt/  use extravagant language          henceg</v>
      </c>
    </row>
    <row r="1958" spans="3:8" ht="15">
      <c r="C1958" s="42">
        <f t="shared" si="61"/>
        <v>99</v>
      </c>
      <c r="D1958" s="41" t="s">
        <v>1604</v>
      </c>
      <c r="E1958" s="44" t="s">
        <v>14443</v>
      </c>
      <c r="F1958" s="45" t="s">
        <v>2087</v>
      </c>
      <c r="G1958" s="42" t="s">
        <v>7080</v>
      </c>
      <c r="H1958" s="42" t="str">
        <f t="shared" si="60"/>
        <v>rapacious /rəˈpeɪʃəs/  greedy (esp for money)         ragadozó</v>
      </c>
    </row>
    <row r="1959" spans="3:8" ht="38.25">
      <c r="C1959" s="42">
        <f t="shared" si="61"/>
        <v>99</v>
      </c>
      <c r="D1959" s="41" t="s">
        <v>3044</v>
      </c>
      <c r="E1959" s="44" t="s">
        <v>14444</v>
      </c>
      <c r="F1959" s="41" t="s">
        <v>4489</v>
      </c>
      <c r="G1959" s="42" t="s">
        <v>5756</v>
      </c>
      <c r="H1959" s="42" t="str">
        <f t="shared" si="60"/>
        <v>rapport /ræˈpɔː/  friendly agreement and understanding between people egyetértés</v>
      </c>
    </row>
    <row r="1960" spans="3:8" ht="25.5">
      <c r="C1960" s="42">
        <f t="shared" si="61"/>
        <v>99</v>
      </c>
      <c r="D1960" s="41" t="s">
        <v>2998</v>
      </c>
      <c r="E1960" s="44" t="s">
        <v>14445</v>
      </c>
      <c r="F1960" s="41" t="s">
        <v>4440</v>
      </c>
      <c r="G1960" s="42" t="s">
        <v>6209</v>
      </c>
      <c r="H1960" s="42" t="str">
        <f t="shared" si="60"/>
        <v>rapture /ˈræpʧə/  great excitement and happiness elragadtatás</v>
      </c>
    </row>
    <row r="1961" spans="3:8" ht="15">
      <c r="C1961" s="42">
        <f t="shared" si="61"/>
        <v>99</v>
      </c>
      <c r="D1961" s="41" t="s">
        <v>1605</v>
      </c>
      <c r="E1961" s="44" t="s">
        <v>14446</v>
      </c>
      <c r="F1961" s="45" t="s">
        <v>2088</v>
      </c>
      <c r="G1961" s="42" t="s">
        <v>7081</v>
      </c>
      <c r="H1961" s="42" t="str">
        <f t="shared" si="60"/>
        <v>rarefy /ˈreərɪfaɪ/  to make thin to make less dense to purify or refine  ritkít</v>
      </c>
    </row>
    <row r="1962" spans="3:8" ht="15">
      <c r="C1962" s="42">
        <f t="shared" si="61"/>
        <v>99</v>
      </c>
      <c r="D1962" s="41" t="s">
        <v>1324</v>
      </c>
      <c r="E1962" s="44" t="s">
        <v>14447</v>
      </c>
      <c r="F1962" s="45" t="s">
        <v>1325</v>
      </c>
      <c r="G1962" s="42" t="s">
        <v>7082</v>
      </c>
      <c r="H1962" s="42" t="str">
        <f t="shared" si="60"/>
        <v>rave /reɪv/  act with excessive enthusiasm       félrebeszél</v>
      </c>
    </row>
    <row r="1963" spans="3:8" ht="38.25">
      <c r="C1963" s="42">
        <f t="shared" si="61"/>
        <v>99</v>
      </c>
      <c r="D1963" s="41" t="s">
        <v>2639</v>
      </c>
      <c r="E1963" s="44" t="s">
        <v>14448</v>
      </c>
      <c r="F1963" s="41" t="s">
        <v>4059</v>
      </c>
      <c r="G1963" s="42" t="s">
        <v>5854</v>
      </c>
      <c r="H1963" s="42" t="str">
        <f t="shared" si="60"/>
        <v>raw /rɔː/  raw feelings are strong and natural, but not fully controlled nyers</v>
      </c>
    </row>
    <row r="1964" spans="3:8" ht="51">
      <c r="C1964" s="42">
        <f t="shared" si="61"/>
        <v>99</v>
      </c>
      <c r="D1964" s="41" t="s">
        <v>3177</v>
      </c>
      <c r="E1964" s="44" t="s">
        <v>14449</v>
      </c>
      <c r="F1964" s="41" t="s">
        <v>4629</v>
      </c>
      <c r="G1964" s="42" t="s">
        <v>7083</v>
      </c>
      <c r="H1964" s="42" t="str">
        <f t="shared" si="60"/>
        <v>reach a peak /riːʧ/ /ə/ /piːk/  if something reaches a peak, it is at its best, greatest, highest, most successful etc csúcs eléréséig</v>
      </c>
    </row>
    <row r="1965" spans="3:8" ht="15">
      <c r="C1965" s="42">
        <f t="shared" si="61"/>
        <v>99</v>
      </c>
      <c r="D1965" s="41" t="s">
        <v>1607</v>
      </c>
      <c r="E1965" s="44" t="s">
        <v>14450</v>
      </c>
      <c r="F1965" s="45" t="s">
        <v>2089</v>
      </c>
      <c r="G1965" s="42" t="s">
        <v>7084</v>
      </c>
      <c r="H1965" s="42" t="str">
        <f t="shared" si="60"/>
        <v>reactionary /ri(ː)ˈækʃnəri/  opposing progress           reakciós</v>
      </c>
    </row>
    <row r="1966" spans="3:8" ht="38.25">
      <c r="C1966" s="42">
        <f t="shared" si="61"/>
        <v>99</v>
      </c>
      <c r="D1966" s="41" t="s">
        <v>3473</v>
      </c>
      <c r="E1966" s="44" t="s">
        <v>14451</v>
      </c>
      <c r="F1966" s="41" t="s">
        <v>4954</v>
      </c>
      <c r="G1966" s="42" t="s">
        <v>7085</v>
      </c>
      <c r="H1966" s="42" t="str">
        <f t="shared" si="60"/>
        <v>realisation /ˌrɪəlaɪˈzeɪʃən/  when you understand something that you had not understood before megvalósítás</v>
      </c>
    </row>
    <row r="1967" spans="3:8" ht="38.25">
      <c r="C1967" s="42">
        <f t="shared" si="61"/>
        <v>99</v>
      </c>
      <c r="D1967" s="41" t="s">
        <v>3314</v>
      </c>
      <c r="E1967" s="44" t="s">
        <v>14452</v>
      </c>
      <c r="F1967" s="41" t="s">
        <v>4777</v>
      </c>
      <c r="G1967" s="42" t="s">
        <v>7086</v>
      </c>
      <c r="H1967" s="42" t="str">
        <f t="shared" si="60"/>
        <v>reared /rɪəd/  to look after a person or animal until they are fully grown  nevelt</v>
      </c>
    </row>
    <row r="1968" spans="3:8" ht="51">
      <c r="C1968" s="42">
        <f t="shared" si="61"/>
        <v>99</v>
      </c>
      <c r="D1968" s="41" t="s">
        <v>3198</v>
      </c>
      <c r="E1968" s="44" t="s">
        <v>14453</v>
      </c>
      <c r="F1968" s="41" t="s">
        <v>4650</v>
      </c>
      <c r="G1968" s="42" t="s">
        <v>7087</v>
      </c>
      <c r="H1968" s="42" t="str">
        <f t="shared" si="60"/>
        <v>reassure /ˌriːəˈʃʊə/  to make someone feel calmer and less worried or frightened about a problem or situation megnyugtat</v>
      </c>
    </row>
    <row r="1969" spans="3:8" ht="25.5">
      <c r="C1969" s="42">
        <f t="shared" si="61"/>
        <v>99</v>
      </c>
      <c r="D1969" s="41" t="s">
        <v>2516</v>
      </c>
      <c r="E1969" s="44" t="s">
        <v>14454</v>
      </c>
      <c r="F1969" s="41" t="s">
        <v>3932</v>
      </c>
      <c r="G1969" s="42" t="s">
        <v>7088</v>
      </c>
      <c r="H1969" s="42" t="str">
        <f t="shared" si="60"/>
        <v>reassuring /ˌriːəˈʃʊərɪŋ/  making you feel less worried or frightened  Megnyugtató</v>
      </c>
    </row>
    <row r="1970" spans="3:8" ht="15">
      <c r="C1970" s="42">
        <f t="shared" si="61"/>
        <v>99</v>
      </c>
      <c r="D1970" s="41" t="s">
        <v>1608</v>
      </c>
      <c r="E1970" s="44" t="s">
        <v>14455</v>
      </c>
      <c r="F1970" s="45" t="s">
        <v>2090</v>
      </c>
      <c r="G1970" s="42" t="s">
        <v>7089</v>
      </c>
      <c r="H1970" s="42" t="str">
        <f t="shared" si="60"/>
        <v>rebuff /rɪˈbʌf/  snub            visszautasítás</v>
      </c>
    </row>
    <row r="1971" spans="3:8" ht="15">
      <c r="C1971" s="42">
        <f t="shared" si="61"/>
        <v>99</v>
      </c>
      <c r="D1971" s="41" t="s">
        <v>1609</v>
      </c>
      <c r="E1971" s="44" t="s">
        <v>14456</v>
      </c>
      <c r="F1971" s="45" t="s">
        <v>2091</v>
      </c>
      <c r="G1971" s="42" t="s">
        <v>5801</v>
      </c>
      <c r="H1971" s="42" t="str">
        <f t="shared" si="60"/>
        <v>recalcitrant /rɪˈkælsɪtrənt/  disobedient            makacs</v>
      </c>
    </row>
    <row r="1972" spans="3:8" ht="15">
      <c r="C1972" s="42">
        <f t="shared" si="61"/>
        <v>99</v>
      </c>
      <c r="D1972" s="41" t="s">
        <v>1610</v>
      </c>
      <c r="E1972" s="44" t="s">
        <v>14457</v>
      </c>
      <c r="F1972" s="45" t="s">
        <v>2092</v>
      </c>
      <c r="G1972" s="42" t="s">
        <v>7090</v>
      </c>
      <c r="H1972" s="42" t="str">
        <f t="shared" si="60"/>
        <v>recant /rɪˈkænt/  take back as being FALSE give up      megtagad állítást</v>
      </c>
    </row>
    <row r="1973" spans="3:8" ht="15">
      <c r="C1973" s="42">
        <f t="shared" si="61"/>
        <v>99</v>
      </c>
      <c r="D1973" s="41" t="s">
        <v>1611</v>
      </c>
      <c r="E1973" s="44" t="s">
        <v>14458</v>
      </c>
      <c r="F1973" s="45" t="s">
        <v>2093</v>
      </c>
      <c r="G1973" s="42" t="s">
        <v>7091</v>
      </c>
      <c r="H1973" s="42" t="str">
        <f t="shared" si="60"/>
        <v>recast /ˌriːˈkɑːst/  cast or fashion anew         átdolgozás</v>
      </c>
    </row>
    <row r="1974" spans="3:8" ht="38.25">
      <c r="C1974" s="42">
        <f t="shared" si="61"/>
        <v>99</v>
      </c>
      <c r="D1974" s="41" t="s">
        <v>3239</v>
      </c>
      <c r="E1974" s="44" t="s">
        <v>14459</v>
      </c>
      <c r="F1974" s="41" t="s">
        <v>4693</v>
      </c>
      <c r="G1974" s="42" t="s">
        <v>7092</v>
      </c>
      <c r="H1974" s="42" t="str">
        <f t="shared" si="60"/>
        <v>receptivity /rɪsɛpˈtɪvɪti/  willingness to consider new ideas or listen to someone else’s opinions fogékonyság</v>
      </c>
    </row>
    <row r="1975" spans="3:8" ht="15">
      <c r="C1975" s="42">
        <f t="shared" si="61"/>
        <v>99</v>
      </c>
      <c r="D1975" s="41" t="s">
        <v>1612</v>
      </c>
      <c r="E1975" s="44" t="s">
        <v>14460</v>
      </c>
      <c r="F1975" s="45" t="s">
        <v>2094</v>
      </c>
      <c r="G1975" s="42" t="s">
        <v>7093</v>
      </c>
      <c r="H1975" s="42" t="str">
        <f t="shared" si="60"/>
        <v>recidivism /rɪˈsɪdɪvɪzm/  relapse into antisocial or criminal behavior       visszaesés</v>
      </c>
    </row>
    <row r="1976" spans="3:8" ht="15">
      <c r="C1976" s="42">
        <f t="shared" si="61"/>
        <v>99</v>
      </c>
      <c r="D1976" s="41" t="s">
        <v>1614</v>
      </c>
      <c r="E1976" s="44" t="s">
        <v>14461</v>
      </c>
      <c r="F1976" s="45" t="s">
        <v>2095</v>
      </c>
      <c r="G1976" s="42" t="s">
        <v>7094</v>
      </c>
      <c r="H1976" s="42" t="str">
        <f t="shared" si="60"/>
        <v>reciprocity /ˌrɛsɪˈprɒsɪti/  granting of privileges in return for similar      viszonosság</v>
      </c>
    </row>
    <row r="1977" spans="3:8" ht="38.25">
      <c r="C1977" s="42">
        <f t="shared" si="61"/>
        <v>99</v>
      </c>
      <c r="D1977" s="41" t="s">
        <v>2409</v>
      </c>
      <c r="E1977" s="44" t="s">
        <v>14462</v>
      </c>
      <c r="F1977" s="41" t="s">
        <v>3820</v>
      </c>
      <c r="G1977" s="42" t="s">
        <v>7095</v>
      </c>
      <c r="H1977" s="42" t="str">
        <f t="shared" si="60"/>
        <v>recital /rɪˈsaɪtl/  a performance of music or poetry, usually given by one performer preambulumbekezdést</v>
      </c>
    </row>
    <row r="1978" spans="3:8" ht="15">
      <c r="C1978" s="42">
        <f t="shared" si="61"/>
        <v>99</v>
      </c>
      <c r="D1978" s="41" t="s">
        <v>1615</v>
      </c>
      <c r="E1978" s="44" t="s">
        <v>14463</v>
      </c>
      <c r="F1978" s="45" t="s">
        <v>2096</v>
      </c>
      <c r="G1978" s="42" t="s">
        <v>7096</v>
      </c>
      <c r="H1978" s="42" t="str">
        <f t="shared" si="60"/>
        <v>recitals /rɪˈsaɪtlz/  a number of performance of music       preambulumbekezdésében</v>
      </c>
    </row>
    <row r="1979" spans="3:8" ht="25.5">
      <c r="C1979" s="42">
        <f t="shared" si="61"/>
        <v>99</v>
      </c>
      <c r="D1979" s="41" t="s">
        <v>2426</v>
      </c>
      <c r="E1979" s="44" t="s">
        <v>14464</v>
      </c>
      <c r="F1979" s="41" t="s">
        <v>3843</v>
      </c>
      <c r="G1979" s="42" t="s">
        <v>7097</v>
      </c>
      <c r="H1979" s="42" t="str">
        <f t="shared" si="60"/>
        <v>recite /rɪˈsaɪt/  to tell someone a series or list of things szaval</v>
      </c>
    </row>
    <row r="1980" spans="3:8" ht="15">
      <c r="C1980" s="42">
        <f t="shared" si="61"/>
        <v>99</v>
      </c>
      <c r="D1980" s="41" t="s">
        <v>1616</v>
      </c>
      <c r="E1980" s="44" t="s">
        <v>14465</v>
      </c>
      <c r="F1980" s="45" t="s">
        <v>2097</v>
      </c>
      <c r="G1980" s="42" t="s">
        <v>7098</v>
      </c>
      <c r="H1980" s="42" t="str">
        <f t="shared" si="60"/>
        <v>recluse /rɪˈkluːs/  person who lives alone and avoids people      remete</v>
      </c>
    </row>
    <row r="1981" spans="3:8" ht="63.75">
      <c r="C1981" s="42">
        <f t="shared" si="61"/>
        <v>99</v>
      </c>
      <c r="D1981" s="41" t="s">
        <v>3186</v>
      </c>
      <c r="E1981" s="44" t="s">
        <v>14466</v>
      </c>
      <c r="F1981" s="41" t="s">
        <v>4638</v>
      </c>
      <c r="G1981" s="42" t="s">
        <v>7099</v>
      </c>
      <c r="H1981" s="42" t="str">
        <f t="shared" si="60"/>
        <v>recommend /ˌrɛkəˈmɛnd/  to advise someone to do something, especially because you have special knowledge of a situation or subject Javasoljuk,</v>
      </c>
    </row>
    <row r="1982" spans="3:8" ht="15">
      <c r="C1982" s="42">
        <f t="shared" si="61"/>
        <v>99</v>
      </c>
      <c r="D1982" s="41" t="s">
        <v>1617</v>
      </c>
      <c r="E1982" s="44" t="s">
        <v>14467</v>
      </c>
      <c r="F1982" s="45" t="s">
        <v>2098</v>
      </c>
      <c r="G1982" s="42" t="s">
        <v>7100</v>
      </c>
      <c r="H1982" s="42" t="str">
        <f t="shared" si="60"/>
        <v>recompense /ˈrɛkəmpɛns/  make payment to reward punish        jutalom</v>
      </c>
    </row>
    <row r="1983" spans="3:8" ht="15">
      <c r="C1983" s="42">
        <f t="shared" si="61"/>
        <v>99</v>
      </c>
      <c r="D1983" s="41" t="s">
        <v>1618</v>
      </c>
      <c r="E1983" s="44" t="s">
        <v>14468</v>
      </c>
      <c r="F1983" s="45" t="s">
        <v>1999</v>
      </c>
      <c r="G1983" s="42" t="s">
        <v>7101</v>
      </c>
      <c r="H1983" s="42" t="str">
        <f t="shared" si="60"/>
        <v>reconcile /ˈrɛkənsaɪl/  settle a quarrel restore peace        összeegyeztetni</v>
      </c>
    </row>
    <row r="1984" spans="3:8" ht="15">
      <c r="C1984" s="42">
        <f t="shared" si="61"/>
        <v>99</v>
      </c>
      <c r="D1984" s="41" t="s">
        <v>1619</v>
      </c>
      <c r="E1984" s="44" t="s">
        <v>14469</v>
      </c>
      <c r="F1984" s="45" t="s">
        <v>2000</v>
      </c>
      <c r="G1984" s="42" t="s">
        <v>5856</v>
      </c>
      <c r="H1984" s="42" t="str">
        <f t="shared" si="60"/>
        <v>recondite /rɪˈkɒndaɪt/  little known abstruse          rejtélyes</v>
      </c>
    </row>
    <row r="1985" spans="3:8" ht="38.25">
      <c r="C1985" s="42">
        <f t="shared" si="61"/>
        <v>99</v>
      </c>
      <c r="D1985" s="41" t="s">
        <v>3006</v>
      </c>
      <c r="E1985" s="46" t="s">
        <v>5307</v>
      </c>
      <c r="F1985" s="41" t="s">
        <v>4448</v>
      </c>
      <c r="G1985" s="42" t="s">
        <v>7102</v>
      </c>
      <c r="H1985" s="42" t="str">
        <f t="shared" si="60"/>
        <v>recount /ˌriːˈkaʊnt/  to tell someone a story or describe a series of events újraszámlálás</v>
      </c>
    </row>
    <row r="1986" spans="3:8" ht="15">
      <c r="C1986" s="42">
        <f t="shared" si="61"/>
        <v>99</v>
      </c>
      <c r="D1986" s="41" t="s">
        <v>1620</v>
      </c>
      <c r="E1986" s="44" t="s">
        <v>14470</v>
      </c>
      <c r="F1986" s="45" t="s">
        <v>2001</v>
      </c>
      <c r="G1986" s="42" t="s">
        <v>7103</v>
      </c>
      <c r="H1986" s="42" t="str">
        <f t="shared" si="60"/>
        <v>recreancy /ˈrɛkrɪənsi/  cowardice a cowardly giving up        gyávaság</v>
      </c>
    </row>
    <row r="1987" spans="3:8" ht="63.75">
      <c r="C1987" s="42">
        <f t="shared" si="61"/>
        <v>99</v>
      </c>
      <c r="D1987" s="41" t="s">
        <v>3371</v>
      </c>
      <c r="E1987" s="44" t="s">
        <v>14471</v>
      </c>
      <c r="F1987" s="41" t="s">
        <v>4840</v>
      </c>
      <c r="G1987" s="42" t="s">
        <v>7104</v>
      </c>
      <c r="H1987" s="42" t="str">
        <f t="shared" ref="H1987:H2050" si="62">CONCATENATE(D1987," ",E1987," ",F1987," ",G1987)</f>
        <v>recruitment /rɪˈkruːtmənt/  the process of finding new people to work in a company, join an organisation, do a job etc toborzás</v>
      </c>
    </row>
    <row r="1988" spans="3:8" ht="15">
      <c r="C1988" s="42">
        <f t="shared" si="61"/>
        <v>99</v>
      </c>
      <c r="D1988" s="41" t="s">
        <v>1621</v>
      </c>
      <c r="E1988" s="44" t="s">
        <v>14472</v>
      </c>
      <c r="F1988" s="45" t="s">
        <v>2002</v>
      </c>
      <c r="G1988" s="42" t="s">
        <v>7105</v>
      </c>
      <c r="H1988" s="42" t="str">
        <f t="shared" si="62"/>
        <v>recuperate /rɪˈkjuːpəreɪt/  become strong after illness loss exhaustion       meggyógyul</v>
      </c>
    </row>
    <row r="1989" spans="3:8" ht="51">
      <c r="C1989" s="42">
        <f t="shared" ref="C1989:C2052" si="63">+B1989+C1988</f>
        <v>99</v>
      </c>
      <c r="D1989" s="41" t="s">
        <v>3337</v>
      </c>
      <c r="E1989" s="44" t="s">
        <v>14473</v>
      </c>
      <c r="F1989" s="41" t="s">
        <v>4803</v>
      </c>
      <c r="G1989" s="42" t="s">
        <v>7106</v>
      </c>
      <c r="H1989" s="42" t="str">
        <f t="shared" si="62"/>
        <v>recycling /ˌriːˈsaɪklɪŋ/  the process of treating used objects or materials so that they can be used again  újrafeldolgozás</v>
      </c>
    </row>
    <row r="1990" spans="3:8" ht="15">
      <c r="C1990" s="42">
        <f t="shared" si="63"/>
        <v>99</v>
      </c>
      <c r="D1990" s="41" t="s">
        <v>1622</v>
      </c>
      <c r="E1990" s="44" t="s">
        <v>14474</v>
      </c>
      <c r="F1990" s="45" t="s">
        <v>2003</v>
      </c>
      <c r="G1990" s="42" t="s">
        <v>7107</v>
      </c>
      <c r="H1990" s="42" t="str">
        <f t="shared" si="62"/>
        <v>redeem /rɪˈdiːm/  get back by payment compensate        megvált</v>
      </c>
    </row>
    <row r="1991" spans="3:8" ht="15">
      <c r="C1991" s="42">
        <f t="shared" si="63"/>
        <v>99</v>
      </c>
      <c r="D1991" s="41" t="s">
        <v>1623</v>
      </c>
      <c r="E1991" s="44" t="s">
        <v>14475</v>
      </c>
      <c r="F1991" s="45" t="s">
        <v>2004</v>
      </c>
      <c r="G1991" s="42" t="s">
        <v>7108</v>
      </c>
      <c r="H1991" s="42" t="str">
        <f t="shared" si="62"/>
        <v>redoubtable /rɪˈdaʊtəbl/  formidable causing fear          félelmetes</v>
      </c>
    </row>
    <row r="1992" spans="3:8" ht="15">
      <c r="C1992" s="42">
        <f t="shared" si="63"/>
        <v>99</v>
      </c>
      <c r="D1992" s="41" t="s">
        <v>1606</v>
      </c>
      <c r="E1992" s="44" t="s">
        <v>14476</v>
      </c>
      <c r="F1992" s="45" t="s">
        <v>2005</v>
      </c>
      <c r="G1992" s="42" t="s">
        <v>7109</v>
      </c>
      <c r="H1992" s="42" t="str">
        <f t="shared" si="62"/>
        <v>refine /rɪˈfaɪn/  make or become pure cultural        finomítani</v>
      </c>
    </row>
    <row r="1993" spans="3:8" ht="38.25">
      <c r="C1993" s="42">
        <f t="shared" si="63"/>
        <v>99</v>
      </c>
      <c r="D1993" s="41" t="s">
        <v>0</v>
      </c>
      <c r="E1993" s="44" t="s">
        <v>14477</v>
      </c>
      <c r="F1993" s="41" t="s">
        <v>4412</v>
      </c>
      <c r="G1993" s="42" t="s">
        <v>7110</v>
      </c>
      <c r="H1993" s="42" t="str">
        <f t="shared" si="62"/>
        <v>reflection /rɪˈflɛkʃən/  careful thought, or an idea or opinion based on this visszaverődés</v>
      </c>
    </row>
    <row r="1994" spans="3:8" ht="15">
      <c r="C1994" s="42">
        <f t="shared" si="63"/>
        <v>99</v>
      </c>
      <c r="D1994" s="41" t="s">
        <v>238</v>
      </c>
      <c r="E1994" s="44" t="s">
        <v>14478</v>
      </c>
      <c r="F1994" s="45" t="s">
        <v>2006</v>
      </c>
      <c r="G1994" s="42" t="s">
        <v>5801</v>
      </c>
      <c r="H1994" s="42" t="str">
        <f t="shared" si="62"/>
        <v>refractory /rɪˈfræktəri/  stubborn unmanageable untractable          makacs</v>
      </c>
    </row>
    <row r="1995" spans="3:8" ht="15">
      <c r="C1995" s="42">
        <f t="shared" si="63"/>
        <v>99</v>
      </c>
      <c r="D1995" s="41" t="s">
        <v>1624</v>
      </c>
      <c r="E1995" s="44" t="s">
        <v>14479</v>
      </c>
      <c r="F1995" s="45" t="s">
        <v>2007</v>
      </c>
      <c r="G1995" s="42" t="s">
        <v>6337</v>
      </c>
      <c r="H1995" s="42" t="str">
        <f t="shared" si="62"/>
        <v>refulgent /rɪˈfʌlʤənt/  shining brilliant           fényes</v>
      </c>
    </row>
    <row r="1996" spans="3:8" ht="51">
      <c r="C1996" s="42">
        <f t="shared" si="63"/>
        <v>99</v>
      </c>
      <c r="D1996" s="41" t="s">
        <v>3412</v>
      </c>
      <c r="E1996" s="46" t="s">
        <v>5308</v>
      </c>
      <c r="F1996" s="41" t="s">
        <v>4886</v>
      </c>
      <c r="G1996" s="42" t="s">
        <v>7111</v>
      </c>
      <c r="H1996" s="42" t="str">
        <f t="shared" si="62"/>
        <v>refuse /ˌriːˈfjuːz/  to say firmly that you will not do something that someone has asked you to do megtagadja</v>
      </c>
    </row>
    <row r="1997" spans="3:8" ht="15">
      <c r="C1997" s="42">
        <f t="shared" si="63"/>
        <v>99</v>
      </c>
      <c r="D1997" s="41" t="s">
        <v>1625</v>
      </c>
      <c r="E1997" s="44" t="s">
        <v>14480</v>
      </c>
      <c r="F1997" s="45" t="s">
        <v>2008</v>
      </c>
      <c r="G1997" s="42" t="s">
        <v>7112</v>
      </c>
      <c r="H1997" s="42" t="str">
        <f t="shared" si="62"/>
        <v>regale /rɪˈgeɪl/  to delight or entertain to feast       ünnepi lakoma</v>
      </c>
    </row>
    <row r="1998" spans="3:8" ht="63.75">
      <c r="C1998" s="42">
        <f t="shared" si="63"/>
        <v>99</v>
      </c>
      <c r="D1998" s="41" t="s">
        <v>3363</v>
      </c>
      <c r="E1998" s="44" t="s">
        <v>14481</v>
      </c>
      <c r="F1998" s="41" t="s">
        <v>4832</v>
      </c>
      <c r="G1998" s="42" t="s">
        <v>7113</v>
      </c>
      <c r="H1998" s="42" t="str">
        <f t="shared" si="62"/>
        <v>regarding /rɪˈgɑːdɪŋ/  a word used especially in letters or speeches to introduce the subject you are writing or talking about tekintettel</v>
      </c>
    </row>
    <row r="1999" spans="3:8" ht="25.5">
      <c r="C1999" s="42">
        <f t="shared" si="63"/>
        <v>99</v>
      </c>
      <c r="D1999" s="41" t="s">
        <v>3169</v>
      </c>
      <c r="E1999" s="44" t="s">
        <v>14482</v>
      </c>
      <c r="F1999" s="41" t="s">
        <v>4620</v>
      </c>
      <c r="G1999" s="42" t="s">
        <v>7114</v>
      </c>
      <c r="H1999" s="42" t="str">
        <f t="shared" si="62"/>
        <v>regardless of /rɪˈgɑːdlɪs/ /ɒv/  without being affected or influenced by something tekintet</v>
      </c>
    </row>
    <row r="2000" spans="3:8" ht="15">
      <c r="C2000" s="42">
        <f t="shared" si="63"/>
        <v>99</v>
      </c>
      <c r="D2000" s="41" t="s">
        <v>1626</v>
      </c>
      <c r="E2000" s="44" t="s">
        <v>14483</v>
      </c>
      <c r="F2000" s="45" t="s">
        <v>2009</v>
      </c>
      <c r="G2000" s="42" t="s">
        <v>7115</v>
      </c>
      <c r="H2000" s="42" t="str">
        <f t="shared" si="62"/>
        <v>regicide /ˈrɛʤɪsaɪd/  crime of killing a king        királygyilkosság</v>
      </c>
    </row>
    <row r="2001" spans="3:8" ht="38.25">
      <c r="C2001" s="42">
        <f t="shared" si="63"/>
        <v>99</v>
      </c>
      <c r="D2001" s="41" t="s">
        <v>3411</v>
      </c>
      <c r="E2001" s="44" t="s">
        <v>14484</v>
      </c>
      <c r="F2001" s="41" t="s">
        <v>4885</v>
      </c>
      <c r="G2001" s="42" t="s">
        <v>7116</v>
      </c>
      <c r="H2001" s="42" t="str">
        <f t="shared" si="62"/>
        <v>register /ˈrɛʤɪstə/  to put someone’s or something’s name on an official list nyilvántartás</v>
      </c>
    </row>
    <row r="2002" spans="3:8" ht="51">
      <c r="C2002" s="42">
        <f t="shared" si="63"/>
        <v>99</v>
      </c>
      <c r="D2002" s="41" t="s">
        <v>2754</v>
      </c>
      <c r="E2002" s="44" t="s">
        <v>14485</v>
      </c>
      <c r="F2002" s="41" t="s">
        <v>4179</v>
      </c>
      <c r="G2002" s="42" t="s">
        <v>7117</v>
      </c>
      <c r="H2002" s="42" t="str">
        <f t="shared" si="62"/>
        <v>regret /rɪˈgrɛt/  to feel sorry about something you have done and wish you had not done it megbánás</v>
      </c>
    </row>
    <row r="2003" spans="3:8" ht="51">
      <c r="C2003" s="42">
        <f t="shared" si="63"/>
        <v>99</v>
      </c>
      <c r="D2003" s="41" t="s">
        <v>2819</v>
      </c>
      <c r="E2003" s="44" t="s">
        <v>14486</v>
      </c>
      <c r="F2003" s="41" t="s">
        <v>4249</v>
      </c>
      <c r="G2003" s="42" t="s">
        <v>7118</v>
      </c>
      <c r="H2003" s="42" t="str">
        <f t="shared" si="62"/>
        <v>regrettable /rɪˈgrɛtəbl/  something that is regrettable is unpleasant, and you wish things could be different  sajnálatos</v>
      </c>
    </row>
    <row r="2004" spans="3:8" ht="15">
      <c r="C2004" s="42">
        <f t="shared" si="63"/>
        <v>99</v>
      </c>
      <c r="D2004" s="41" t="s">
        <v>3340</v>
      </c>
      <c r="E2004" s="44" t="s">
        <v>14487</v>
      </c>
      <c r="F2004" s="41" t="s">
        <v>4806</v>
      </c>
      <c r="G2004" s="42" t="s">
        <v>7119</v>
      </c>
      <c r="H2004" s="42" t="str">
        <f t="shared" si="62"/>
        <v>regulation /ˌrɛgjʊˈleɪʃən/  an official rule or order szabályozás</v>
      </c>
    </row>
    <row r="2005" spans="3:8" ht="63.75">
      <c r="C2005" s="42">
        <f t="shared" si="63"/>
        <v>99</v>
      </c>
      <c r="D2005" s="41" t="s">
        <v>2738</v>
      </c>
      <c r="E2005" s="44" t="s">
        <v>14488</v>
      </c>
      <c r="F2005" s="41" t="s">
        <v>4163</v>
      </c>
      <c r="G2005" s="42" t="s">
        <v>7120</v>
      </c>
      <c r="H2005" s="42" t="str">
        <f t="shared" si="62"/>
        <v>reign /reɪn/  a period during which something is the most powerful or most important feature of a place uralkodik</v>
      </c>
    </row>
    <row r="2006" spans="3:8" ht="15">
      <c r="C2006" s="42">
        <f t="shared" si="63"/>
        <v>99</v>
      </c>
      <c r="D2006" s="41" t="s">
        <v>1627</v>
      </c>
      <c r="E2006" s="44" t="s">
        <v>14489</v>
      </c>
      <c r="F2006" s="45" t="s">
        <v>2010</v>
      </c>
      <c r="G2006" s="42" t="s">
        <v>7121</v>
      </c>
      <c r="H2006" s="42" t="str">
        <f t="shared" si="62"/>
        <v>reiterate /riːˈɪtəreɪt/  say or do again several times       megismételni,</v>
      </c>
    </row>
    <row r="2007" spans="3:8" ht="38.25">
      <c r="C2007" s="42">
        <f t="shared" si="63"/>
        <v>99</v>
      </c>
      <c r="D2007" s="41" t="s">
        <v>2792</v>
      </c>
      <c r="E2007" s="46" t="s">
        <v>5309</v>
      </c>
      <c r="F2007" s="41" t="s">
        <v>4221</v>
      </c>
      <c r="G2007" s="42" t="s">
        <v>7122</v>
      </c>
      <c r="H2007" s="42" t="str">
        <f t="shared" si="62"/>
        <v>reject /ˈriːʤɛkt/  to refuse to accept, believe in, or agree with something  elutasít</v>
      </c>
    </row>
    <row r="2008" spans="3:8" ht="15">
      <c r="C2008" s="42">
        <f t="shared" si="63"/>
        <v>99</v>
      </c>
      <c r="D2008" s="41" t="s">
        <v>1628</v>
      </c>
      <c r="E2008" s="44" t="s">
        <v>14490</v>
      </c>
      <c r="F2008" s="45" t="s">
        <v>2011</v>
      </c>
      <c r="G2008" s="42" t="s">
        <v>7123</v>
      </c>
      <c r="H2008" s="42" t="str">
        <f t="shared" si="62"/>
        <v>rejuvenation /rɪˌʤuːvɪˈneɪʃən/  becoming young in nature or appearance       megfiatalodás</v>
      </c>
    </row>
    <row r="2009" spans="3:8" ht="15">
      <c r="C2009" s="42">
        <f t="shared" si="63"/>
        <v>99</v>
      </c>
      <c r="D2009" s="41" t="s">
        <v>1613</v>
      </c>
      <c r="E2009" s="44" t="s">
        <v>14491</v>
      </c>
      <c r="F2009" s="45" t="s">
        <v>2012</v>
      </c>
      <c r="G2009" s="42" t="s">
        <v>7093</v>
      </c>
      <c r="H2009" s="42" t="str">
        <f t="shared" si="62"/>
        <v>relapse /rɪˈlæps/  fall back again          visszaesés</v>
      </c>
    </row>
    <row r="2010" spans="3:8" ht="51">
      <c r="C2010" s="42">
        <f t="shared" si="63"/>
        <v>99</v>
      </c>
      <c r="D2010" s="41" t="s">
        <v>3580</v>
      </c>
      <c r="E2010" s="44" t="s">
        <v>14492</v>
      </c>
      <c r="F2010" s="41" t="s">
        <v>5068</v>
      </c>
      <c r="G2010" s="42" t="s">
        <v>7124</v>
      </c>
      <c r="H2010" s="42" t="str">
        <f t="shared" si="62"/>
        <v>relevance /ˈrɛlɪvəns/  the state of directly relating to the subject or problem  being discussed or considered fontosság</v>
      </c>
    </row>
    <row r="2011" spans="3:8" ht="38.25">
      <c r="C2011" s="42">
        <f t="shared" si="63"/>
        <v>99</v>
      </c>
      <c r="D2011" s="41" t="s">
        <v>27</v>
      </c>
      <c r="E2011" s="44" t="s">
        <v>14493</v>
      </c>
      <c r="F2011" s="41" t="s">
        <v>5064</v>
      </c>
      <c r="G2011" s="42" t="s">
        <v>7125</v>
      </c>
      <c r="H2011" s="42" t="str">
        <f t="shared" si="62"/>
        <v>relevant /ˈrɛlɪvənt/  directly relating to the subject or problem being discussed or considered  ide vonatkozó</v>
      </c>
    </row>
    <row r="2012" spans="3:8" ht="25.5">
      <c r="C2012" s="42">
        <f t="shared" si="63"/>
        <v>99</v>
      </c>
      <c r="D2012" s="41" t="s">
        <v>2674</v>
      </c>
      <c r="E2012" s="44" t="s">
        <v>14494</v>
      </c>
      <c r="F2012" s="41" t="s">
        <v>4095</v>
      </c>
      <c r="G2012" s="42" t="s">
        <v>7126</v>
      </c>
      <c r="H2012" s="42" t="str">
        <f t="shared" si="62"/>
        <v>reliant /rɪˈlaɪənt/  dependent on someone or something szoruló</v>
      </c>
    </row>
    <row r="2013" spans="3:8" ht="63.75">
      <c r="C2013" s="42">
        <f t="shared" si="63"/>
        <v>99</v>
      </c>
      <c r="D2013" s="41" t="s">
        <v>3557</v>
      </c>
      <c r="E2013" s="44" t="s">
        <v>14495</v>
      </c>
      <c r="F2013" s="41" t="s">
        <v>5044</v>
      </c>
      <c r="G2013" s="42" t="s">
        <v>7127</v>
      </c>
      <c r="H2013" s="42" t="str">
        <f t="shared" si="62"/>
        <v>relief /rɪˈliːf/  a feeling of comfort when something frightening, worrying, or painful has ended or has not happened  megkönnyebbülés</v>
      </c>
    </row>
    <row r="2014" spans="3:8" ht="63.75">
      <c r="C2014" s="42">
        <f t="shared" si="63"/>
        <v>99</v>
      </c>
      <c r="D2014" s="41" t="s">
        <v>3148</v>
      </c>
      <c r="E2014" s="44" t="s">
        <v>14496</v>
      </c>
      <c r="F2014" s="41" t="s">
        <v>4599</v>
      </c>
      <c r="G2014" s="42" t="s">
        <v>7128</v>
      </c>
      <c r="H2014" s="42" t="str">
        <f t="shared" si="62"/>
        <v>remind /ˈrɪmaɪnd/  to make someone remember someone that they know or something that happened in the past emlékeztet</v>
      </c>
    </row>
    <row r="2015" spans="3:8" ht="38.25">
      <c r="C2015" s="42">
        <f t="shared" si="63"/>
        <v>99</v>
      </c>
      <c r="D2015" s="41" t="s">
        <v>3149</v>
      </c>
      <c r="E2015" s="44" t="s">
        <v>14497</v>
      </c>
      <c r="F2015" s="41" t="s">
        <v>4600</v>
      </c>
      <c r="G2015" s="42" t="s">
        <v>7129</v>
      </c>
      <c r="H2015" s="42" t="str">
        <f t="shared" si="62"/>
        <v>reminder /rɪˈmaɪndə/  something that makes you notice, remember, or think about something emlékeztető</v>
      </c>
    </row>
    <row r="2016" spans="3:8" ht="15">
      <c r="C2016" s="42">
        <f t="shared" si="63"/>
        <v>99</v>
      </c>
      <c r="D2016" s="41" t="s">
        <v>1629</v>
      </c>
      <c r="E2016" s="44" t="s">
        <v>14498</v>
      </c>
      <c r="F2016" s="45" t="s">
        <v>2013</v>
      </c>
      <c r="G2016" s="42" t="s">
        <v>7130</v>
      </c>
      <c r="H2016" s="42" t="str">
        <f t="shared" si="62"/>
        <v>remonstrate /rɪˈmɒnstreɪt/  to protest object          tiltakozik</v>
      </c>
    </row>
    <row r="2017" spans="3:8" ht="25.5">
      <c r="C2017" s="42">
        <f t="shared" si="63"/>
        <v>99</v>
      </c>
      <c r="D2017" s="41" t="s">
        <v>2375</v>
      </c>
      <c r="E2017" s="44" t="s">
        <v>14499</v>
      </c>
      <c r="F2017" s="41" t="s">
        <v>3776</v>
      </c>
      <c r="G2017" s="42" t="s">
        <v>7131</v>
      </c>
      <c r="H2017" s="42" t="str">
        <f t="shared" si="62"/>
        <v>remote /rɪˈməʊt/  far from towns or other places where people live  távoli</v>
      </c>
    </row>
    <row r="2018" spans="3:8" ht="15">
      <c r="C2018" s="42">
        <f t="shared" si="63"/>
        <v>99</v>
      </c>
      <c r="D2018" s="41" t="s">
        <v>1630</v>
      </c>
      <c r="E2018" s="44" t="s">
        <v>14500</v>
      </c>
      <c r="F2018" s="45" t="s">
        <v>2014</v>
      </c>
      <c r="G2018" s="42" t="s">
        <v>1630</v>
      </c>
      <c r="H2018" s="42" t="str">
        <f t="shared" si="62"/>
        <v>render /ˈrɛndə/  deliver provide represent          render</v>
      </c>
    </row>
    <row r="2019" spans="3:8" ht="38.25">
      <c r="C2019" s="42">
        <f t="shared" si="63"/>
        <v>99</v>
      </c>
      <c r="D2019" s="41" t="s">
        <v>2662</v>
      </c>
      <c r="E2019" s="44" t="s">
        <v>14501</v>
      </c>
      <c r="F2019" s="41" t="s">
        <v>4083</v>
      </c>
      <c r="G2019" s="42" t="s">
        <v>1630</v>
      </c>
      <c r="H2019" s="42" t="str">
        <f t="shared" si="62"/>
        <v>render  /ˈrɛndə/   to cause someone or something to be in a particular condition render</v>
      </c>
    </row>
    <row r="2020" spans="3:8" ht="15">
      <c r="C2020" s="42">
        <f t="shared" si="63"/>
        <v>99</v>
      </c>
      <c r="D2020" s="41" t="s">
        <v>1631</v>
      </c>
      <c r="E2020" s="44" t="s">
        <v>14502</v>
      </c>
      <c r="F2020" s="45" t="s">
        <v>2015</v>
      </c>
      <c r="G2020" s="42" t="s">
        <v>7132</v>
      </c>
      <c r="H2020" s="42" t="str">
        <f t="shared" si="62"/>
        <v>renovate /ˈrɛnəʊveɪt/  restore smth to better condition        megújít</v>
      </c>
    </row>
    <row r="2021" spans="3:8" ht="38.25">
      <c r="C2021" s="42">
        <f t="shared" si="63"/>
        <v>99</v>
      </c>
      <c r="D2021" s="41" t="s">
        <v>1631</v>
      </c>
      <c r="E2021" s="44" t="s">
        <v>14502</v>
      </c>
      <c r="F2021" s="41" t="s">
        <v>3780</v>
      </c>
      <c r="G2021" s="42" t="s">
        <v>7132</v>
      </c>
      <c r="H2021" s="42" t="str">
        <f t="shared" si="62"/>
        <v>renovate /ˈrɛnəʊveɪt/  to repair a building or old furniture so that it is in good condition again megújít</v>
      </c>
    </row>
    <row r="2022" spans="3:8" ht="15">
      <c r="C2022" s="42">
        <f t="shared" si="63"/>
        <v>99</v>
      </c>
      <c r="D2022" s="41" t="s">
        <v>1632</v>
      </c>
      <c r="E2022" s="44" t="s">
        <v>14503</v>
      </c>
      <c r="F2022" s="45" t="s">
        <v>2016</v>
      </c>
      <c r="G2022" s="42" t="s">
        <v>7133</v>
      </c>
      <c r="H2022" s="42" t="str">
        <f t="shared" si="62"/>
        <v>renowned /rɪˈnaʊnd/  celebrated famous           híres</v>
      </c>
    </row>
    <row r="2023" spans="3:8" ht="15">
      <c r="C2023" s="42">
        <f t="shared" si="63"/>
        <v>99</v>
      </c>
      <c r="D2023" s="41" t="s">
        <v>1633</v>
      </c>
      <c r="E2023" s="44" t="s">
        <v>14504</v>
      </c>
      <c r="F2023" s="45" t="s">
        <v>2017</v>
      </c>
      <c r="G2023" s="42" t="s">
        <v>7134</v>
      </c>
      <c r="H2023" s="42" t="str">
        <f t="shared" si="62"/>
        <v>repast /rɪˈpɑːst/  meal            lakoma</v>
      </c>
    </row>
    <row r="2024" spans="3:8" ht="15">
      <c r="C2024" s="42">
        <f t="shared" si="63"/>
        <v>99</v>
      </c>
      <c r="D2024" s="41" t="s">
        <v>1326</v>
      </c>
      <c r="E2024" s="44" t="s">
        <v>14505</v>
      </c>
      <c r="F2024" s="45" t="s">
        <v>1327</v>
      </c>
      <c r="G2024" s="42" t="s">
        <v>7135</v>
      </c>
      <c r="H2024" s="42" t="str">
        <f t="shared" si="62"/>
        <v>repel /rɪˈpɛl/  refuse to accept/cause dislike       taszítják</v>
      </c>
    </row>
    <row r="2025" spans="3:8" ht="63.75">
      <c r="C2025" s="42">
        <f t="shared" si="63"/>
        <v>99</v>
      </c>
      <c r="D2025" s="41" t="s">
        <v>1326</v>
      </c>
      <c r="E2025" s="44" t="s">
        <v>14505</v>
      </c>
      <c r="F2025" s="41" t="s">
        <v>4943</v>
      </c>
      <c r="G2025" s="42" t="s">
        <v>7135</v>
      </c>
      <c r="H2025" s="42" t="str">
        <f t="shared" si="62"/>
        <v>repel /rɪˈpɛl/  if something repels you, it is so unpleasant that you do not want to be near it, or it makes you feel ill taszítják</v>
      </c>
    </row>
    <row r="2026" spans="3:8" ht="15">
      <c r="C2026" s="42">
        <f t="shared" si="63"/>
        <v>99</v>
      </c>
      <c r="D2026" s="41" t="s">
        <v>1634</v>
      </c>
      <c r="E2026" s="44" t="s">
        <v>14506</v>
      </c>
      <c r="F2026" s="45" t="s">
        <v>2018</v>
      </c>
      <c r="G2026" s="42" t="s">
        <v>6613</v>
      </c>
      <c r="H2026" s="42" t="str">
        <f t="shared" si="62"/>
        <v>repine /rɪˈpaɪn/  at be discontented with         panaszkodik</v>
      </c>
    </row>
    <row r="2027" spans="3:8" ht="63.75">
      <c r="C2027" s="42">
        <f t="shared" si="63"/>
        <v>99</v>
      </c>
      <c r="D2027" s="41" t="s">
        <v>2439</v>
      </c>
      <c r="E2027" s="44" t="s">
        <v>14507</v>
      </c>
      <c r="F2027" s="41" t="s">
        <v>3856</v>
      </c>
      <c r="G2027" s="42" t="s">
        <v>7136</v>
      </c>
      <c r="H2027" s="42" t="str">
        <f t="shared" si="62"/>
        <v>replicate /ˈrɛplɪkeɪt/  if you replicate someone’s work, a scientific study etc, you do it again, or try to get the same result again lemásolni</v>
      </c>
    </row>
    <row r="2028" spans="3:8" ht="15">
      <c r="C2028" s="42">
        <f t="shared" si="63"/>
        <v>99</v>
      </c>
      <c r="D2028" s="41" t="s">
        <v>1499</v>
      </c>
      <c r="E2028" s="44" t="s">
        <v>14508</v>
      </c>
      <c r="F2028" s="45" t="s">
        <v>2019</v>
      </c>
      <c r="G2028" s="42" t="s">
        <v>5585</v>
      </c>
      <c r="H2028" s="42" t="str">
        <f t="shared" si="62"/>
        <v>reproach /rɪˈprəʊʧ/  scold upbraid           szemrehányás</v>
      </c>
    </row>
    <row r="2029" spans="3:8" ht="15">
      <c r="C2029" s="42">
        <f t="shared" si="63"/>
        <v>99</v>
      </c>
      <c r="D2029" s="41" t="s">
        <v>1636</v>
      </c>
      <c r="E2029" s="44" t="s">
        <v>14509</v>
      </c>
      <c r="F2029" s="45" t="s">
        <v>2020</v>
      </c>
      <c r="G2029" s="42" t="s">
        <v>7137</v>
      </c>
      <c r="H2029" s="42" t="str">
        <f t="shared" si="62"/>
        <v>reprobate /ˈrɛprəʊbeɪt/  person hardened in sin one devoid of decency     mihaszna</v>
      </c>
    </row>
    <row r="2030" spans="3:8" ht="15">
      <c r="C2030" s="42">
        <f t="shared" si="63"/>
        <v>99</v>
      </c>
      <c r="D2030" s="41" t="s">
        <v>415</v>
      </c>
      <c r="E2030" s="44" t="s">
        <v>14510</v>
      </c>
      <c r="F2030" s="45" t="s">
        <v>2021</v>
      </c>
      <c r="G2030" s="42" t="s">
        <v>7138</v>
      </c>
      <c r="H2030" s="42" t="str">
        <f t="shared" si="62"/>
        <v>repudiate /rɪˈpjuːdɪeɪt/  disown refuse to accept or pay       megtagad</v>
      </c>
    </row>
    <row r="2031" spans="3:8" ht="15">
      <c r="C2031" s="42">
        <f t="shared" si="63"/>
        <v>99</v>
      </c>
      <c r="D2031" s="41" t="s">
        <v>1494</v>
      </c>
      <c r="E2031" s="44" t="s">
        <v>14511</v>
      </c>
      <c r="F2031" s="45" t="s">
        <v>2022</v>
      </c>
      <c r="G2031" s="42" t="s">
        <v>7139</v>
      </c>
      <c r="H2031" s="42" t="str">
        <f t="shared" si="62"/>
        <v>repulsive /rɪˈpʌlsɪv/  causing a feeling of disgust        taszító</v>
      </c>
    </row>
    <row r="2032" spans="3:8" ht="63.75">
      <c r="C2032" s="42">
        <f t="shared" si="63"/>
        <v>99</v>
      </c>
      <c r="D2032" s="41" t="s">
        <v>3601</v>
      </c>
      <c r="E2032" s="44" t="s">
        <v>14512</v>
      </c>
      <c r="F2032" s="41" t="s">
        <v>5090</v>
      </c>
      <c r="G2032" s="42" t="s">
        <v>6204</v>
      </c>
      <c r="H2032" s="42" t="str">
        <f t="shared" si="62"/>
        <v>reputation  /ˌrɛpju(ː)ˈteɪʃən/   the opinion that people have about someone or something because of what has happened in the past hírnév</v>
      </c>
    </row>
    <row r="2033" spans="3:8" ht="63.75">
      <c r="C2033" s="42">
        <f t="shared" si="63"/>
        <v>99</v>
      </c>
      <c r="D2033" s="41" t="s">
        <v>3506</v>
      </c>
      <c r="E2033" s="44" t="s">
        <v>14513</v>
      </c>
      <c r="F2033" s="41" t="s">
        <v>4989</v>
      </c>
      <c r="G2033" s="42" t="s">
        <v>7140</v>
      </c>
      <c r="H2033" s="42" t="str">
        <f t="shared" si="62"/>
        <v>requiem /ˈrɛkwɪɛm/  a piece of music written for a Christian ceremony in which prayers are said for someone who has died rekviem</v>
      </c>
    </row>
    <row r="2034" spans="3:8" ht="15">
      <c r="C2034" s="42">
        <f t="shared" si="63"/>
        <v>99</v>
      </c>
      <c r="D2034" s="41" t="s">
        <v>1637</v>
      </c>
      <c r="E2034" s="44" t="s">
        <v>14514</v>
      </c>
      <c r="F2034" s="45" t="s">
        <v>2023</v>
      </c>
      <c r="G2034" s="42" t="s">
        <v>7141</v>
      </c>
      <c r="H2034" s="42" t="str">
        <f t="shared" si="62"/>
        <v>requite /rɪˈkwaɪt/  repay give in return         jutalmaz</v>
      </c>
    </row>
    <row r="2035" spans="3:8" ht="15">
      <c r="C2035" s="42">
        <f t="shared" si="63"/>
        <v>99</v>
      </c>
      <c r="D2035" s="41" t="s">
        <v>1328</v>
      </c>
      <c r="E2035" s="44" t="s">
        <v>14515</v>
      </c>
      <c r="F2035" s="45" t="s">
        <v>1329</v>
      </c>
      <c r="G2035" s="42" t="s">
        <v>7142</v>
      </c>
      <c r="H2035" s="42" t="str">
        <f t="shared" si="62"/>
        <v>rescind /rɪˈsɪnd/  repeal/annul/cancel          elállni,</v>
      </c>
    </row>
    <row r="2036" spans="3:8" ht="25.5">
      <c r="C2036" s="42">
        <f t="shared" si="63"/>
        <v>99</v>
      </c>
      <c r="D2036" s="41" t="s">
        <v>2790</v>
      </c>
      <c r="E2036" s="44" t="s">
        <v>14516</v>
      </c>
      <c r="F2036" s="41" t="s">
        <v>4219</v>
      </c>
      <c r="G2036" s="42" t="s">
        <v>7143</v>
      </c>
      <c r="H2036" s="42" t="str">
        <f t="shared" si="62"/>
        <v>resemble  /rɪˈzɛmbl/   to look like or be similar to someone or something hasonlítanak</v>
      </c>
    </row>
    <row r="2037" spans="3:8" ht="51">
      <c r="C2037" s="42">
        <f t="shared" si="63"/>
        <v>99</v>
      </c>
      <c r="D2037" s="41" t="s">
        <v>2651</v>
      </c>
      <c r="E2037" s="44" t="s">
        <v>14517</v>
      </c>
      <c r="F2037" s="41" t="s">
        <v>4071</v>
      </c>
      <c r="G2037" s="42" t="s">
        <v>6928</v>
      </c>
      <c r="H2037" s="42" t="str">
        <f t="shared" si="62"/>
        <v>resentment /rɪˈzɛntmənt/  a feeling of anger because something has happened that you think is unfair neheztelés</v>
      </c>
    </row>
    <row r="2038" spans="3:8" ht="15">
      <c r="C2038" s="42">
        <f t="shared" si="63"/>
        <v>99</v>
      </c>
      <c r="D2038" s="41" t="s">
        <v>1638</v>
      </c>
      <c r="E2038" s="44" t="s">
        <v>14518</v>
      </c>
      <c r="F2038" s="45" t="s">
        <v>2024</v>
      </c>
      <c r="G2038" s="42" t="s">
        <v>7144</v>
      </c>
      <c r="H2038" s="42" t="str">
        <f t="shared" si="62"/>
        <v>resigned /rɪˈzaɪnd/  unresisting submissive           lemondó</v>
      </c>
    </row>
    <row r="2039" spans="3:8" ht="15">
      <c r="C2039" s="42">
        <f t="shared" si="63"/>
        <v>99</v>
      </c>
      <c r="D2039" s="41" t="s">
        <v>1639</v>
      </c>
      <c r="E2039" s="44" t="s">
        <v>14519</v>
      </c>
      <c r="F2039" s="45" t="s">
        <v>2025</v>
      </c>
      <c r="G2039" s="42" t="s">
        <v>7145</v>
      </c>
      <c r="H2039" s="42" t="str">
        <f t="shared" si="62"/>
        <v>resilience /rɪˈzɪlɪəns/  quality of quickly recovering the original shape      rugalmasság</v>
      </c>
    </row>
    <row r="2040" spans="3:8" ht="63.75">
      <c r="C2040" s="42">
        <f t="shared" si="63"/>
        <v>99</v>
      </c>
      <c r="D2040" s="41" t="s">
        <v>3268</v>
      </c>
      <c r="E2040" s="44" t="s">
        <v>14520</v>
      </c>
      <c r="F2040" s="41" t="s">
        <v>4725</v>
      </c>
      <c r="G2040" s="42" t="s">
        <v>7146</v>
      </c>
      <c r="H2040" s="42" t="str">
        <f t="shared" si="62"/>
        <v>resist /rɪˈzɪst/  to stop yourself from having something that you like very much or doing something that you want to do ellenáll</v>
      </c>
    </row>
    <row r="2041" spans="3:8" ht="25.5">
      <c r="C2041" s="42">
        <f t="shared" si="63"/>
        <v>99</v>
      </c>
      <c r="D2041" s="41" t="s">
        <v>3022</v>
      </c>
      <c r="E2041" s="44" t="s">
        <v>14521</v>
      </c>
      <c r="F2041" s="41" t="s">
        <v>4464</v>
      </c>
      <c r="G2041" s="42" t="s">
        <v>7147</v>
      </c>
      <c r="H2041" s="42" t="str">
        <f t="shared" si="62"/>
        <v>resistance /rɪˈzɪstəns/  a refusal to accept new ideas or changes ellenállás</v>
      </c>
    </row>
    <row r="2042" spans="3:8" ht="25.5">
      <c r="C2042" s="42">
        <f t="shared" si="63"/>
        <v>99</v>
      </c>
      <c r="D2042" s="41" t="s">
        <v>3320</v>
      </c>
      <c r="E2042" s="44" t="s">
        <v>14522</v>
      </c>
      <c r="F2042" s="41" t="s">
        <v>4783</v>
      </c>
      <c r="G2042" s="42" t="s">
        <v>7148</v>
      </c>
      <c r="H2042" s="42" t="str">
        <f t="shared" si="62"/>
        <v>resistant to /rɪˈzɪstənt/ /tʊ/  not damaged or affected by something  ellenálló</v>
      </c>
    </row>
    <row r="2043" spans="3:8" ht="51">
      <c r="C2043" s="42">
        <f t="shared" si="63"/>
        <v>99</v>
      </c>
      <c r="D2043" s="41" t="s">
        <v>3175</v>
      </c>
      <c r="E2043" s="44" t="s">
        <v>14523</v>
      </c>
      <c r="F2043" s="41" t="s">
        <v>4626</v>
      </c>
      <c r="G2043" s="42" t="s">
        <v>7149</v>
      </c>
      <c r="H2043" s="42" t="str">
        <f t="shared" si="62"/>
        <v>resolutely /ˈrɛzəluːtli/  doing something in a very determined way because you have very strong beliefs, aims etc határozottan</v>
      </c>
    </row>
    <row r="2044" spans="3:8" ht="38.25">
      <c r="C2044" s="42">
        <f t="shared" si="63"/>
        <v>99</v>
      </c>
      <c r="D2044" s="41" t="s">
        <v>3301</v>
      </c>
      <c r="E2044" s="44" t="s">
        <v>14524</v>
      </c>
      <c r="F2044" s="41" t="s">
        <v>4762</v>
      </c>
      <c r="G2044" s="42" t="s">
        <v>7150</v>
      </c>
      <c r="H2044" s="42" t="str">
        <f t="shared" si="62"/>
        <v>resolve /rɪˈzɒlv/  to find a satisfactory way of dealing with a problem or difficulty elhatározás</v>
      </c>
    </row>
    <row r="2045" spans="3:8" ht="15">
      <c r="C2045" s="42">
        <f t="shared" si="63"/>
        <v>99</v>
      </c>
      <c r="D2045" s="41" t="s">
        <v>1640</v>
      </c>
      <c r="E2045" s="44" t="s">
        <v>14525</v>
      </c>
      <c r="F2045" s="45" t="s">
        <v>2026</v>
      </c>
      <c r="G2045" s="42" t="s">
        <v>7151</v>
      </c>
      <c r="H2045" s="42" t="str">
        <f t="shared" si="62"/>
        <v>resort /rɪˈzɔːt/  to frequently visit          üdülőhely</v>
      </c>
    </row>
    <row r="2046" spans="3:8" ht="63.75">
      <c r="C2046" s="42">
        <f t="shared" si="63"/>
        <v>99</v>
      </c>
      <c r="D2046" s="41" t="s">
        <v>3323</v>
      </c>
      <c r="E2046" s="44" t="s">
        <v>14526</v>
      </c>
      <c r="F2046" s="41" t="s">
        <v>4788</v>
      </c>
      <c r="G2046" s="42" t="s">
        <v>7152</v>
      </c>
      <c r="H2046" s="42" t="str">
        <f t="shared" si="62"/>
        <v>resort to  /rɪˈzɔːt/ /tʊ/   to do something bad, extreme, or difficult because you cannot think of any other way to deal with a problem folyamodnak</v>
      </c>
    </row>
    <row r="2047" spans="3:8" ht="51">
      <c r="C2047" s="42">
        <f t="shared" si="63"/>
        <v>99</v>
      </c>
      <c r="D2047" s="41" t="s">
        <v>2839</v>
      </c>
      <c r="E2047" s="46" t="s">
        <v>5310</v>
      </c>
      <c r="F2047" s="41" t="s">
        <v>4270</v>
      </c>
      <c r="G2047" s="42" t="s">
        <v>7153</v>
      </c>
      <c r="H2047" s="42" t="str">
        <f t="shared" si="62"/>
        <v>resource /rɪˈsɔːs/  the money, property, skill etc that you have available to use when you need them erőforrás</v>
      </c>
    </row>
    <row r="2048" spans="3:8" ht="38.25">
      <c r="C2048" s="42">
        <f t="shared" si="63"/>
        <v>99</v>
      </c>
      <c r="D2048" s="41" t="s">
        <v>3142</v>
      </c>
      <c r="E2048" s="44" t="s">
        <v>14527</v>
      </c>
      <c r="F2048" s="41" t="s">
        <v>4593</v>
      </c>
      <c r="G2048" s="42" t="s">
        <v>7154</v>
      </c>
      <c r="H2048" s="42" t="str">
        <f t="shared" si="62"/>
        <v>respected /rɪsˈpɛktɪd/  admired by many people because of your good work or achievements tisztelt</v>
      </c>
    </row>
    <row r="2049" spans="3:8" ht="25.5">
      <c r="C2049" s="42">
        <f t="shared" si="63"/>
        <v>99</v>
      </c>
      <c r="D2049" s="41" t="s">
        <v>3141</v>
      </c>
      <c r="E2049" s="44" t="s">
        <v>14528</v>
      </c>
      <c r="F2049" s="41" t="s">
        <v>4592</v>
      </c>
      <c r="G2049" s="42" t="s">
        <v>5906</v>
      </c>
      <c r="H2049" s="42" t="str">
        <f t="shared" si="62"/>
        <v>respectful /rɪsˈpɛktfʊl/  feeling or showing respect  tiszteletteljes</v>
      </c>
    </row>
    <row r="2050" spans="3:8" ht="38.25">
      <c r="C2050" s="42">
        <f t="shared" si="63"/>
        <v>99</v>
      </c>
      <c r="D2050" s="41" t="s">
        <v>3124</v>
      </c>
      <c r="E2050" s="44" t="s">
        <v>14529</v>
      </c>
      <c r="F2050" s="41" t="s">
        <v>4575</v>
      </c>
      <c r="G2050" s="42" t="s">
        <v>7155</v>
      </c>
      <c r="H2050" s="42" t="str">
        <f t="shared" si="62"/>
        <v>respondent /rɪsˈpɒndənt/  someone who answers questions, especially in a survey válaszoló</v>
      </c>
    </row>
    <row r="2051" spans="3:8" ht="51">
      <c r="C2051" s="42">
        <f t="shared" si="63"/>
        <v>99</v>
      </c>
      <c r="D2051" s="41" t="s">
        <v>2534</v>
      </c>
      <c r="E2051" s="44" t="s">
        <v>14530</v>
      </c>
      <c r="F2051" s="41" t="s">
        <v>3950</v>
      </c>
      <c r="G2051" s="42" t="s">
        <v>7156</v>
      </c>
      <c r="H2051" s="42" t="str">
        <f t="shared" ref="H2051:H2114" si="64">CONCATENATE(D2051," ",E2051," ",F2051," ",G2051)</f>
        <v>response /rɪsˈpɒns/  something that is done as a reaction to something that has happened or been said válasz</v>
      </c>
    </row>
    <row r="2052" spans="3:8" ht="15">
      <c r="C2052" s="42">
        <f t="shared" si="63"/>
        <v>99</v>
      </c>
      <c r="D2052" s="41" t="s">
        <v>1641</v>
      </c>
      <c r="E2052" s="44" t="s">
        <v>14531</v>
      </c>
      <c r="F2052" s="45" t="s">
        <v>2027</v>
      </c>
      <c r="G2052" s="42" t="s">
        <v>5453</v>
      </c>
      <c r="H2052" s="42" t="str">
        <f t="shared" si="64"/>
        <v>restive /ˈrɛstɪv/  refusing to move reluctant to be controlled      nyugtalan</v>
      </c>
    </row>
    <row r="2053" spans="3:8" ht="38.25">
      <c r="C2053" s="42">
        <f t="shared" ref="C2053:C2116" si="65">+B2053+C2052</f>
        <v>99</v>
      </c>
      <c r="D2053" s="41" t="s">
        <v>3403</v>
      </c>
      <c r="E2053" s="44" t="s">
        <v>14532</v>
      </c>
      <c r="F2053" s="41" t="s">
        <v>4876</v>
      </c>
      <c r="G2053" s="42" t="s">
        <v>7157</v>
      </c>
      <c r="H2053" s="42" t="str">
        <f t="shared" si="64"/>
        <v>restrict /rɪsˈtrɪkt/  to limit or control the size, amount, or range of something korlátozhatja</v>
      </c>
    </row>
    <row r="2054" spans="3:8" ht="15">
      <c r="C2054" s="42">
        <f t="shared" si="65"/>
        <v>99</v>
      </c>
      <c r="D2054" s="41" t="s">
        <v>1642</v>
      </c>
      <c r="E2054" s="44" t="s">
        <v>14533</v>
      </c>
      <c r="F2054" s="45" t="s">
        <v>2028</v>
      </c>
      <c r="G2054" s="42" t="s">
        <v>7158</v>
      </c>
      <c r="H2054" s="42" t="str">
        <f t="shared" si="64"/>
        <v>resuscitation /rɪˌsʌsɪˈteɪʃ(ə)n/  coming back to consciousness         újraélesztés</v>
      </c>
    </row>
    <row r="2055" spans="3:8" ht="51">
      <c r="C2055" s="42">
        <f t="shared" si="65"/>
        <v>99</v>
      </c>
      <c r="D2055" s="41" t="s">
        <v>3045</v>
      </c>
      <c r="E2055" s="46" t="s">
        <v>5311</v>
      </c>
      <c r="F2055" s="41" t="s">
        <v>4490</v>
      </c>
      <c r="G2055" s="42" t="s">
        <v>7159</v>
      </c>
      <c r="H2055" s="42" t="str">
        <f t="shared" si="64"/>
        <v>retail  /ˈriːteɪl/   the sale of goods in shops to customers, for their own use and not for selling to anyone else kiskereskedelem</v>
      </c>
    </row>
    <row r="2056" spans="3:8" ht="38.25">
      <c r="C2056" s="42">
        <f t="shared" si="65"/>
        <v>99</v>
      </c>
      <c r="D2056" s="41" t="s">
        <v>2665</v>
      </c>
      <c r="E2056" s="44" t="s">
        <v>14534</v>
      </c>
      <c r="F2056" s="41" t="s">
        <v>4086</v>
      </c>
      <c r="G2056" s="42" t="s">
        <v>7160</v>
      </c>
      <c r="H2056" s="42" t="str">
        <f t="shared" si="64"/>
        <v>retain /rɪˈteɪn/  to keep something or continue to have something megtartják</v>
      </c>
    </row>
    <row r="2057" spans="3:8" ht="15">
      <c r="C2057" s="42">
        <f t="shared" si="65"/>
        <v>99</v>
      </c>
      <c r="D2057" s="41" t="s">
        <v>1643</v>
      </c>
      <c r="E2057" s="44" t="s">
        <v>14535</v>
      </c>
      <c r="F2057" s="45" t="s">
        <v>2029</v>
      </c>
      <c r="G2057" s="42" t="s">
        <v>1643</v>
      </c>
      <c r="H2057" s="42" t="str">
        <f t="shared" si="64"/>
        <v>retard /rɪˈtɑːd/  check hinder           retard</v>
      </c>
    </row>
    <row r="2058" spans="3:8" ht="51">
      <c r="C2058" s="42">
        <f t="shared" si="65"/>
        <v>99</v>
      </c>
      <c r="D2058" s="41" t="s">
        <v>2664</v>
      </c>
      <c r="E2058" s="44" t="s">
        <v>14536</v>
      </c>
      <c r="F2058" s="41" t="s">
        <v>4085</v>
      </c>
      <c r="G2058" s="42" t="s">
        <v>7161</v>
      </c>
      <c r="H2058" s="42" t="str">
        <f t="shared" si="64"/>
        <v>reticence /ˈrɛtɪsəns/  the state of being unwilling to talk about what you feel or what you know tartózkodás</v>
      </c>
    </row>
    <row r="2059" spans="3:8" ht="15">
      <c r="C2059" s="42">
        <f t="shared" si="65"/>
        <v>99</v>
      </c>
      <c r="D2059" s="41" t="s">
        <v>1644</v>
      </c>
      <c r="E2059" s="44" t="s">
        <v>14537</v>
      </c>
      <c r="F2059" s="45" t="s">
        <v>2030</v>
      </c>
      <c r="G2059" s="42" t="s">
        <v>5411</v>
      </c>
      <c r="H2059" s="42" t="str">
        <f t="shared" si="64"/>
        <v>reticent /ˈrɛtɪsənt/  reserved untalkative silent taciturn         tartózkodó</v>
      </c>
    </row>
    <row r="2060" spans="3:8" ht="38.25">
      <c r="C2060" s="42">
        <f t="shared" si="65"/>
        <v>99</v>
      </c>
      <c r="D2060" s="41" t="s">
        <v>2774</v>
      </c>
      <c r="E2060" s="44" t="s">
        <v>14538</v>
      </c>
      <c r="F2060" s="41" t="s">
        <v>4199</v>
      </c>
      <c r="G2060" s="42" t="s">
        <v>7162</v>
      </c>
      <c r="H2060" s="42" t="str">
        <f t="shared" si="64"/>
        <v>retire /rɪˈtaɪə/  to stop working, usually because you have reached a certain age visszavonul</v>
      </c>
    </row>
    <row r="2061" spans="3:8" ht="38.25">
      <c r="C2061" s="42">
        <f t="shared" si="65"/>
        <v>99</v>
      </c>
      <c r="D2061" s="41" t="s">
        <v>3285</v>
      </c>
      <c r="E2061" s="44" t="s">
        <v>14539</v>
      </c>
      <c r="F2061" s="41" t="s">
        <v>4743</v>
      </c>
      <c r="G2061" s="42" t="s">
        <v>7163</v>
      </c>
      <c r="H2061" s="42" t="str">
        <f t="shared" si="64"/>
        <v>retirement /rɪˈtaɪəmənt/  when you stop working, usually because of your age nyugdíjazás</v>
      </c>
    </row>
    <row r="2062" spans="3:8" ht="51">
      <c r="C2062" s="42">
        <f t="shared" si="65"/>
        <v>99</v>
      </c>
      <c r="D2062" s="41" t="s">
        <v>2377</v>
      </c>
      <c r="E2062" s="44" t="s">
        <v>14540</v>
      </c>
      <c r="F2062" s="41" t="s">
        <v>3778</v>
      </c>
      <c r="G2062" s="42" t="s">
        <v>7164</v>
      </c>
      <c r="H2062" s="42" t="str">
        <f t="shared" si="64"/>
        <v>retrace /rɪˈtreɪs/  if you retrace your steps, you go back exactly the way you came visszamegy</v>
      </c>
    </row>
    <row r="2063" spans="3:8" ht="51">
      <c r="C2063" s="42">
        <f t="shared" si="65"/>
        <v>99</v>
      </c>
      <c r="D2063" s="41" t="s">
        <v>3096</v>
      </c>
      <c r="E2063" s="44" t="s">
        <v>14541</v>
      </c>
      <c r="F2063" s="41" t="s">
        <v>4546</v>
      </c>
      <c r="G2063" s="42" t="s">
        <v>7165</v>
      </c>
      <c r="H2063" s="42" t="str">
        <f t="shared" si="64"/>
        <v>retract /rɪˈtrækt/  if you retract something that you said or agreed, you say that you did not mean it visszahúzódik</v>
      </c>
    </row>
    <row r="2064" spans="3:8" ht="51">
      <c r="C2064" s="42">
        <f t="shared" si="65"/>
        <v>99</v>
      </c>
      <c r="D2064" s="41" t="s">
        <v>2358</v>
      </c>
      <c r="E2064" s="44" t="s">
        <v>14542</v>
      </c>
      <c r="F2064" s="41" t="s">
        <v>3758</v>
      </c>
      <c r="G2064" s="42" t="s">
        <v>7166</v>
      </c>
      <c r="H2064" s="42" t="str">
        <f t="shared" si="64"/>
        <v>reveal /rɪˈviːl/  to make known something that was previously secret or unknown  felfedi</v>
      </c>
    </row>
    <row r="2065" spans="3:8" ht="15">
      <c r="C2065" s="42">
        <f t="shared" si="65"/>
        <v>99</v>
      </c>
      <c r="D2065" s="41" t="s">
        <v>1646</v>
      </c>
      <c r="E2065" s="44" t="s">
        <v>14543</v>
      </c>
      <c r="F2065" s="45" t="s">
        <v>2031</v>
      </c>
      <c r="G2065" s="42" t="s">
        <v>7167</v>
      </c>
      <c r="H2065" s="42" t="str">
        <f t="shared" si="64"/>
        <v>revere /rɪˈvɪə/  have deep respect for         tisztel</v>
      </c>
    </row>
    <row r="2066" spans="3:8" ht="15">
      <c r="C2066" s="42">
        <f t="shared" si="65"/>
        <v>99</v>
      </c>
      <c r="D2066" s="41" t="s">
        <v>1330</v>
      </c>
      <c r="E2066" s="44" t="s">
        <v>14544</v>
      </c>
      <c r="F2066" s="45" t="s">
        <v>1331</v>
      </c>
      <c r="G2066" s="42" t="s">
        <v>5906</v>
      </c>
      <c r="H2066" s="42" t="str">
        <f t="shared" si="64"/>
        <v>reverent /ˈrɛvərənt/  feeling or showing deep respect      tiszteletteljes</v>
      </c>
    </row>
    <row r="2067" spans="3:8" ht="51">
      <c r="C2067" s="42">
        <f t="shared" si="65"/>
        <v>99</v>
      </c>
      <c r="D2067" s="41" t="s">
        <v>3256</v>
      </c>
      <c r="E2067" s="44" t="s">
        <v>14545</v>
      </c>
      <c r="F2067" s="41" t="s">
        <v>4711</v>
      </c>
      <c r="G2067" s="42" t="s">
        <v>7168</v>
      </c>
      <c r="H2067" s="42" t="str">
        <f t="shared" si="64"/>
        <v>revolutionary /ˌrɛvəˈluːʃnəri/  completely new and different, especially in a way that leads to great improvements forradalmi</v>
      </c>
    </row>
    <row r="2068" spans="3:8" ht="63.75">
      <c r="C2068" s="42">
        <f t="shared" si="65"/>
        <v>99</v>
      </c>
      <c r="D2068" s="41" t="s">
        <v>3338</v>
      </c>
      <c r="E2068" s="44" t="s">
        <v>14546</v>
      </c>
      <c r="F2068" s="41" t="s">
        <v>4804</v>
      </c>
      <c r="G2068" s="42" t="s">
        <v>7169</v>
      </c>
      <c r="H2068" s="42" t="str">
        <f t="shared" si="64"/>
        <v>reward /rɪˈwɔːd/  something that you get because you have done something good or helpful or have worked hard díj</v>
      </c>
    </row>
    <row r="2069" spans="3:8" ht="38.25">
      <c r="C2069" s="42">
        <f t="shared" si="65"/>
        <v>99</v>
      </c>
      <c r="D2069" s="41" t="s">
        <v>2530</v>
      </c>
      <c r="E2069" s="44" t="s">
        <v>14547</v>
      </c>
      <c r="F2069" s="41" t="s">
        <v>3947</v>
      </c>
      <c r="G2069" s="42" t="s">
        <v>7170</v>
      </c>
      <c r="H2069" s="42" t="str">
        <f t="shared" si="64"/>
        <v>rhythm /ˈrɪðəm/  a regular repeated pattern of sounds or movements ritmus</v>
      </c>
    </row>
    <row r="2070" spans="3:8" ht="15">
      <c r="C2070" s="42">
        <f t="shared" si="65"/>
        <v>99</v>
      </c>
      <c r="D2070" s="41" t="s">
        <v>1332</v>
      </c>
      <c r="E2070" s="44" t="s">
        <v>14548</v>
      </c>
      <c r="F2070" s="45" t="s">
        <v>1333</v>
      </c>
      <c r="G2070" s="42" t="s">
        <v>5802</v>
      </c>
      <c r="H2070" s="42" t="str">
        <f t="shared" si="64"/>
        <v>riddle /ˈrɪdl/  puzzling person or thing       találós kérdés</v>
      </c>
    </row>
    <row r="2071" spans="3:8" ht="38.25">
      <c r="C2071" s="42">
        <f t="shared" si="65"/>
        <v>99</v>
      </c>
      <c r="D2071" s="41" t="s">
        <v>3540</v>
      </c>
      <c r="E2071" s="44" t="s">
        <v>14549</v>
      </c>
      <c r="F2071" s="41" t="s">
        <v>5027</v>
      </c>
      <c r="G2071" s="42" t="s">
        <v>3540</v>
      </c>
      <c r="H2071" s="42" t="str">
        <f t="shared" si="64"/>
        <v>riff /rɪf/  a repeated series of notes in popular or jazz music riff</v>
      </c>
    </row>
    <row r="2072" spans="3:8" ht="15">
      <c r="C2072" s="42">
        <f t="shared" si="65"/>
        <v>99</v>
      </c>
      <c r="D2072" s="41" t="s">
        <v>1647</v>
      </c>
      <c r="E2072" s="44" t="s">
        <v>14550</v>
      </c>
      <c r="F2072" s="45" t="s">
        <v>2032</v>
      </c>
      <c r="G2072" s="42" t="s">
        <v>7171</v>
      </c>
      <c r="H2072" s="42" t="str">
        <f t="shared" si="64"/>
        <v>rift /rɪft/  split crack dissension          rés</v>
      </c>
    </row>
    <row r="2073" spans="3:8" ht="25.5">
      <c r="C2073" s="42">
        <f t="shared" si="65"/>
        <v>99</v>
      </c>
      <c r="D2073" s="41" t="s">
        <v>3422</v>
      </c>
      <c r="E2073" s="44" t="s">
        <v>14551</v>
      </c>
      <c r="F2073" s="41" t="s">
        <v>4896</v>
      </c>
      <c r="G2073" s="42" t="s">
        <v>5514</v>
      </c>
      <c r="H2073" s="42" t="str">
        <f t="shared" si="64"/>
        <v>rigorous /ˈrɪgərəs/  careful, thorough, and exact szigorú</v>
      </c>
    </row>
    <row r="2074" spans="3:8" ht="51">
      <c r="C2074" s="42">
        <f t="shared" si="65"/>
        <v>99</v>
      </c>
      <c r="D2074" s="41" t="s">
        <v>3467</v>
      </c>
      <c r="E2074" s="44" t="s">
        <v>14552</v>
      </c>
      <c r="F2074" s="41" t="s">
        <v>4948</v>
      </c>
      <c r="G2074" s="42" t="s">
        <v>3467</v>
      </c>
      <c r="H2074" s="42" t="str">
        <f t="shared" si="64"/>
        <v>ringtone /ˈrɪŋtəʊn/  the sound made by a telephone, especially a mobile phone, when someone is calling it ringtone</v>
      </c>
    </row>
    <row r="2075" spans="3:8" ht="51">
      <c r="C2075" s="42">
        <f t="shared" si="65"/>
        <v>99</v>
      </c>
      <c r="D2075" s="41" t="s">
        <v>2705</v>
      </c>
      <c r="E2075" s="44" t="s">
        <v>14553</v>
      </c>
      <c r="F2075" s="41" t="s">
        <v>4128</v>
      </c>
      <c r="G2075" s="42" t="s">
        <v>7172</v>
      </c>
      <c r="H2075" s="42" t="str">
        <f t="shared" si="64"/>
        <v>risk /rɪsk/  the possibility that something bad, unpleasant, or dangerous may happen  kockázat</v>
      </c>
    </row>
    <row r="2076" spans="3:8" ht="38.25">
      <c r="C2076" s="42">
        <f t="shared" si="65"/>
        <v>99</v>
      </c>
      <c r="D2076" s="41" t="s">
        <v>2840</v>
      </c>
      <c r="E2076" s="44" t="s">
        <v>14554</v>
      </c>
      <c r="F2076" s="41" t="s">
        <v>4271</v>
      </c>
      <c r="G2076" s="42" t="s">
        <v>7173</v>
      </c>
      <c r="H2076" s="42" t="str">
        <f t="shared" si="64"/>
        <v>rival /ˈraɪvəl/  one of a group of things that people can choose between versenytárs</v>
      </c>
    </row>
    <row r="2077" spans="3:8" ht="15">
      <c r="C2077" s="42">
        <f t="shared" si="65"/>
        <v>99</v>
      </c>
      <c r="D2077" s="41" t="s">
        <v>1648</v>
      </c>
      <c r="E2077" s="44" t="s">
        <v>14555</v>
      </c>
      <c r="F2077" s="45" t="s">
        <v>2033</v>
      </c>
      <c r="G2077" s="42" t="s">
        <v>7174</v>
      </c>
      <c r="H2077" s="42" t="str">
        <f t="shared" si="64"/>
        <v>rivet /ˈrɪvɪt/  fix take up secure metal pin       szegecs</v>
      </c>
    </row>
    <row r="2078" spans="3:8" ht="38.25">
      <c r="C2078" s="42">
        <f t="shared" si="65"/>
        <v>99</v>
      </c>
      <c r="D2078" s="41" t="s">
        <v>3418</v>
      </c>
      <c r="E2078" s="44" t="s">
        <v>14556</v>
      </c>
      <c r="F2078" s="41" t="s">
        <v>4892</v>
      </c>
      <c r="G2078" s="42" t="s">
        <v>7175</v>
      </c>
      <c r="H2078" s="42" t="str">
        <f t="shared" si="64"/>
        <v>roam /rəʊm/  if you roam through something, you look slowly at all parts of it kóborol</v>
      </c>
    </row>
    <row r="2079" spans="3:8" ht="51">
      <c r="C2079" s="42">
        <f t="shared" si="65"/>
        <v>99</v>
      </c>
      <c r="D2079" s="41" t="s">
        <v>14557</v>
      </c>
      <c r="E2079" s="44" t="s">
        <v>14558</v>
      </c>
      <c r="F2079" s="41" t="s">
        <v>3815</v>
      </c>
      <c r="G2079" s="42" t="s">
        <v>7176</v>
      </c>
      <c r="H2079" s="42" t="str">
        <f t="shared" si="64"/>
        <v>roar1 /rɔː/1  a deep, loud noise made by an animal such as a lion, or by someone’s voice roar1</v>
      </c>
    </row>
    <row r="2080" spans="3:8" ht="38.25">
      <c r="C2080" s="42">
        <f t="shared" si="65"/>
        <v>99</v>
      </c>
      <c r="D2080" s="41" t="s">
        <v>14559</v>
      </c>
      <c r="E2080" s="44" t="s">
        <v>14560</v>
      </c>
      <c r="F2080" s="41" t="s">
        <v>3824</v>
      </c>
      <c r="G2080" s="42" t="s">
        <v>7177</v>
      </c>
      <c r="H2080" s="42" t="str">
        <f t="shared" si="64"/>
        <v>roar2 /rɔː/2  a continuous loud noise, especially made by a machine or a strong wind roar2</v>
      </c>
    </row>
    <row r="2081" spans="3:8" ht="15">
      <c r="C2081" s="42">
        <f t="shared" si="65"/>
        <v>99</v>
      </c>
      <c r="D2081" s="41" t="s">
        <v>1649</v>
      </c>
      <c r="E2081" s="44" t="s">
        <v>14561</v>
      </c>
      <c r="F2081" s="45" t="s">
        <v>2034</v>
      </c>
      <c r="G2081" s="42" t="s">
        <v>5719</v>
      </c>
      <c r="H2081" s="42" t="str">
        <f t="shared" si="64"/>
        <v>roll /rəʊl/  call calling of names         tekercs</v>
      </c>
    </row>
    <row r="2082" spans="3:8" ht="25.5">
      <c r="C2082" s="42">
        <f t="shared" si="65"/>
        <v>99</v>
      </c>
      <c r="D2082" s="41" t="s">
        <v>3400</v>
      </c>
      <c r="E2082" s="44" t="s">
        <v>14562</v>
      </c>
      <c r="F2082" s="41" t="s">
        <v>4873</v>
      </c>
      <c r="G2082" s="42" t="s">
        <v>7178</v>
      </c>
      <c r="H2082" s="42" t="str">
        <f t="shared" si="64"/>
        <v>romantic /rɛʊˈmæntɪk/  showing strong feelings of love romantikus</v>
      </c>
    </row>
    <row r="2083" spans="3:8" ht="51">
      <c r="C2083" s="42">
        <f t="shared" si="65"/>
        <v>99</v>
      </c>
      <c r="D2083" s="41" t="s">
        <v>6</v>
      </c>
      <c r="E2083" s="44" t="s">
        <v>14563</v>
      </c>
      <c r="F2083" s="41" t="s">
        <v>4430</v>
      </c>
      <c r="G2083" s="42" t="s">
        <v>7179</v>
      </c>
      <c r="H2083" s="42" t="str">
        <f t="shared" si="64"/>
        <v>root /ruːt/  your relation to a place because you were born there, or your family used to live there gyökér</v>
      </c>
    </row>
    <row r="2084" spans="3:8" ht="15">
      <c r="C2084" s="42">
        <f t="shared" si="65"/>
        <v>99</v>
      </c>
      <c r="D2084" s="41" t="s">
        <v>1650</v>
      </c>
      <c r="E2084" s="44" t="s">
        <v>14564</v>
      </c>
      <c r="F2084" s="45" t="s">
        <v>2035</v>
      </c>
      <c r="G2084" s="42" t="s">
        <v>7180</v>
      </c>
      <c r="H2084" s="42" t="str">
        <f t="shared" si="64"/>
        <v>rotund /rəʊˈtʌnd/  rich and deep plump and round       kerek</v>
      </c>
    </row>
    <row r="2085" spans="3:8" ht="15">
      <c r="C2085" s="42">
        <f t="shared" si="65"/>
        <v>99</v>
      </c>
      <c r="D2085" s="41" t="s">
        <v>1651</v>
      </c>
      <c r="E2085" s="44" t="s">
        <v>14565</v>
      </c>
      <c r="F2085" s="45" t="s">
        <v>2036</v>
      </c>
      <c r="G2085" s="42" t="s">
        <v>7181</v>
      </c>
      <c r="H2085" s="42" t="str">
        <f t="shared" si="64"/>
        <v>ruffian /ˈrʌfjən/  violent cruel man          útonálló</v>
      </c>
    </row>
    <row r="2086" spans="3:8" ht="25.5">
      <c r="C2086" s="42">
        <f t="shared" si="65"/>
        <v>99</v>
      </c>
      <c r="D2086" s="41" t="s">
        <v>3726</v>
      </c>
      <c r="E2086" s="44" t="s">
        <v>14566</v>
      </c>
      <c r="F2086" s="41" t="s">
        <v>5221</v>
      </c>
      <c r="G2086" s="42" t="s">
        <v>7182</v>
      </c>
      <c r="H2086" s="42" t="str">
        <f t="shared" si="64"/>
        <v>ruin /rʊɪn/  to spoil or destroy something completely ROM</v>
      </c>
    </row>
    <row r="2087" spans="3:8" ht="38.25">
      <c r="C2087" s="42">
        <f t="shared" si="65"/>
        <v>99</v>
      </c>
      <c r="D2087" s="41" t="s">
        <v>2387</v>
      </c>
      <c r="E2087" s="44" t="s">
        <v>14567</v>
      </c>
      <c r="F2087" s="41" t="s">
        <v>3789</v>
      </c>
      <c r="G2087" s="42" t="s">
        <v>7183</v>
      </c>
      <c r="H2087" s="42" t="str">
        <f t="shared" si="64"/>
        <v>rumble /ˈrʌmbl/  to move slowly along while making a series of long low sounds moraj</v>
      </c>
    </row>
    <row r="2088" spans="3:8" ht="63.75">
      <c r="C2088" s="42">
        <f t="shared" si="65"/>
        <v>99</v>
      </c>
      <c r="D2088" s="41" t="s">
        <v>3674</v>
      </c>
      <c r="E2088" s="44" t="s">
        <v>14568</v>
      </c>
      <c r="F2088" s="41" t="s">
        <v>5163</v>
      </c>
      <c r="G2088" s="42" t="s">
        <v>7184</v>
      </c>
      <c r="H2088" s="42" t="str">
        <f t="shared" si="64"/>
        <v>rumour /ˈruːmə/  information or a story that is passed from one person to another and which may or may not be true szóbeszéd</v>
      </c>
    </row>
    <row r="2089" spans="3:8" ht="15">
      <c r="C2089" s="42">
        <f t="shared" si="65"/>
        <v>99</v>
      </c>
      <c r="D2089" s="41" t="s">
        <v>1334</v>
      </c>
      <c r="E2089" s="44" t="s">
        <v>14569</v>
      </c>
      <c r="F2089" s="45" t="s">
        <v>1335</v>
      </c>
      <c r="G2089" s="42" t="s">
        <v>7185</v>
      </c>
      <c r="H2089" s="42" t="str">
        <f t="shared" si="64"/>
        <v>rumple /ˈrʌmpl/  make rough         összegyűr</v>
      </c>
    </row>
    <row r="2090" spans="3:8" ht="38.25">
      <c r="C2090" s="42">
        <f t="shared" si="65"/>
        <v>99</v>
      </c>
      <c r="D2090" s="41" t="s">
        <v>2992</v>
      </c>
      <c r="E2090" s="44" t="s">
        <v>14570</v>
      </c>
      <c r="F2090" s="41" t="s">
        <v>4434</v>
      </c>
      <c r="G2090" s="42" t="s">
        <v>7186</v>
      </c>
      <c r="H2090" s="42" t="str">
        <f t="shared" si="64"/>
        <v>runaway /ˈrʌnəweɪ/  happening very easily or quickly, and not able to be controlled elfutni</v>
      </c>
    </row>
    <row r="2091" spans="3:8" ht="63.75">
      <c r="C2091" s="42">
        <f t="shared" si="65"/>
        <v>99</v>
      </c>
      <c r="D2091" s="41" t="s">
        <v>3516</v>
      </c>
      <c r="E2091" s="44" t="s">
        <v>14571</v>
      </c>
      <c r="F2091" s="41" t="s">
        <v>5000</v>
      </c>
      <c r="G2091" s="42" t="s">
        <v>7187</v>
      </c>
      <c r="H2091" s="42" t="str">
        <f t="shared" si="64"/>
        <v>rustle /ˈrʌsl/  if leaves, papers, clothes etc rustle, or if you rustle them, they make a noise as they rub against each other zizeg</v>
      </c>
    </row>
    <row r="2092" spans="3:8" ht="38.25">
      <c r="C2092" s="42">
        <f t="shared" si="65"/>
        <v>99</v>
      </c>
      <c r="D2092" s="41" t="s">
        <v>2868</v>
      </c>
      <c r="E2092" s="44" t="s">
        <v>14572</v>
      </c>
      <c r="F2092" s="41" t="s">
        <v>4299</v>
      </c>
      <c r="G2092" s="42" t="s">
        <v>7188</v>
      </c>
      <c r="H2092" s="42" t="str">
        <f t="shared" si="64"/>
        <v>sacked /sækt/  if you are sacked, you are dismissed from your job  kifosztották</v>
      </c>
    </row>
    <row r="2093" spans="3:8" ht="63.75">
      <c r="C2093" s="42">
        <f t="shared" si="65"/>
        <v>99</v>
      </c>
      <c r="D2093" s="41" t="s">
        <v>2527</v>
      </c>
      <c r="E2093" s="44" t="s">
        <v>14573</v>
      </c>
      <c r="F2093" s="41" t="s">
        <v>3944</v>
      </c>
      <c r="G2093" s="42" t="s">
        <v>7189</v>
      </c>
      <c r="H2093" s="42" t="str">
        <f t="shared" si="64"/>
        <v>sacrifice /ˈsækrɪfaɪs/  to willingly stop having something you want or doing something you like in order to get something more important áldozat</v>
      </c>
    </row>
    <row r="2094" spans="3:8" ht="15">
      <c r="C2094" s="42">
        <f t="shared" si="65"/>
        <v>99</v>
      </c>
      <c r="D2094" s="41" t="s">
        <v>1652</v>
      </c>
      <c r="E2094" s="44" t="s">
        <v>14574</v>
      </c>
      <c r="F2094" s="45" t="s">
        <v>2037</v>
      </c>
      <c r="G2094" s="42" t="s">
        <v>7190</v>
      </c>
      <c r="H2094" s="42" t="str">
        <f t="shared" si="64"/>
        <v>sagacious /səˈgeɪʃəs/  having sound judgment perceptive wise like a sage     okos</v>
      </c>
    </row>
    <row r="2095" spans="3:8" ht="15">
      <c r="C2095" s="42">
        <f t="shared" si="65"/>
        <v>99</v>
      </c>
      <c r="D2095" s="41" t="s">
        <v>1653</v>
      </c>
      <c r="E2095" s="44" t="s">
        <v>14575</v>
      </c>
      <c r="F2095" s="45" t="s">
        <v>2038</v>
      </c>
      <c r="G2095" s="42" t="s">
        <v>7191</v>
      </c>
      <c r="H2095" s="42" t="str">
        <f t="shared" si="64"/>
        <v>salacious /səˈleɪʃəs/  obscene            érzéki</v>
      </c>
    </row>
    <row r="2096" spans="3:8" ht="63.75">
      <c r="C2096" s="42">
        <f t="shared" si="65"/>
        <v>99</v>
      </c>
      <c r="D2096" s="41" t="s">
        <v>3284</v>
      </c>
      <c r="E2096" s="44" t="s">
        <v>14576</v>
      </c>
      <c r="F2096" s="41" t="s">
        <v>4741</v>
      </c>
      <c r="G2096" s="42" t="s">
        <v>7192</v>
      </c>
      <c r="H2096" s="42" t="str">
        <f t="shared" si="64"/>
        <v>salary /ˈsæləri/  money that you receive as payment from the organization you work for, usually paid to you every month  fizetés</v>
      </c>
    </row>
    <row r="2097" spans="3:8" ht="25.5">
      <c r="C2097" s="42">
        <f t="shared" si="65"/>
        <v>99</v>
      </c>
      <c r="D2097" s="41" t="s">
        <v>3112</v>
      </c>
      <c r="E2097" s="44" t="s">
        <v>14577</v>
      </c>
      <c r="F2097" s="41" t="s">
        <v>4562</v>
      </c>
      <c r="G2097" s="42" t="s">
        <v>7193</v>
      </c>
      <c r="H2097" s="42" t="str">
        <f t="shared" si="64"/>
        <v>saltpetre /ˈsɔːltˌpiːtə/  a substance used in making gunpowder salétrom</v>
      </c>
    </row>
    <row r="2098" spans="3:8" ht="25.5">
      <c r="C2098" s="42">
        <f t="shared" si="65"/>
        <v>99</v>
      </c>
      <c r="D2098" s="41" t="s">
        <v>3058</v>
      </c>
      <c r="E2098" s="44" t="s">
        <v>14578</v>
      </c>
      <c r="F2098" s="41" t="s">
        <v>4504</v>
      </c>
      <c r="G2098" s="42" t="s">
        <v>7194</v>
      </c>
      <c r="H2098" s="42" t="str">
        <f t="shared" si="64"/>
        <v>salty /ˈsɔːlti/  tasting of or containing salt sós</v>
      </c>
    </row>
    <row r="2099" spans="3:8" ht="15">
      <c r="C2099" s="42">
        <f t="shared" si="65"/>
        <v>99</v>
      </c>
      <c r="D2099" s="41" t="s">
        <v>1654</v>
      </c>
      <c r="E2099" s="44" t="s">
        <v>14579</v>
      </c>
      <c r="F2099" s="45" t="s">
        <v>2039</v>
      </c>
      <c r="G2099" s="42" t="s">
        <v>7195</v>
      </c>
      <c r="H2099" s="42" t="str">
        <f t="shared" si="64"/>
        <v>salubrious /səˈluːbrɪəs/  healthful            egészséges</v>
      </c>
    </row>
    <row r="2100" spans="3:8" ht="15">
      <c r="C2100" s="42">
        <f t="shared" si="65"/>
        <v>99</v>
      </c>
      <c r="D2100" s="41" t="s">
        <v>1655</v>
      </c>
      <c r="E2100" s="44" t="s">
        <v>14580</v>
      </c>
      <c r="F2100" s="45" t="s">
        <v>2040</v>
      </c>
      <c r="G2100" s="42" t="s">
        <v>7196</v>
      </c>
      <c r="H2100" s="42" t="str">
        <f t="shared" si="64"/>
        <v>salutary /ˈsæljʊtəri/  remedial wholesome causing improvement         üdvös</v>
      </c>
    </row>
    <row r="2101" spans="3:8" ht="15">
      <c r="C2101" s="42">
        <f t="shared" si="65"/>
        <v>99</v>
      </c>
      <c r="D2101" s="41" t="s">
        <v>1656</v>
      </c>
      <c r="E2101" s="44" t="s">
        <v>14581</v>
      </c>
      <c r="F2101" s="45" t="s">
        <v>2041</v>
      </c>
      <c r="G2101" s="42" t="s">
        <v>7197</v>
      </c>
      <c r="H2101" s="42" t="str">
        <f t="shared" si="64"/>
        <v>sanctimony /ˈsæŋktɪməni/  self-righteousness hypocritical with FALSE piety        szenteskedés</v>
      </c>
    </row>
    <row r="2102" spans="3:8" ht="15">
      <c r="C2102" s="42">
        <f t="shared" si="65"/>
        <v>99</v>
      </c>
      <c r="D2102" s="41" t="s">
        <v>1657</v>
      </c>
      <c r="E2102" s="44" t="s">
        <v>14582</v>
      </c>
      <c r="F2102" s="45" t="s">
        <v>2042</v>
      </c>
      <c r="G2102" s="42" t="s">
        <v>7198</v>
      </c>
      <c r="H2102" s="42" t="str">
        <f t="shared" si="64"/>
        <v>sanction /ˈsæŋkʃən/  approval (by authority) penalty         szankció</v>
      </c>
    </row>
    <row r="2103" spans="3:8" ht="15">
      <c r="C2103" s="42">
        <f t="shared" si="65"/>
        <v>99</v>
      </c>
      <c r="D2103" s="41" t="s">
        <v>1658</v>
      </c>
      <c r="E2103" s="44" t="s">
        <v>14583</v>
      </c>
      <c r="F2103" s="45" t="s">
        <v>2043</v>
      </c>
      <c r="G2103" s="42" t="s">
        <v>7199</v>
      </c>
      <c r="H2103" s="42" t="str">
        <f t="shared" si="64"/>
        <v>sanguine /ˈsæŋgwɪn/  cheerful confident optimistic          bizakodó</v>
      </c>
    </row>
    <row r="2104" spans="3:8" ht="15">
      <c r="C2104" s="42">
        <f t="shared" si="65"/>
        <v>99</v>
      </c>
      <c r="D2104" s="41" t="s">
        <v>1659</v>
      </c>
      <c r="E2104" s="44" t="s">
        <v>14584</v>
      </c>
      <c r="F2104" s="45" t="s">
        <v>2044</v>
      </c>
      <c r="G2104" s="42" t="s">
        <v>7200</v>
      </c>
      <c r="H2104" s="42" t="str">
        <f t="shared" si="64"/>
        <v>sanity /ˈsænɪti/  health of mind soundness of judgement       józanság</v>
      </c>
    </row>
    <row r="2105" spans="3:8" ht="76.5">
      <c r="C2105" s="42">
        <f t="shared" si="65"/>
        <v>99</v>
      </c>
      <c r="D2105" s="41" t="s">
        <v>2545</v>
      </c>
      <c r="E2105" s="44" t="s">
        <v>14585</v>
      </c>
      <c r="F2105" s="41" t="s">
        <v>3962</v>
      </c>
      <c r="G2105" s="42" t="s">
        <v>7201</v>
      </c>
      <c r="H2105" s="42" t="str">
        <f t="shared" si="64"/>
        <v>sarcastic /sɑːˈkæstɪk/  saying things that are the opposite of what you mean, in order to make an unkind joke or to show that you are annoyed szarkasztikus</v>
      </c>
    </row>
    <row r="2106" spans="3:8" ht="15">
      <c r="C2106" s="42">
        <f t="shared" si="65"/>
        <v>99</v>
      </c>
      <c r="D2106" s="41" t="s">
        <v>1336</v>
      </c>
      <c r="E2106" s="44" t="s">
        <v>14586</v>
      </c>
      <c r="F2106" s="45" t="s">
        <v>1337</v>
      </c>
      <c r="G2106" s="42" t="s">
        <v>7202</v>
      </c>
      <c r="H2106" s="42" t="str">
        <f t="shared" si="64"/>
        <v>sash /sæʃ/  long strip worn round the waist     ablakszárny</v>
      </c>
    </row>
    <row r="2107" spans="3:8" ht="15">
      <c r="C2107" s="42">
        <f t="shared" si="65"/>
        <v>99</v>
      </c>
      <c r="D2107" s="41" t="s">
        <v>1660</v>
      </c>
      <c r="E2107" s="44" t="s">
        <v>14587</v>
      </c>
      <c r="F2107" s="45" t="s">
        <v>2045</v>
      </c>
      <c r="G2107" s="42" t="s">
        <v>5449</v>
      </c>
      <c r="H2107" s="42" t="str">
        <f t="shared" si="64"/>
        <v>satiate /ˈseɪʃɪeɪt/  satisfy fully           kielégít</v>
      </c>
    </row>
    <row r="2108" spans="3:8" ht="63.75">
      <c r="C2108" s="42">
        <f t="shared" si="65"/>
        <v>99</v>
      </c>
      <c r="D2108" s="41" t="s">
        <v>3287</v>
      </c>
      <c r="E2108" s="44" t="s">
        <v>14588</v>
      </c>
      <c r="F2108" s="41" t="s">
        <v>4745</v>
      </c>
      <c r="G2108" s="42" t="s">
        <v>7203</v>
      </c>
      <c r="H2108" s="42" t="str">
        <f t="shared" si="64"/>
        <v>satisfied /ˈsætɪsfaɪd/  feeling that something is as good as it should be, or that something has happened in the way that you want  elégedett</v>
      </c>
    </row>
    <row r="2109" spans="3:8" ht="15">
      <c r="C2109" s="42">
        <f t="shared" si="65"/>
        <v>99</v>
      </c>
      <c r="D2109" s="41" t="s">
        <v>1661</v>
      </c>
      <c r="E2109" s="44" t="s">
        <v>14589</v>
      </c>
      <c r="F2109" s="45" t="s">
        <v>2046</v>
      </c>
      <c r="G2109" s="42" t="s">
        <v>5985</v>
      </c>
      <c r="H2109" s="42" t="str">
        <f t="shared" si="64"/>
        <v>saturnine /ˈsætɜːnaɪn/  gloomy dark sullen morose         komor</v>
      </c>
    </row>
    <row r="2110" spans="3:8" ht="15">
      <c r="C2110" s="42">
        <f t="shared" si="65"/>
        <v>99</v>
      </c>
      <c r="D2110" s="41" t="s">
        <v>1662</v>
      </c>
      <c r="E2110" s="44" t="s">
        <v>14590</v>
      </c>
      <c r="F2110" s="45" t="s">
        <v>2047</v>
      </c>
      <c r="G2110" s="42" t="s">
        <v>7043</v>
      </c>
      <c r="H2110" s="42" t="str">
        <f t="shared" si="64"/>
        <v>savant /ˈsævənt/  person of great learning         tudós</v>
      </c>
    </row>
    <row r="2111" spans="3:8" ht="15">
      <c r="C2111" s="42">
        <f t="shared" si="65"/>
        <v>99</v>
      </c>
      <c r="D2111" s="41" t="s">
        <v>1663</v>
      </c>
      <c r="E2111" s="44" t="s">
        <v>14591</v>
      </c>
      <c r="F2111" s="45" t="s">
        <v>2048</v>
      </c>
      <c r="G2111" s="42" t="s">
        <v>7204</v>
      </c>
      <c r="H2111" s="42" t="str">
        <f t="shared" si="64"/>
        <v>savor /ˈseɪvə/  taste flavor smth          ízesít</v>
      </c>
    </row>
    <row r="2112" spans="3:8" ht="25.5">
      <c r="C2112" s="42">
        <f t="shared" si="65"/>
        <v>99</v>
      </c>
      <c r="D2112" s="41" t="s">
        <v>3047</v>
      </c>
      <c r="E2112" s="44" t="s">
        <v>14592</v>
      </c>
      <c r="F2112" s="41" t="s">
        <v>4492</v>
      </c>
      <c r="G2112" s="42" t="s">
        <v>7205</v>
      </c>
      <c r="H2112" s="42" t="str">
        <f t="shared" si="64"/>
        <v>savvy /ˈsævi/  practical knowledge and ability  hozzáértés</v>
      </c>
    </row>
    <row r="2113" spans="3:8" ht="15">
      <c r="C2113" s="42">
        <f t="shared" si="65"/>
        <v>99</v>
      </c>
      <c r="D2113" s="41" t="s">
        <v>1664</v>
      </c>
      <c r="E2113" s="44" t="s">
        <v>14593</v>
      </c>
      <c r="F2113" s="45" t="s">
        <v>2049</v>
      </c>
      <c r="G2113" s="42" t="s">
        <v>7206</v>
      </c>
      <c r="H2113" s="42" t="str">
        <f t="shared" si="64"/>
        <v>sawdust /ˈsɔːdʌst/  tiny bits of wood         fűrészpor</v>
      </c>
    </row>
    <row r="2114" spans="3:8" ht="15">
      <c r="C2114" s="42">
        <f t="shared" si="65"/>
        <v>99</v>
      </c>
      <c r="D2114" s="41" t="s">
        <v>1665</v>
      </c>
      <c r="E2114" s="44" t="s">
        <v>14594</v>
      </c>
      <c r="F2114" s="45" t="s">
        <v>2050</v>
      </c>
      <c r="G2114" s="42" t="s">
        <v>7207</v>
      </c>
      <c r="H2114" s="42" t="str">
        <f t="shared" si="64"/>
        <v>scabbard /ˈskæbəd/  sheath for the blade         hüvely</v>
      </c>
    </row>
    <row r="2115" spans="3:8" ht="25.5">
      <c r="C2115" s="42">
        <f t="shared" si="65"/>
        <v>99</v>
      </c>
      <c r="D2115" s="41" t="s">
        <v>3576</v>
      </c>
      <c r="E2115" s="44" t="s">
        <v>14595</v>
      </c>
      <c r="F2115" s="41" t="s">
        <v>5063</v>
      </c>
      <c r="G2115" s="42" t="s">
        <v>7208</v>
      </c>
      <c r="H2115" s="42" t="str">
        <f t="shared" ref="H2115:H2178" si="66">CONCATENATE(D2115," ",E2115," ",F2115," ",G2115)</f>
        <v>scenario /sɪˈnɑːrɪəʊ/  a situation that could possibly happen forgatókönyv</v>
      </c>
    </row>
    <row r="2116" spans="3:8" ht="15">
      <c r="C2116" s="42">
        <f t="shared" si="65"/>
        <v>99</v>
      </c>
      <c r="D2116" s="41" t="s">
        <v>1667</v>
      </c>
      <c r="E2116" s="44" t="s">
        <v>14596</v>
      </c>
      <c r="F2116" s="45" t="s">
        <v>1950</v>
      </c>
      <c r="G2116" s="42" t="s">
        <v>7209</v>
      </c>
      <c r="H2116" s="42" t="str">
        <f t="shared" si="66"/>
        <v>scent /sɛnt/  smell (esp pleasant)          illat</v>
      </c>
    </row>
    <row r="2117" spans="3:8" ht="38.25">
      <c r="C2117" s="42">
        <f t="shared" ref="C2117:C2180" si="67">+B2117+C2116</f>
        <v>99</v>
      </c>
      <c r="D2117" s="41" t="s">
        <v>1667</v>
      </c>
      <c r="E2117" s="44" t="s">
        <v>14596</v>
      </c>
      <c r="F2117" s="41" t="s">
        <v>4494</v>
      </c>
      <c r="G2117" s="42" t="s">
        <v>7209</v>
      </c>
      <c r="H2117" s="42" t="str">
        <f t="shared" si="66"/>
        <v>scent /sɛnt/  a liquid that you put on your skin to make it smell pleasant  illat</v>
      </c>
    </row>
    <row r="2118" spans="3:8" ht="63.75">
      <c r="C2118" s="42">
        <f t="shared" si="67"/>
        <v>99</v>
      </c>
      <c r="D2118" s="41" t="s">
        <v>3319</v>
      </c>
      <c r="E2118" s="44" t="s">
        <v>14597</v>
      </c>
      <c r="F2118" s="41" t="s">
        <v>4782</v>
      </c>
      <c r="G2118" s="42" t="s">
        <v>7210</v>
      </c>
      <c r="H2118" s="42" t="str">
        <f t="shared" si="66"/>
        <v>sceptic /ˈskɛptɪk/  a person who disagrees with particular claims and statements, especially those that are generally thought to be true szkeptikus</v>
      </c>
    </row>
    <row r="2119" spans="3:8" ht="38.25">
      <c r="C2119" s="42">
        <f t="shared" si="67"/>
        <v>99</v>
      </c>
      <c r="D2119" s="41" t="s">
        <v>2518</v>
      </c>
      <c r="E2119" s="44" t="s">
        <v>14598</v>
      </c>
      <c r="F2119" s="41" t="s">
        <v>3935</v>
      </c>
      <c r="G2119" s="42" t="s">
        <v>7210</v>
      </c>
      <c r="H2119" s="42" t="str">
        <f t="shared" si="66"/>
        <v>sceptical /ˈskɛptɪkəl/  tending to disagree with what other people tell you szkeptikus</v>
      </c>
    </row>
    <row r="2120" spans="3:8" ht="63.75">
      <c r="C2120" s="42">
        <f t="shared" si="67"/>
        <v>99</v>
      </c>
      <c r="D2120" s="41" t="s">
        <v>2996</v>
      </c>
      <c r="E2120" s="44" t="s">
        <v>14599</v>
      </c>
      <c r="F2120" s="41" t="s">
        <v>4438</v>
      </c>
      <c r="G2120" s="42" t="s">
        <v>7211</v>
      </c>
      <c r="H2120" s="42" t="str">
        <f t="shared" si="66"/>
        <v>scepticism  /ˈskɛptɪsɪzm/   an attitude of doubting that particular claims or statements are true or that something will happen szkepticizmus</v>
      </c>
    </row>
    <row r="2121" spans="3:8" ht="63.75">
      <c r="C2121" s="42">
        <f t="shared" si="67"/>
        <v>99</v>
      </c>
      <c r="D2121" s="41" t="s">
        <v>3707</v>
      </c>
      <c r="E2121" s="44" t="s">
        <v>14600</v>
      </c>
      <c r="F2121" s="41" t="s">
        <v>5198</v>
      </c>
      <c r="G2121" s="42" t="s">
        <v>7212</v>
      </c>
      <c r="H2121" s="42" t="str">
        <f t="shared" si="66"/>
        <v>scheme /skiːm/  an official plan that is intended to help people in some way, for example by providing education or training rendszer</v>
      </c>
    </row>
    <row r="2122" spans="3:8" ht="63.75">
      <c r="C2122" s="42">
        <f t="shared" si="67"/>
        <v>99</v>
      </c>
      <c r="D2122" s="41" t="s">
        <v>3132</v>
      </c>
      <c r="E2122" s="44" t="s">
        <v>14601</v>
      </c>
      <c r="F2122" s="41" t="s">
        <v>4583</v>
      </c>
      <c r="G2122" s="42" t="s">
        <v>7213</v>
      </c>
      <c r="H2122" s="42" t="str">
        <f t="shared" si="66"/>
        <v>scholarship /ˈskɒləʃɪp/  an amount of money that is given to someone by an educational organization to help pay for their education ösztöndíj</v>
      </c>
    </row>
    <row r="2123" spans="3:8" ht="15">
      <c r="C2123" s="42">
        <f t="shared" si="67"/>
        <v>99</v>
      </c>
      <c r="D2123" s="41" t="s">
        <v>1338</v>
      </c>
      <c r="E2123" s="44" t="s">
        <v>14602</v>
      </c>
      <c r="F2123" s="45" t="s">
        <v>1339</v>
      </c>
      <c r="G2123" s="42" t="s">
        <v>7214</v>
      </c>
      <c r="H2123" s="42" t="str">
        <f t="shared" si="66"/>
        <v>scorch /skɔːʧ/  become discolored/dry up/go at high speed     megperzsel</v>
      </c>
    </row>
    <row r="2124" spans="3:8" ht="76.5">
      <c r="C2124" s="42">
        <f t="shared" si="67"/>
        <v>99</v>
      </c>
      <c r="D2124" s="41" t="s">
        <v>3729</v>
      </c>
      <c r="E2124" s="44" t="s">
        <v>14603</v>
      </c>
      <c r="F2124" s="41" t="s">
        <v>5224</v>
      </c>
      <c r="G2124" s="42" t="s">
        <v>7208</v>
      </c>
      <c r="H2124" s="42" t="str">
        <f t="shared" si="66"/>
        <v>screenplay /ˈskriːnpleɪ/  the words that are written down for actors to say in a film, and the instructions that tell them what they should do forgatókönyv</v>
      </c>
    </row>
    <row r="2125" spans="3:8" ht="15">
      <c r="C2125" s="42">
        <f t="shared" si="67"/>
        <v>99</v>
      </c>
      <c r="D2125" s="41" t="s">
        <v>1668</v>
      </c>
      <c r="E2125" s="44" t="s">
        <v>14604</v>
      </c>
      <c r="F2125" s="45" t="s">
        <v>1951</v>
      </c>
      <c r="G2125" s="42" t="s">
        <v>7215</v>
      </c>
      <c r="H2125" s="42" t="str">
        <f t="shared" si="66"/>
        <v>scribble /ˈskrɪbl/  write hastily           irkál</v>
      </c>
    </row>
    <row r="2126" spans="3:8" ht="15">
      <c r="C2126" s="42">
        <f t="shared" si="67"/>
        <v>99</v>
      </c>
      <c r="D2126" s="41" t="s">
        <v>3619</v>
      </c>
      <c r="E2126" s="44" t="s">
        <v>14605</v>
      </c>
      <c r="F2126" s="41" t="s">
        <v>5108</v>
      </c>
      <c r="G2126" s="42" t="s">
        <v>7216</v>
      </c>
      <c r="H2126" s="42" t="str">
        <f t="shared" si="66"/>
        <v>scruffy /ˈskrʌfi/  dirty and untidy ápolatlan</v>
      </c>
    </row>
    <row r="2127" spans="3:8" ht="38.25">
      <c r="C2127" s="42">
        <f t="shared" si="67"/>
        <v>99</v>
      </c>
      <c r="D2127" s="41" t="s">
        <v>3425</v>
      </c>
      <c r="E2127" s="44" t="s">
        <v>14606</v>
      </c>
      <c r="F2127" s="41" t="s">
        <v>4899</v>
      </c>
      <c r="G2127" s="42" t="s">
        <v>7217</v>
      </c>
      <c r="H2127" s="42" t="str">
        <f t="shared" si="66"/>
        <v>scrutiny /ˈskruːtɪni/  careful and thorough examination of someone or something ellenőrzés</v>
      </c>
    </row>
    <row r="2128" spans="3:8" ht="15">
      <c r="C2128" s="42">
        <f t="shared" si="67"/>
        <v>99</v>
      </c>
      <c r="D2128" s="41" t="s">
        <v>1669</v>
      </c>
      <c r="E2128" s="44" t="s">
        <v>14607</v>
      </c>
      <c r="F2128" s="45" t="s">
        <v>1952</v>
      </c>
      <c r="G2128" s="42" t="s">
        <v>7218</v>
      </c>
      <c r="H2128" s="42" t="str">
        <f t="shared" si="66"/>
        <v>scurvy /ˈskɜːvi/  mean contemptible           skorbut</v>
      </c>
    </row>
    <row r="2129" spans="3:8" ht="63.75">
      <c r="C2129" s="42">
        <f t="shared" si="67"/>
        <v>99</v>
      </c>
      <c r="D2129" s="41" t="s">
        <v>2916</v>
      </c>
      <c r="E2129" s="44" t="s">
        <v>14608</v>
      </c>
      <c r="F2129" s="41" t="s">
        <v>4351</v>
      </c>
      <c r="G2129" s="42" t="s">
        <v>7219</v>
      </c>
      <c r="H2129" s="42" t="str">
        <f t="shared" si="66"/>
        <v>seasonal affective disorder /ˈsiːzənl/ /əˈfɛktɪv/ /dɪsˈɔːdə/  an illness that makes people feel sad and tired in winter, because there is not enough light from the sun szezonális affektív zavar</v>
      </c>
    </row>
    <row r="2130" spans="3:8" ht="25.5">
      <c r="C2130" s="42">
        <f t="shared" si="67"/>
        <v>99</v>
      </c>
      <c r="D2130" s="41" t="s">
        <v>3306</v>
      </c>
      <c r="E2130" s="44" t="s">
        <v>14609</v>
      </c>
      <c r="F2130" s="41" t="s">
        <v>4768</v>
      </c>
      <c r="G2130" s="42" t="s">
        <v>7220</v>
      </c>
      <c r="H2130" s="42" t="str">
        <f t="shared" si="66"/>
        <v>seaweed /ˈsiːwiːd/  a plant that grows in the sea hínár</v>
      </c>
    </row>
    <row r="2131" spans="3:8" ht="15">
      <c r="C2131" s="42">
        <f t="shared" si="67"/>
        <v>99</v>
      </c>
      <c r="D2131" s="41" t="s">
        <v>3496</v>
      </c>
      <c r="E2131" s="44" t="s">
        <v>14610</v>
      </c>
      <c r="F2131" s="41" t="s">
        <v>4979</v>
      </c>
      <c r="G2131" s="42" t="s">
        <v>7221</v>
      </c>
      <c r="H2131" s="42" t="str">
        <f t="shared" si="66"/>
        <v>secluded /sɪˈkluːdɪd/  very private and quiet elvonult</v>
      </c>
    </row>
    <row r="2132" spans="3:8" ht="15">
      <c r="C2132" s="42">
        <f t="shared" si="67"/>
        <v>99</v>
      </c>
      <c r="D2132" s="41" t="s">
        <v>1670</v>
      </c>
      <c r="E2132" s="44" t="s">
        <v>14611</v>
      </c>
      <c r="F2132" s="45" t="s">
        <v>1953</v>
      </c>
      <c r="G2132" s="42" t="s">
        <v>7222</v>
      </c>
      <c r="H2132" s="42" t="str">
        <f t="shared" si="66"/>
        <v>secular /ˈsɛkjʊlə/  material (not spiritual) living outside monasteries       világi</v>
      </c>
    </row>
    <row r="2133" spans="3:8" ht="76.5">
      <c r="C2133" s="42">
        <f t="shared" si="67"/>
        <v>99</v>
      </c>
      <c r="D2133" s="41" t="s">
        <v>3413</v>
      </c>
      <c r="E2133" s="44" t="s">
        <v>14612</v>
      </c>
      <c r="F2133" s="41" t="s">
        <v>4887</v>
      </c>
      <c r="G2133" s="42" t="s">
        <v>7223</v>
      </c>
      <c r="H2133" s="42" t="str">
        <f t="shared" si="66"/>
        <v>seductively /sɪˈdʌktɪvli/  if something is done seductively it is interesting or attractive and persuades you to do something you would not usually do csábítóan</v>
      </c>
    </row>
    <row r="2134" spans="3:8" ht="15">
      <c r="C2134" s="42">
        <f t="shared" si="67"/>
        <v>99</v>
      </c>
      <c r="D2134" s="41" t="s">
        <v>685</v>
      </c>
      <c r="E2134" s="44" t="s">
        <v>14613</v>
      </c>
      <c r="F2134" s="45" t="s">
        <v>1954</v>
      </c>
      <c r="G2134" s="42" t="s">
        <v>7224</v>
      </c>
      <c r="H2134" s="42" t="str">
        <f t="shared" si="66"/>
        <v>sedulous /ˈsɛdjʊləs/  persevering            szorgos</v>
      </c>
    </row>
    <row r="2135" spans="3:8" ht="38.25">
      <c r="C2135" s="42">
        <f t="shared" si="67"/>
        <v>99</v>
      </c>
      <c r="D2135" s="41" t="s">
        <v>2796</v>
      </c>
      <c r="E2135" s="44" t="s">
        <v>14614</v>
      </c>
      <c r="F2135" s="41" t="s">
        <v>4225</v>
      </c>
      <c r="G2135" s="42" t="s">
        <v>7225</v>
      </c>
      <c r="H2135" s="42" t="str">
        <f t="shared" si="66"/>
        <v>selective /sɪˈlɛktɪv/  careful about what you choose to do, buy, allow etc szelektív</v>
      </c>
    </row>
    <row r="2136" spans="3:8" ht="51">
      <c r="C2136" s="42">
        <f t="shared" si="67"/>
        <v>99</v>
      </c>
      <c r="D2136" s="41" t="s">
        <v>3233</v>
      </c>
      <c r="E2136" s="44" t="s">
        <v>14615</v>
      </c>
      <c r="F2136" s="41" t="s">
        <v>4687</v>
      </c>
      <c r="G2136" s="42" t="s">
        <v>7226</v>
      </c>
      <c r="H2136" s="42" t="str">
        <f t="shared" si="66"/>
        <v>self-conscious /sɛlf/-/ˈkɒnʃəs/  worried and embarrassed about what you look like or what other people think of you öntudatos</v>
      </c>
    </row>
    <row r="2137" spans="3:8" ht="63.75">
      <c r="C2137" s="42">
        <f t="shared" si="67"/>
        <v>99</v>
      </c>
      <c r="D2137" s="41" t="s">
        <v>2515</v>
      </c>
      <c r="E2137" s="44" t="s">
        <v>14616</v>
      </c>
      <c r="F2137" s="41" t="s">
        <v>3931</v>
      </c>
      <c r="G2137" s="42" t="s">
        <v>7227</v>
      </c>
      <c r="H2137" s="42" t="str">
        <f t="shared" si="66"/>
        <v>self-discipline /sɛlf/-/ˈdɪsɪplɪn/  the ability to make yourself do the things you know you ought to do, without someone making you do them önfegyelem</v>
      </c>
    </row>
    <row r="2138" spans="3:8" ht="63.75">
      <c r="C2138" s="42">
        <f t="shared" si="67"/>
        <v>99</v>
      </c>
      <c r="D2138" s="41" t="s">
        <v>3415</v>
      </c>
      <c r="E2138" s="44" t="s">
        <v>14617</v>
      </c>
      <c r="F2138" s="41" t="s">
        <v>4889</v>
      </c>
      <c r="G2138" s="42" t="s">
        <v>7228</v>
      </c>
      <c r="H2138" s="42" t="str">
        <f t="shared" si="66"/>
        <v>semester /sɪˈmɛstə/  one of the two periods of time that a year at high schools and universities is divided into, especially in the US szemeszter</v>
      </c>
    </row>
    <row r="2139" spans="3:8" ht="15">
      <c r="C2139" s="42">
        <f t="shared" si="67"/>
        <v>99</v>
      </c>
      <c r="D2139" s="41" t="s">
        <v>1671</v>
      </c>
      <c r="E2139" s="44" t="s">
        <v>14618</v>
      </c>
      <c r="F2139" s="45" t="s">
        <v>1955</v>
      </c>
      <c r="G2139" s="42" t="s">
        <v>7229</v>
      </c>
      <c r="H2139" s="42" t="str">
        <f t="shared" si="66"/>
        <v>seminal /ˈsiːmɪnl/  like a seed constituting a source originative      mag-</v>
      </c>
    </row>
    <row r="2140" spans="3:8" ht="25.5">
      <c r="C2140" s="42">
        <f t="shared" si="67"/>
        <v>99</v>
      </c>
      <c r="D2140" s="41" t="s">
        <v>2974</v>
      </c>
      <c r="E2140" s="44" t="s">
        <v>14619</v>
      </c>
      <c r="F2140" s="41" t="s">
        <v>4415</v>
      </c>
      <c r="G2140" s="42" t="s">
        <v>7230</v>
      </c>
      <c r="H2140" s="42" t="str">
        <f t="shared" si="66"/>
        <v>sensational /sɛnˈseɪʃənl/  intended to interest, excite, or shock people szenzációs</v>
      </c>
    </row>
    <row r="2141" spans="3:8" ht="38.25">
      <c r="C2141" s="42">
        <f t="shared" si="67"/>
        <v>99</v>
      </c>
      <c r="D2141" s="41" t="s">
        <v>3280</v>
      </c>
      <c r="E2141" s="44" t="s">
        <v>14620</v>
      </c>
      <c r="F2141" s="41" t="s">
        <v>4737</v>
      </c>
      <c r="G2141" s="42" t="s">
        <v>7231</v>
      </c>
      <c r="H2141" s="42" t="str">
        <f t="shared" si="66"/>
        <v>sensible /ˈsɛnsəbl/  reasonable, practical, and showing good judgment érzékeny</v>
      </c>
    </row>
    <row r="2142" spans="3:8" ht="38.25">
      <c r="C2142" s="42">
        <f t="shared" si="67"/>
        <v>99</v>
      </c>
      <c r="D2142" s="41" t="s">
        <v>2511</v>
      </c>
      <c r="E2142" s="44" t="s">
        <v>14621</v>
      </c>
      <c r="F2142" s="41" t="s">
        <v>3928</v>
      </c>
      <c r="G2142" s="42" t="s">
        <v>7232</v>
      </c>
      <c r="H2142" s="42" t="str">
        <f t="shared" si="66"/>
        <v>sensitivity /ˌsɛnsɪˈtɪvɪti/  the ability to understand other people’s feelings and problems érzékenység</v>
      </c>
    </row>
    <row r="2143" spans="3:8" ht="15">
      <c r="C2143" s="42">
        <f t="shared" si="67"/>
        <v>99</v>
      </c>
      <c r="D2143" s="41" t="s">
        <v>1672</v>
      </c>
      <c r="E2143" s="44" t="s">
        <v>14622</v>
      </c>
      <c r="F2143" s="45" t="s">
        <v>1956</v>
      </c>
      <c r="G2143" s="42" t="s">
        <v>7233</v>
      </c>
      <c r="H2143" s="42" t="str">
        <f t="shared" si="66"/>
        <v>sententious /sɛnˈtɛnʃəs/  short and pithy full of maxims/proverbs       bölcs</v>
      </c>
    </row>
    <row r="2144" spans="3:8" ht="25.5">
      <c r="C2144" s="42">
        <f t="shared" si="67"/>
        <v>99</v>
      </c>
      <c r="D2144" s="41" t="s">
        <v>2671</v>
      </c>
      <c r="E2144" s="44" t="s">
        <v>14623</v>
      </c>
      <c r="F2144" s="41" t="s">
        <v>4092</v>
      </c>
      <c r="G2144" s="42" t="s">
        <v>7234</v>
      </c>
      <c r="H2144" s="42" t="str">
        <f t="shared" si="66"/>
        <v>sentimentality /ˌsɛntɪmɛnˈtælɪti/  the quality of being sentimental szentimentalizmus</v>
      </c>
    </row>
    <row r="2145" spans="3:8" ht="15">
      <c r="C2145" s="42">
        <f t="shared" si="67"/>
        <v>99</v>
      </c>
      <c r="D2145" s="41" t="s">
        <v>1673</v>
      </c>
      <c r="E2145" s="44" t="s">
        <v>14624</v>
      </c>
      <c r="F2145" s="45" t="s">
        <v>1957</v>
      </c>
      <c r="G2145" s="42" t="s">
        <v>7235</v>
      </c>
      <c r="H2145" s="42" t="str">
        <f t="shared" si="66"/>
        <v>sequence /ˈsiːkwəns/  succession connected line of         sorrend</v>
      </c>
    </row>
    <row r="2146" spans="3:8" ht="15">
      <c r="C2146" s="42">
        <f t="shared" si="67"/>
        <v>99</v>
      </c>
      <c r="D2146" s="41" t="s">
        <v>1340</v>
      </c>
      <c r="E2146" s="44" t="s">
        <v>14625</v>
      </c>
      <c r="F2146" s="45" t="s">
        <v>1341</v>
      </c>
      <c r="G2146" s="42" t="s">
        <v>7236</v>
      </c>
      <c r="H2146" s="42" t="str">
        <f t="shared" si="66"/>
        <v>sere /sɪə/  make hard and without feeling      fonnyadt</v>
      </c>
    </row>
    <row r="2147" spans="3:8" ht="25.5">
      <c r="C2147" s="42">
        <f t="shared" si="67"/>
        <v>99</v>
      </c>
      <c r="D2147" s="41" t="s">
        <v>3032</v>
      </c>
      <c r="E2147" s="44" t="s">
        <v>14626</v>
      </c>
      <c r="F2147" s="41" t="s">
        <v>4474</v>
      </c>
      <c r="G2147" s="42" t="s">
        <v>7237</v>
      </c>
      <c r="H2147" s="42" t="str">
        <f t="shared" si="66"/>
        <v>seriously /ˈsɪərɪəsli/  very much or to a great degree Komolyan</v>
      </c>
    </row>
    <row r="2148" spans="3:8" ht="15">
      <c r="C2148" s="42">
        <f t="shared" si="67"/>
        <v>99</v>
      </c>
      <c r="D2148" s="41" t="s">
        <v>1342</v>
      </c>
      <c r="E2148" s="44" t="s">
        <v>14627</v>
      </c>
      <c r="F2148" s="45" t="s">
        <v>1343</v>
      </c>
      <c r="G2148" s="42" t="s">
        <v>7238</v>
      </c>
      <c r="H2148" s="42" t="str">
        <f t="shared" si="66"/>
        <v>sermon /ˈsɜːmən/  reproving a person for his faults     szentbeszéd</v>
      </c>
    </row>
    <row r="2149" spans="3:8" ht="63.75">
      <c r="C2149" s="42">
        <f t="shared" si="67"/>
        <v>99</v>
      </c>
      <c r="D2149" s="41" t="s">
        <v>2908</v>
      </c>
      <c r="E2149" s="44" t="s">
        <v>14628</v>
      </c>
      <c r="F2149" s="41" t="s">
        <v>4343</v>
      </c>
      <c r="G2149" s="42" t="s">
        <v>7239</v>
      </c>
      <c r="H2149" s="42" t="str">
        <f t="shared" si="66"/>
        <v>serotonin serotonin  a chemical in the body that helps carry messages from the brain and is believed to make you feel happy szerotonin</v>
      </c>
    </row>
    <row r="2150" spans="3:8" ht="15">
      <c r="C2150" s="42">
        <f t="shared" si="67"/>
        <v>99</v>
      </c>
      <c r="D2150" s="41" t="s">
        <v>1674</v>
      </c>
      <c r="E2150" s="44" t="s">
        <v>14629</v>
      </c>
      <c r="F2150" s="45" t="s">
        <v>1958</v>
      </c>
      <c r="G2150" s="42" t="s">
        <v>7240</v>
      </c>
      <c r="H2150" s="42" t="str">
        <f t="shared" si="66"/>
        <v>serrated /sɛˈreɪtɪd/  having a toothed edge         fogazott</v>
      </c>
    </row>
    <row r="2151" spans="3:8" ht="15">
      <c r="C2151" s="42">
        <f t="shared" si="67"/>
        <v>99</v>
      </c>
      <c r="D2151" s="41" t="s">
        <v>1675</v>
      </c>
      <c r="E2151" s="44" t="s">
        <v>14630</v>
      </c>
      <c r="F2151" s="45" t="s">
        <v>1958</v>
      </c>
      <c r="G2151" s="42" t="s">
        <v>7241</v>
      </c>
      <c r="H2151" s="42" t="str">
        <f t="shared" si="66"/>
        <v>serration /sɛˈreɪʃən/  having a toothed edge         fogazás</v>
      </c>
    </row>
    <row r="2152" spans="3:8" ht="15">
      <c r="C2152" s="42">
        <f t="shared" si="67"/>
        <v>99</v>
      </c>
      <c r="D2152" s="41" t="s">
        <v>1676</v>
      </c>
      <c r="E2152" s="44" t="s">
        <v>14631</v>
      </c>
      <c r="F2152" s="45" t="s">
        <v>1959</v>
      </c>
      <c r="G2152" s="42" t="s">
        <v>7242</v>
      </c>
      <c r="H2152" s="42" t="str">
        <f t="shared" si="66"/>
        <v>servile /ˈsɜːvaɪl/  like a slave lacking independence        szolgai</v>
      </c>
    </row>
    <row r="2153" spans="3:8" ht="63.75">
      <c r="C2153" s="42">
        <f t="shared" si="67"/>
        <v>99</v>
      </c>
      <c r="D2153" s="41" t="s">
        <v>3441</v>
      </c>
      <c r="E2153" s="44" t="s">
        <v>14632</v>
      </c>
      <c r="F2153" s="41" t="s">
        <v>4916</v>
      </c>
      <c r="G2153" s="42" t="s">
        <v>7243</v>
      </c>
      <c r="H2153" s="42" t="str">
        <f t="shared" si="66"/>
        <v>set out  /sɛt/ /aʊt/   to start doing something or making plans to do something in order to achieve a particular result meghatározott</v>
      </c>
    </row>
    <row r="2154" spans="3:8" ht="63.75">
      <c r="C2154" s="42">
        <f t="shared" si="67"/>
        <v>99</v>
      </c>
      <c r="D2154" s="41" t="s">
        <v>2441</v>
      </c>
      <c r="E2154" s="44" t="s">
        <v>14633</v>
      </c>
      <c r="F2154" s="41" t="s">
        <v>3858</v>
      </c>
      <c r="G2154" s="42" t="s">
        <v>7244</v>
      </c>
      <c r="H2154" s="42" t="str">
        <f t="shared" si="66"/>
        <v>set something apart  /sɛt/ /ˈsʌmθɪŋ/ /əˈpɑːt/   if a quality sets someone or something apart, it makes them different from or better than other people or things állítsa valamit egymástól</v>
      </c>
    </row>
    <row r="2155" spans="3:8" ht="38.25">
      <c r="C2155" s="42">
        <f t="shared" si="67"/>
        <v>99</v>
      </c>
      <c r="D2155" s="41" t="s">
        <v>28</v>
      </c>
      <c r="E2155" s="44" t="s">
        <v>14634</v>
      </c>
      <c r="F2155" s="41" t="s">
        <v>4917</v>
      </c>
      <c r="G2155" s="42" t="s">
        <v>7245</v>
      </c>
      <c r="H2155" s="42" t="str">
        <f t="shared" si="66"/>
        <v>set up /sɛt/ /ʌp/  to start a company, organization, committee etc  beállít</v>
      </c>
    </row>
    <row r="2156" spans="3:8" ht="51">
      <c r="C2156" s="42">
        <f t="shared" si="67"/>
        <v>99</v>
      </c>
      <c r="D2156" s="41" t="s">
        <v>2781</v>
      </c>
      <c r="E2156" s="44" t="s">
        <v>14635</v>
      </c>
      <c r="F2156" s="41" t="s">
        <v>4210</v>
      </c>
      <c r="G2156" s="42" t="s">
        <v>7093</v>
      </c>
      <c r="H2156" s="42" t="str">
        <f t="shared" si="66"/>
        <v>setback /ˈsɛtbæk/  a problem that delays or prevents progress, or makes things worse than they were visszaesés</v>
      </c>
    </row>
    <row r="2157" spans="3:8" ht="51">
      <c r="C2157" s="42">
        <f t="shared" si="67"/>
        <v>99</v>
      </c>
      <c r="D2157" s="41" t="s">
        <v>3208</v>
      </c>
      <c r="E2157" s="44" t="s">
        <v>14636</v>
      </c>
      <c r="F2157" s="41" t="s">
        <v>4661</v>
      </c>
      <c r="G2157" s="42" t="s">
        <v>7246</v>
      </c>
      <c r="H2157" s="42" t="str">
        <f t="shared" si="66"/>
        <v>setting /ˈsɛtɪŋ/  the place where something is or where something happens, and the general environment beállítás</v>
      </c>
    </row>
    <row r="2158" spans="3:8" ht="15">
      <c r="C2158" s="42">
        <f t="shared" si="67"/>
        <v>99</v>
      </c>
      <c r="D2158" s="41" t="s">
        <v>1344</v>
      </c>
      <c r="E2158" s="44" t="s">
        <v>14637</v>
      </c>
      <c r="F2158" s="45" t="s">
        <v>1345</v>
      </c>
      <c r="G2158" s="42" t="s">
        <v>7247</v>
      </c>
      <c r="H2158" s="42" t="str">
        <f t="shared" si="66"/>
        <v>sever /ˈsɛvə/  break off         elválaszt</v>
      </c>
    </row>
    <row r="2159" spans="3:8" ht="15">
      <c r="C2159" s="42">
        <f t="shared" si="67"/>
        <v>99</v>
      </c>
      <c r="D2159" s="41" t="s">
        <v>1677</v>
      </c>
      <c r="E2159" s="44" t="s">
        <v>14638</v>
      </c>
      <c r="F2159" s="45" t="s">
        <v>1960</v>
      </c>
      <c r="G2159" s="42" t="s">
        <v>7248</v>
      </c>
      <c r="H2159" s="42" t="str">
        <f t="shared" si="66"/>
        <v>severance /ˈsɛvərəns/  severing            végkielégítés</v>
      </c>
    </row>
    <row r="2160" spans="3:8" ht="38.25">
      <c r="C2160" s="42">
        <f t="shared" si="67"/>
        <v>99</v>
      </c>
      <c r="D2160" s="41" t="s">
        <v>3328</v>
      </c>
      <c r="E2160" s="44" t="s">
        <v>14639</v>
      </c>
      <c r="F2160" s="41" t="s">
        <v>4793</v>
      </c>
      <c r="G2160" s="42" t="s">
        <v>5514</v>
      </c>
      <c r="H2160" s="42" t="str">
        <f t="shared" si="66"/>
        <v>severe /sɪˈvɪə/  severe problems, injuries, illnesses etc are very bad or very serious szigorú</v>
      </c>
    </row>
    <row r="2161" spans="3:8" ht="38.25">
      <c r="C2161" s="42">
        <f t="shared" si="67"/>
        <v>99</v>
      </c>
      <c r="D2161" s="41" t="s">
        <v>3111</v>
      </c>
      <c r="E2161" s="44" t="s">
        <v>14640</v>
      </c>
      <c r="F2161" s="41" t="s">
        <v>4561</v>
      </c>
      <c r="G2161" s="42" t="s">
        <v>7249</v>
      </c>
      <c r="H2161" s="42" t="str">
        <f t="shared" si="66"/>
        <v>shades /ʃeɪdz/  a meaning etc that is slightly different from other ones árnyalatok</v>
      </c>
    </row>
    <row r="2162" spans="3:8" ht="15">
      <c r="C2162" s="42">
        <f t="shared" si="67"/>
        <v>99</v>
      </c>
      <c r="D2162" s="41" t="s">
        <v>410</v>
      </c>
      <c r="E2162" s="44" t="s">
        <v>14641</v>
      </c>
      <c r="F2162" s="45" t="s">
        <v>1961</v>
      </c>
      <c r="G2162" s="42" t="s">
        <v>7250</v>
      </c>
      <c r="H2162" s="42" t="str">
        <f t="shared" si="66"/>
        <v>shallow /ˈʃæləʊ/  little depth not earnest         sekély</v>
      </c>
    </row>
    <row r="2163" spans="3:8" ht="51">
      <c r="C2163" s="42">
        <f t="shared" si="67"/>
        <v>99</v>
      </c>
      <c r="D2163" s="41" t="s">
        <v>2995</v>
      </c>
      <c r="E2163" s="44" t="s">
        <v>14642</v>
      </c>
      <c r="F2163" s="41" t="s">
        <v>4437</v>
      </c>
      <c r="G2163" s="42" t="s">
        <v>7251</v>
      </c>
      <c r="H2163" s="42" t="str">
        <f t="shared" si="66"/>
        <v>sham /ʃæm/  when someone tries to make something or someone seem better than they really are ál</v>
      </c>
    </row>
    <row r="2164" spans="3:8" ht="76.5">
      <c r="C2164" s="42">
        <f t="shared" si="67"/>
        <v>99</v>
      </c>
      <c r="D2164" s="41" t="s">
        <v>3558</v>
      </c>
      <c r="E2164" s="44" t="s">
        <v>14643</v>
      </c>
      <c r="F2164" s="41" t="s">
        <v>5045</v>
      </c>
      <c r="G2164" s="42" t="s">
        <v>6800</v>
      </c>
      <c r="H2164" s="42" t="str">
        <f t="shared" si="66"/>
        <v>shame /ʃeɪm/  the feeling you have when you feel guilty and embarrassed because you, or someone who is close to you, have done something wrong szégyen</v>
      </c>
    </row>
    <row r="2165" spans="3:8" ht="63.75">
      <c r="C2165" s="42">
        <f t="shared" si="67"/>
        <v>99</v>
      </c>
      <c r="D2165" s="41" t="s">
        <v>2519</v>
      </c>
      <c r="E2165" s="44" t="s">
        <v>14644</v>
      </c>
      <c r="F2165" s="41" t="s">
        <v>3936</v>
      </c>
      <c r="G2165" s="42" t="s">
        <v>6490</v>
      </c>
      <c r="H2165" s="42" t="str">
        <f t="shared" si="66"/>
        <v>shameless  /ˈʃeɪmlɪs/   not seeming to be ashamed of your bad behaviour although other people think you should be ashamed szemtelen</v>
      </c>
    </row>
    <row r="2166" spans="3:8" ht="15">
      <c r="C2166" s="42">
        <f t="shared" si="67"/>
        <v>99</v>
      </c>
      <c r="D2166" s="41" t="s">
        <v>1679</v>
      </c>
      <c r="E2166" s="44" t="s">
        <v>14645</v>
      </c>
      <c r="F2166" s="45" t="s">
        <v>1962</v>
      </c>
      <c r="G2166" s="42" t="s">
        <v>7252</v>
      </c>
      <c r="H2166" s="42" t="str">
        <f t="shared" si="66"/>
        <v>shard /ʃɑːd/  piece of broken earthenware         szilánk</v>
      </c>
    </row>
    <row r="2167" spans="3:8" ht="38.25">
      <c r="C2167" s="42">
        <f t="shared" si="67"/>
        <v>99</v>
      </c>
      <c r="D2167" s="41" t="s">
        <v>3081</v>
      </c>
      <c r="E2167" s="44" t="s">
        <v>14646</v>
      </c>
      <c r="F2167" s="41" t="s">
        <v>4529</v>
      </c>
      <c r="G2167" s="42" t="s">
        <v>7253</v>
      </c>
      <c r="H2167" s="42" t="str">
        <f t="shared" si="66"/>
        <v>shareholder /ˈʃeəˌhəʊldə/  someone who owns shares in a company or business részvényes</v>
      </c>
    </row>
    <row r="2168" spans="3:8" ht="38.25">
      <c r="C2168" s="42">
        <f t="shared" si="67"/>
        <v>99</v>
      </c>
      <c r="D2168" s="41" t="s">
        <v>2809</v>
      </c>
      <c r="E2168" s="44" t="s">
        <v>14647</v>
      </c>
      <c r="F2168" s="41" t="s">
        <v>4239</v>
      </c>
      <c r="G2168" s="42" t="s">
        <v>7254</v>
      </c>
      <c r="H2168" s="42" t="str">
        <f t="shared" si="66"/>
        <v>shatter /ˈʃætə/  to completely destroy or ruin something such as someone’s beliefs or life összetör</v>
      </c>
    </row>
    <row r="2169" spans="3:8" ht="15">
      <c r="C2169" s="42">
        <f t="shared" si="67"/>
        <v>99</v>
      </c>
      <c r="D2169" s="41" t="s">
        <v>1666</v>
      </c>
      <c r="E2169" s="44" t="s">
        <v>14648</v>
      </c>
      <c r="F2169" s="45" t="s">
        <v>1963</v>
      </c>
      <c r="G2169" s="42" t="s">
        <v>7207</v>
      </c>
      <c r="H2169" s="42" t="str">
        <f t="shared" si="66"/>
        <v>sheath /ʃiːθ/  cover for the blade of a weapon or a tool   hüvely</v>
      </c>
    </row>
    <row r="2170" spans="3:8" ht="38.25">
      <c r="C2170" s="42">
        <f t="shared" si="67"/>
        <v>99</v>
      </c>
      <c r="D2170" s="41" t="s">
        <v>3229</v>
      </c>
      <c r="E2170" s="44" t="s">
        <v>14649</v>
      </c>
      <c r="F2170" s="41" t="s">
        <v>4683</v>
      </c>
      <c r="G2170" s="42" t="s">
        <v>7255</v>
      </c>
      <c r="H2170" s="42" t="str">
        <f t="shared" si="66"/>
        <v>shelter /ˈʃɛltə/  a place to live, considered as one of the basic needs of life menedék</v>
      </c>
    </row>
    <row r="2171" spans="3:8" ht="25.5">
      <c r="C2171" s="42">
        <f t="shared" si="67"/>
        <v>99</v>
      </c>
      <c r="D2171" s="41" t="s">
        <v>3113</v>
      </c>
      <c r="E2171" s="44" t="s">
        <v>14650</v>
      </c>
      <c r="F2171" s="41" t="s">
        <v>4563</v>
      </c>
      <c r="G2171" s="42" t="s">
        <v>7256</v>
      </c>
      <c r="H2171" s="42" t="str">
        <f t="shared" si="66"/>
        <v>sherbet /ˈʃɜːbət/  a powder that is eaten as a sweet sörbet</v>
      </c>
    </row>
    <row r="2172" spans="3:8" ht="63.75">
      <c r="C2172" s="42">
        <f t="shared" si="67"/>
        <v>99</v>
      </c>
      <c r="D2172" s="41" t="s">
        <v>3234</v>
      </c>
      <c r="E2172" s="44" t="s">
        <v>14651</v>
      </c>
      <c r="F2172" s="41" t="s">
        <v>4688</v>
      </c>
      <c r="G2172" s="42" t="s">
        <v>7257</v>
      </c>
      <c r="H2172" s="42" t="str">
        <f t="shared" si="66"/>
        <v>shoelace /ˈʃuːleɪs/  a thin piece of material, like string, that goes through holes in the front of your shoes and is used to fasten them  cipőfűző</v>
      </c>
    </row>
    <row r="2173" spans="3:8" ht="63.75">
      <c r="C2173" s="42">
        <f t="shared" si="67"/>
        <v>99</v>
      </c>
      <c r="D2173" s="41" t="s">
        <v>3133</v>
      </c>
      <c r="E2173" s="44" t="s">
        <v>14652</v>
      </c>
      <c r="F2173" s="41" t="s">
        <v>4584</v>
      </c>
      <c r="G2173" s="42" t="s">
        <v>7258</v>
      </c>
      <c r="H2173" s="42" t="str">
        <f t="shared" si="66"/>
        <v>shoplifting /ˈʃɒpˌlɪftɪŋ/  the crime of stealing things from shops, for example by hiding them in a bag or under your clothes bolti lopás</v>
      </c>
    </row>
    <row r="2174" spans="3:8" ht="51">
      <c r="C2174" s="42">
        <f t="shared" si="67"/>
        <v>99</v>
      </c>
      <c r="D2174" s="41" t="s">
        <v>3360</v>
      </c>
      <c r="E2174" s="44" t="s">
        <v>14653</v>
      </c>
      <c r="F2174" s="41" t="s">
        <v>4829</v>
      </c>
      <c r="G2174" s="42" t="s">
        <v>7259</v>
      </c>
      <c r="H2174" s="42" t="str">
        <f t="shared" si="66"/>
        <v>shortage /ˈʃɔːtɪʤ/  a situation in which there is not enough of something that people need. hiány</v>
      </c>
    </row>
    <row r="2175" spans="3:8" ht="15">
      <c r="C2175" s="42">
        <f t="shared" si="67"/>
        <v>99</v>
      </c>
      <c r="D2175" s="41" t="s">
        <v>3581</v>
      </c>
      <c r="E2175" s="44" t="s">
        <v>14654</v>
      </c>
      <c r="F2175" s="41" t="s">
        <v>5069</v>
      </c>
      <c r="G2175" s="42" t="s">
        <v>7260</v>
      </c>
      <c r="H2175" s="42" t="str">
        <f t="shared" si="66"/>
        <v>shot /ʃɒt/  a photograph  lövés</v>
      </c>
    </row>
    <row r="2176" spans="3:8" ht="63.75">
      <c r="C2176" s="42">
        <f t="shared" si="67"/>
        <v>99</v>
      </c>
      <c r="D2176" s="41" t="s">
        <v>2500</v>
      </c>
      <c r="E2176" s="44" t="s">
        <v>14655</v>
      </c>
      <c r="F2176" s="41" t="s">
        <v>3917</v>
      </c>
      <c r="G2176" s="42" t="s">
        <v>7261</v>
      </c>
      <c r="H2176" s="42" t="str">
        <f t="shared" si="66"/>
        <v>showdown /ˈʃəʊdaʊn/  a meeting, argument, fight etc that will settle a disagreement or competition that has continued for a long time terít kártyát</v>
      </c>
    </row>
    <row r="2177" spans="3:8" ht="15">
      <c r="C2177" s="42">
        <f t="shared" si="67"/>
        <v>99</v>
      </c>
      <c r="D2177" s="41" t="s">
        <v>1680</v>
      </c>
      <c r="E2177" s="44" t="s">
        <v>14656</v>
      </c>
      <c r="F2177" s="45" t="s">
        <v>1964</v>
      </c>
      <c r="G2177" s="42" t="s">
        <v>7190</v>
      </c>
      <c r="H2177" s="42" t="str">
        <f t="shared" si="66"/>
        <v>shrewd /ʃruːd/  astute showing sound judgement         okos</v>
      </c>
    </row>
    <row r="2178" spans="3:8" ht="15">
      <c r="C2178" s="42">
        <f t="shared" si="67"/>
        <v>99</v>
      </c>
      <c r="D2178" s="41" t="s">
        <v>1681</v>
      </c>
      <c r="E2178" s="44" t="s">
        <v>14657</v>
      </c>
      <c r="F2178" s="45" t="s">
        <v>1965</v>
      </c>
      <c r="G2178" s="42" t="s">
        <v>6408</v>
      </c>
      <c r="H2178" s="42" t="str">
        <f t="shared" si="66"/>
        <v>shrill /ʃrɪl/  sharp piercing           éles</v>
      </c>
    </row>
    <row r="2179" spans="3:8" ht="38.25">
      <c r="C2179" s="42">
        <f t="shared" si="67"/>
        <v>99</v>
      </c>
      <c r="D2179" s="41" t="s">
        <v>3109</v>
      </c>
      <c r="E2179" s="44" t="s">
        <v>14658</v>
      </c>
      <c r="F2179" s="41" t="s">
        <v>4559</v>
      </c>
      <c r="G2179" s="42" t="s">
        <v>7262</v>
      </c>
      <c r="H2179" s="42" t="str">
        <f t="shared" ref="H2179:H2242" si="68">CONCATENATE(D2179," ",E2179," ",F2179," ",G2179)</f>
        <v>shrink /ʃrɪŋk/  to become or to make something smaller in amount, size, or value  összezsugorodik</v>
      </c>
    </row>
    <row r="2180" spans="3:8" ht="63.75">
      <c r="C2180" s="42">
        <f t="shared" si="67"/>
        <v>99</v>
      </c>
      <c r="D2180" s="41" t="s">
        <v>2408</v>
      </c>
      <c r="E2180" s="44" t="s">
        <v>14659</v>
      </c>
      <c r="F2180" s="41" t="s">
        <v>3816</v>
      </c>
      <c r="G2180" s="42" t="s">
        <v>7263</v>
      </c>
      <c r="H2180" s="42" t="str">
        <f t="shared" si="68"/>
        <v>shudder /ˈʃʌdə/  to shake for a short time because you are afraid or cold, or because you think something is very unpleasant borzadás</v>
      </c>
    </row>
    <row r="2181" spans="3:8" ht="38.25">
      <c r="C2181" s="42">
        <f t="shared" ref="C2181:C2244" si="69">+B2181+C2180</f>
        <v>99</v>
      </c>
      <c r="D2181" s="41" t="s">
        <v>3488</v>
      </c>
      <c r="E2181" s="44" t="s">
        <v>14660</v>
      </c>
      <c r="F2181" s="41" t="s">
        <v>4971</v>
      </c>
      <c r="G2181" s="42" t="s">
        <v>7264</v>
      </c>
      <c r="H2181" s="42" t="str">
        <f t="shared" si="68"/>
        <v>shuffle /ˈʃʌfl/  to walk very slowly and noisily, without lifting your feet off the ground keverés</v>
      </c>
    </row>
    <row r="2182" spans="3:8" ht="15">
      <c r="C2182" s="42">
        <f t="shared" si="69"/>
        <v>99</v>
      </c>
      <c r="D2182" s="41" t="s">
        <v>1682</v>
      </c>
      <c r="E2182" s="44" t="s">
        <v>14661</v>
      </c>
      <c r="F2182" s="45" t="s">
        <v>1966</v>
      </c>
      <c r="G2182" s="42" t="s">
        <v>7265</v>
      </c>
      <c r="H2182" s="42" t="str">
        <f t="shared" si="68"/>
        <v>shun /ʃʌn/  keep away from avoid         kitér</v>
      </c>
    </row>
    <row r="2183" spans="3:8" ht="15">
      <c r="C2183" s="42">
        <f t="shared" si="69"/>
        <v>99</v>
      </c>
      <c r="D2183" s="41" t="s">
        <v>1683</v>
      </c>
      <c r="E2183" s="44" t="s">
        <v>14662</v>
      </c>
      <c r="F2183" s="45" t="s">
        <v>1967</v>
      </c>
      <c r="G2183" s="42" t="s">
        <v>1683</v>
      </c>
      <c r="H2183" s="42" t="str">
        <f t="shared" si="68"/>
        <v>shunt /ʃʌnt/  send from one track to another lay aside evade discussion   shunt</v>
      </c>
    </row>
    <row r="2184" spans="3:8" ht="15">
      <c r="C2184" s="42">
        <f t="shared" si="69"/>
        <v>99</v>
      </c>
      <c r="D2184" s="41" t="s">
        <v>2642</v>
      </c>
      <c r="E2184" s="44" t="s">
        <v>14663</v>
      </c>
      <c r="F2184" s="41" t="s">
        <v>4062</v>
      </c>
      <c r="G2184" s="42" t="s">
        <v>7266</v>
      </c>
      <c r="H2184" s="42" t="str">
        <f t="shared" si="68"/>
        <v>sibling /ˈsɪblɪŋ/  a brother or sister testvér</v>
      </c>
    </row>
    <row r="2185" spans="3:8" ht="15">
      <c r="C2185" s="42">
        <f t="shared" si="69"/>
        <v>99</v>
      </c>
      <c r="D2185" s="41" t="s">
        <v>1684</v>
      </c>
      <c r="E2185" s="44" t="s">
        <v>14664</v>
      </c>
      <c r="F2185" s="45" t="s">
        <v>1968</v>
      </c>
      <c r="G2185" s="42" t="s">
        <v>7267</v>
      </c>
      <c r="H2185" s="42" t="str">
        <f t="shared" si="68"/>
        <v>sidestep /ˈsaɪdstɛp/  step to one side         oldallépés</v>
      </c>
    </row>
    <row r="2186" spans="3:8" ht="63.75">
      <c r="C2186" s="42">
        <f t="shared" si="69"/>
        <v>99</v>
      </c>
      <c r="D2186" s="41" t="s">
        <v>2400</v>
      </c>
      <c r="E2186" s="44" t="s">
        <v>14665</v>
      </c>
      <c r="F2186" s="41" t="s">
        <v>3804</v>
      </c>
      <c r="G2186" s="42" t="s">
        <v>7268</v>
      </c>
      <c r="H2186" s="42" t="str">
        <f t="shared" si="68"/>
        <v>sigh /saɪ/  to breathe in and out making a long sound, especially because you are bored, disappointed, tired etc sóhaj</v>
      </c>
    </row>
    <row r="2187" spans="3:8" ht="25.5">
      <c r="C2187" s="42">
        <f t="shared" si="69"/>
        <v>99</v>
      </c>
      <c r="D2187" s="41" t="s">
        <v>2400</v>
      </c>
      <c r="E2187" s="44" t="s">
        <v>14665</v>
      </c>
      <c r="F2187" s="41" t="s">
        <v>3819</v>
      </c>
      <c r="G2187" s="42" t="s">
        <v>7268</v>
      </c>
      <c r="H2187" s="42" t="str">
        <f t="shared" si="68"/>
        <v>sigh /saɪ/  an act or sound of sighing sóhaj</v>
      </c>
    </row>
    <row r="2188" spans="3:8" ht="38.25">
      <c r="C2188" s="42">
        <f t="shared" si="69"/>
        <v>99</v>
      </c>
      <c r="D2188" s="41" t="s">
        <v>2400</v>
      </c>
      <c r="E2188" s="44" t="s">
        <v>14665</v>
      </c>
      <c r="F2188" s="41" t="s">
        <v>5001</v>
      </c>
      <c r="G2188" s="42" t="s">
        <v>7268</v>
      </c>
      <c r="H2188" s="42" t="str">
        <f t="shared" si="68"/>
        <v>sigh /saɪ/  if the wind sighs, it makes a long sound like someone sighing sóhaj</v>
      </c>
    </row>
    <row r="2189" spans="3:8" ht="63.75">
      <c r="C2189" s="42">
        <f t="shared" si="69"/>
        <v>99</v>
      </c>
      <c r="D2189" s="41" t="s">
        <v>3709</v>
      </c>
      <c r="E2189" s="44" t="s">
        <v>14666</v>
      </c>
      <c r="F2189" s="41" t="s">
        <v>5200</v>
      </c>
      <c r="G2189" s="42" t="s">
        <v>7269</v>
      </c>
      <c r="H2189" s="42" t="str">
        <f t="shared" si="68"/>
        <v>signal /ˈsɪgnl/  a series of light waves, sound waves etc that carry an image, sound, or message, for example in radio or television jel</v>
      </c>
    </row>
    <row r="2190" spans="3:8" ht="51">
      <c r="C2190" s="42">
        <f t="shared" si="69"/>
        <v>99</v>
      </c>
      <c r="D2190" s="41" t="s">
        <v>2800</v>
      </c>
      <c r="E2190" s="44" t="s">
        <v>14667</v>
      </c>
      <c r="F2190" s="41" t="s">
        <v>4230</v>
      </c>
      <c r="G2190" s="42" t="s">
        <v>7270</v>
      </c>
      <c r="H2190" s="42" t="str">
        <f t="shared" si="68"/>
        <v>significant /sɪgˈnɪfɪkənt/  having an important effect or influence, especially on what will happen in the future  jelentős</v>
      </c>
    </row>
    <row r="2191" spans="3:8" ht="25.5">
      <c r="C2191" s="42">
        <f t="shared" si="69"/>
        <v>99</v>
      </c>
      <c r="D2191" s="41" t="s">
        <v>3620</v>
      </c>
      <c r="E2191" s="44" t="s">
        <v>14668</v>
      </c>
      <c r="F2191" s="41" t="s">
        <v>5109</v>
      </c>
      <c r="G2191" s="42" t="s">
        <v>7271</v>
      </c>
      <c r="H2191" s="42" t="str">
        <f t="shared" si="68"/>
        <v>signify /ˈsɪgnɪfaɪ/  to represent, mean, or be a sign of something jelent</v>
      </c>
    </row>
    <row r="2192" spans="3:8" ht="15">
      <c r="C2192" s="42">
        <f t="shared" si="69"/>
        <v>99</v>
      </c>
      <c r="D2192" s="41" t="s">
        <v>1346</v>
      </c>
      <c r="E2192" s="44" t="s">
        <v>14669</v>
      </c>
      <c r="F2192" s="45" t="s">
        <v>1347</v>
      </c>
      <c r="G2192" s="42" t="s">
        <v>7272</v>
      </c>
      <c r="H2192" s="42" t="str">
        <f t="shared" si="68"/>
        <v>simper /ˈsɪmpə/  (give a) silly/self-conscious smile       vigyorog</v>
      </c>
    </row>
    <row r="2193" spans="3:8" ht="25.5">
      <c r="C2193" s="42">
        <f t="shared" si="69"/>
        <v>99</v>
      </c>
      <c r="D2193" s="41" t="s">
        <v>2445</v>
      </c>
      <c r="E2193" s="44" t="s">
        <v>14670</v>
      </c>
      <c r="F2193" s="41" t="s">
        <v>3862</v>
      </c>
      <c r="G2193" s="42" t="s">
        <v>7273</v>
      </c>
      <c r="H2193" s="42" t="str">
        <f t="shared" si="68"/>
        <v>sin /sɪn/  something that you think is very wrong bűn</v>
      </c>
    </row>
    <row r="2194" spans="3:8" ht="15">
      <c r="C2194" s="42">
        <f t="shared" si="69"/>
        <v>99</v>
      </c>
      <c r="D2194" s="41" t="s">
        <v>1685</v>
      </c>
      <c r="E2194" s="44" t="s">
        <v>14671</v>
      </c>
      <c r="F2194" s="45" t="s">
        <v>1969</v>
      </c>
      <c r="G2194" s="42" t="s">
        <v>7274</v>
      </c>
      <c r="H2194" s="42" t="str">
        <f t="shared" si="68"/>
        <v>sinuous /ˈsɪnjʊəs/  winding undulating serpentine          kanyargós</v>
      </c>
    </row>
    <row r="2195" spans="3:8" ht="63.75">
      <c r="C2195" s="42">
        <f t="shared" si="69"/>
        <v>99</v>
      </c>
      <c r="D2195" s="41" t="s">
        <v>2386</v>
      </c>
      <c r="E2195" s="44" t="s">
        <v>14672</v>
      </c>
      <c r="F2195" s="41" t="s">
        <v>3788</v>
      </c>
      <c r="G2195" s="42" t="s">
        <v>7275</v>
      </c>
      <c r="H2195" s="42" t="str">
        <f t="shared" si="68"/>
        <v>siren /ˈsaɪərən/  a piece of equipment that makes very loud warning sounds, used on police cars, fire engines etc sziréna</v>
      </c>
    </row>
    <row r="2196" spans="3:8" ht="38.25">
      <c r="C2196" s="42">
        <f t="shared" si="69"/>
        <v>99</v>
      </c>
      <c r="D2196" s="41" t="s">
        <v>2482</v>
      </c>
      <c r="E2196" s="44" t="s">
        <v>14673</v>
      </c>
      <c r="F2196" s="41" t="s">
        <v>3899</v>
      </c>
      <c r="G2196" s="42" t="s">
        <v>6839</v>
      </c>
      <c r="H2196" s="42" t="str">
        <f t="shared" si="68"/>
        <v>sketch /skɛʧ/  a simple, quickly made drawing that does not show much detail vázlat</v>
      </c>
    </row>
    <row r="2197" spans="3:8" ht="15">
      <c r="C2197" s="42">
        <f t="shared" si="69"/>
        <v>99</v>
      </c>
      <c r="D2197" s="41" t="s">
        <v>1686</v>
      </c>
      <c r="E2197" s="44" t="s">
        <v>14674</v>
      </c>
      <c r="F2197" s="45" t="s">
        <v>1970</v>
      </c>
      <c r="G2197" s="42" t="s">
        <v>7276</v>
      </c>
      <c r="H2197" s="42" t="str">
        <f t="shared" si="68"/>
        <v>skiff /skɪf/  small boat           átsiklik</v>
      </c>
    </row>
    <row r="2198" spans="3:8" ht="38.25">
      <c r="C2198" s="42">
        <f t="shared" si="69"/>
        <v>99</v>
      </c>
      <c r="D2198" s="41" t="s">
        <v>3275</v>
      </c>
      <c r="E2198" s="44" t="s">
        <v>14675</v>
      </c>
      <c r="F2198" s="41" t="s">
        <v>4732</v>
      </c>
      <c r="G2198" s="42" t="s">
        <v>7277</v>
      </c>
      <c r="H2198" s="42" t="str">
        <f t="shared" si="68"/>
        <v>skip /skɪp/  to not do something that you usually do or that you should do Átugrani</v>
      </c>
    </row>
    <row r="2199" spans="3:8" ht="15">
      <c r="C2199" s="42">
        <f t="shared" si="69"/>
        <v>99</v>
      </c>
      <c r="D2199" s="41" t="s">
        <v>1687</v>
      </c>
      <c r="E2199" s="44" t="s">
        <v>14676</v>
      </c>
      <c r="F2199" s="45" t="s">
        <v>1971</v>
      </c>
      <c r="G2199" s="42" t="s">
        <v>7278</v>
      </c>
      <c r="H2199" s="42" t="str">
        <f t="shared" si="68"/>
        <v>skit /skɪt/  short piece of humorous writing        kabaréjelenet</v>
      </c>
    </row>
    <row r="2200" spans="3:8" ht="51">
      <c r="C2200" s="42">
        <f t="shared" si="69"/>
        <v>99</v>
      </c>
      <c r="D2200" s="41" t="s">
        <v>3559</v>
      </c>
      <c r="E2200" s="44" t="s">
        <v>14677</v>
      </c>
      <c r="F2200" s="41" t="s">
        <v>5046</v>
      </c>
      <c r="G2200" s="42" t="s">
        <v>7279</v>
      </c>
      <c r="H2200" s="42" t="str">
        <f t="shared" si="68"/>
        <v>skydive /ˈskaɪˌdaɪv/  a jump from a plane to fall through the sky before opening a parachute ejtőernyőzik</v>
      </c>
    </row>
    <row r="2201" spans="3:8" ht="15">
      <c r="C2201" s="42">
        <f t="shared" si="69"/>
        <v>99</v>
      </c>
      <c r="D2201" s="41" t="s">
        <v>1688</v>
      </c>
      <c r="E2201" s="44" t="s">
        <v>14678</v>
      </c>
      <c r="F2201" s="45" t="s">
        <v>1972</v>
      </c>
      <c r="G2201" s="42" t="s">
        <v>7280</v>
      </c>
      <c r="H2201" s="42" t="str">
        <f t="shared" si="68"/>
        <v>slack /slæk/  sluggish dull not tight         laza</v>
      </c>
    </row>
    <row r="2202" spans="3:8" ht="15">
      <c r="C2202" s="42">
        <f t="shared" si="69"/>
        <v>99</v>
      </c>
      <c r="D2202" s="41" t="s">
        <v>1689</v>
      </c>
      <c r="E2202" s="44" t="s">
        <v>14679</v>
      </c>
      <c r="F2202" s="45" t="s">
        <v>1973</v>
      </c>
      <c r="G2202" s="42" t="s">
        <v>7281</v>
      </c>
      <c r="H2202" s="42" t="str">
        <f t="shared" si="68"/>
        <v>slake /sleɪk/  to assuage to satisfy allay        olt</v>
      </c>
    </row>
    <row r="2203" spans="3:8" ht="15">
      <c r="C2203" s="42">
        <f t="shared" si="69"/>
        <v>99</v>
      </c>
      <c r="D2203" s="41" t="s">
        <v>1690</v>
      </c>
      <c r="E2203" s="44" t="s">
        <v>14680</v>
      </c>
      <c r="F2203" s="45" t="s">
        <v>1974</v>
      </c>
      <c r="G2203" s="42" t="s">
        <v>7282</v>
      </c>
      <c r="H2203" s="42" t="str">
        <f t="shared" si="68"/>
        <v>slate /sleɪt/  king of blue-grey stone propose criticize       pala</v>
      </c>
    </row>
    <row r="2204" spans="3:8" ht="38.25">
      <c r="C2204" s="42">
        <f t="shared" si="69"/>
        <v>99</v>
      </c>
      <c r="D2204" s="41" t="s">
        <v>3643</v>
      </c>
      <c r="E2204" s="44" t="s">
        <v>14681</v>
      </c>
      <c r="F2204" s="41" t="s">
        <v>5132</v>
      </c>
      <c r="G2204" s="42" t="s">
        <v>7283</v>
      </c>
      <c r="H2204" s="42" t="str">
        <f t="shared" si="68"/>
        <v>slavishly /ˈsleɪvɪʃli/  obeying, supporting, or copying someone completely szolgaian</v>
      </c>
    </row>
    <row r="2205" spans="3:8" ht="38.25">
      <c r="C2205" s="42">
        <f t="shared" si="69"/>
        <v>99</v>
      </c>
      <c r="D2205" s="41" t="s">
        <v>3450</v>
      </c>
      <c r="E2205" s="44" t="s">
        <v>14682</v>
      </c>
      <c r="F2205" s="41" t="s">
        <v>4928</v>
      </c>
      <c r="G2205" s="42" t="s">
        <v>7284</v>
      </c>
      <c r="H2205" s="42" t="str">
        <f t="shared" si="68"/>
        <v>slept a wink /slɛpt/ /ə/ /wɪŋk/  if you don’t get a wink of sleep, you are not able to sleep at all aludt Rákacsintás</v>
      </c>
    </row>
    <row r="2206" spans="3:8" ht="63.75">
      <c r="C2206" s="42">
        <f t="shared" si="69"/>
        <v>99</v>
      </c>
      <c r="D2206" s="41" t="s">
        <v>2354</v>
      </c>
      <c r="E2206" s="44" t="s">
        <v>14683</v>
      </c>
      <c r="F2206" s="41" t="s">
        <v>3754</v>
      </c>
      <c r="G2206" s="42" t="s">
        <v>7285</v>
      </c>
      <c r="H2206" s="42" t="str">
        <f t="shared" si="68"/>
        <v>slide /slaɪd/  to move smoothly over a surface while continuing to touch it, or to make something move in this way csúszik</v>
      </c>
    </row>
    <row r="2207" spans="3:8" ht="63.75">
      <c r="C2207" s="42">
        <f t="shared" si="69"/>
        <v>99</v>
      </c>
      <c r="D2207" s="41" t="s">
        <v>2549</v>
      </c>
      <c r="E2207" s="44" t="s">
        <v>14684</v>
      </c>
      <c r="F2207" s="41" t="s">
        <v>3966</v>
      </c>
      <c r="G2207" s="42" t="s">
        <v>7285</v>
      </c>
      <c r="H2207" s="42" t="str">
        <f t="shared" si="68"/>
        <v>slide  /slaɪd/   a small piece of film in a frame that you shine a light through to show a picture on a screen or wall csúszik</v>
      </c>
    </row>
    <row r="2208" spans="3:8" ht="51">
      <c r="C2208" s="42">
        <f t="shared" si="69"/>
        <v>99</v>
      </c>
      <c r="D2208" s="41" t="s">
        <v>2517</v>
      </c>
      <c r="E2208" s="44" t="s">
        <v>14685</v>
      </c>
      <c r="F2208" s="41" t="s">
        <v>3934</v>
      </c>
      <c r="G2208" s="42" t="s">
        <v>7286</v>
      </c>
      <c r="H2208" s="42" t="str">
        <f t="shared" si="68"/>
        <v>slog  /slɒg/   a piece of work that takes a lot of time and effort and is usually boring üt</v>
      </c>
    </row>
    <row r="2209" spans="3:8" ht="63.75">
      <c r="C2209" s="42">
        <f t="shared" si="69"/>
        <v>99</v>
      </c>
      <c r="D2209" s="41" t="s">
        <v>2471</v>
      </c>
      <c r="E2209" s="44" t="s">
        <v>14686</v>
      </c>
      <c r="F2209" s="41" t="s">
        <v>3888</v>
      </c>
      <c r="G2209" s="42" t="s">
        <v>7287</v>
      </c>
      <c r="H2209" s="42" t="str">
        <f t="shared" si="68"/>
        <v>slogan /ˈsləʊgən/  a short phrase that is easy to remember and is used in advertisements, or by politicians, organizations etc szlogen</v>
      </c>
    </row>
    <row r="2210" spans="3:8" ht="15">
      <c r="C2210" s="42">
        <f t="shared" si="69"/>
        <v>99</v>
      </c>
      <c r="D2210" s="41" t="s">
        <v>1691</v>
      </c>
      <c r="E2210" s="44" t="s">
        <v>14687</v>
      </c>
      <c r="F2210" s="45" t="s">
        <v>1975</v>
      </c>
      <c r="G2210" s="42" t="s">
        <v>7288</v>
      </c>
      <c r="H2210" s="42" t="str">
        <f t="shared" si="68"/>
        <v>sluggard /ˈslʌgəd/  lazy slow-moving person          lusta</v>
      </c>
    </row>
    <row r="2211" spans="3:8" ht="15">
      <c r="C2211" s="42">
        <f t="shared" si="69"/>
        <v>99</v>
      </c>
      <c r="D2211" s="41" t="s">
        <v>1348</v>
      </c>
      <c r="E2211" s="44" t="s">
        <v>14688</v>
      </c>
      <c r="F2211" s="45" t="s">
        <v>1349</v>
      </c>
      <c r="G2211" s="42" t="s">
        <v>7289</v>
      </c>
      <c r="H2211" s="42" t="str">
        <f t="shared" si="68"/>
        <v>slur /slɜː/  join sounds/words (indistinct)        elmosódik</v>
      </c>
    </row>
    <row r="2212" spans="3:8" ht="15">
      <c r="C2212" s="42">
        <f t="shared" si="69"/>
        <v>99</v>
      </c>
      <c r="D2212" s="41" t="s">
        <v>1350</v>
      </c>
      <c r="E2212" s="44" t="s">
        <v>14689</v>
      </c>
      <c r="F2212" s="45" t="s">
        <v>1351</v>
      </c>
      <c r="G2212" s="42" t="s">
        <v>7290</v>
      </c>
      <c r="H2212" s="42" t="str">
        <f t="shared" si="68"/>
        <v>smolder /ˈsməʊldə/  burn slowly without flame       parázslik</v>
      </c>
    </row>
    <row r="2213" spans="3:8" ht="25.5">
      <c r="C2213" s="42">
        <f t="shared" si="69"/>
        <v>99</v>
      </c>
      <c r="D2213" s="41" t="s">
        <v>3009</v>
      </c>
      <c r="E2213" s="44" t="s">
        <v>14690</v>
      </c>
      <c r="F2213" s="41" t="s">
        <v>4451</v>
      </c>
      <c r="G2213" s="42" t="s">
        <v>7291</v>
      </c>
      <c r="H2213" s="42" t="str">
        <f t="shared" si="68"/>
        <v>snakebite /ˈsneɪkbaɪt/  the bite of a poisonous snake kígyómarás</v>
      </c>
    </row>
    <row r="2214" spans="3:8" ht="38.25">
      <c r="C2214" s="42">
        <f t="shared" si="69"/>
        <v>99</v>
      </c>
      <c r="D2214" s="41" t="s">
        <v>3510</v>
      </c>
      <c r="E2214" s="44" t="s">
        <v>14691</v>
      </c>
      <c r="F2214" s="41" t="s">
        <v>4994</v>
      </c>
      <c r="G2214" s="42" t="s">
        <v>7292</v>
      </c>
      <c r="H2214" s="42" t="str">
        <f t="shared" si="68"/>
        <v>snap /snæp/  to break with a sudden sharp noise, or to make something do this Snap</v>
      </c>
    </row>
    <row r="2215" spans="3:8" ht="15">
      <c r="C2215" s="42">
        <f t="shared" si="69"/>
        <v>99</v>
      </c>
      <c r="D2215" s="41" t="s">
        <v>1352</v>
      </c>
      <c r="E2215" s="44" t="s">
        <v>14692</v>
      </c>
      <c r="F2215" s="45" t="s">
        <v>1353</v>
      </c>
      <c r="G2215" s="42" t="s">
        <v>6930</v>
      </c>
      <c r="H2215" s="42" t="str">
        <f t="shared" si="68"/>
        <v>snare /sneə/  trap          csapda</v>
      </c>
    </row>
    <row r="2216" spans="3:8" ht="38.25">
      <c r="C2216" s="42">
        <f t="shared" si="69"/>
        <v>99</v>
      </c>
      <c r="D2216" s="41" t="s">
        <v>3153</v>
      </c>
      <c r="E2216" s="44" t="s">
        <v>14693</v>
      </c>
      <c r="F2216" s="41" t="s">
        <v>4604</v>
      </c>
      <c r="G2216" s="42" t="s">
        <v>7293</v>
      </c>
      <c r="H2216" s="42" t="str">
        <f t="shared" si="68"/>
        <v>snob /snɒb/  someone who thinks they are better than people from a lower social class  sznob</v>
      </c>
    </row>
    <row r="2217" spans="3:8" ht="15">
      <c r="C2217" s="42">
        <f t="shared" si="69"/>
        <v>99</v>
      </c>
      <c r="D2217" s="41" t="s">
        <v>1354</v>
      </c>
      <c r="E2217" s="44" t="s">
        <v>14694</v>
      </c>
      <c r="F2217" s="45" t="s">
        <v>1355</v>
      </c>
      <c r="G2217" s="42" t="s">
        <v>7294</v>
      </c>
      <c r="H2217" s="42" t="str">
        <f t="shared" si="68"/>
        <v>snub /snʌb/  treat with contempt        pisze</v>
      </c>
    </row>
    <row r="2218" spans="3:8" ht="15">
      <c r="C2218" s="42">
        <f t="shared" si="69"/>
        <v>99</v>
      </c>
      <c r="D2218" s="41" t="s">
        <v>1692</v>
      </c>
      <c r="E2218" s="44" t="s">
        <v>14695</v>
      </c>
      <c r="F2218" s="45" t="s">
        <v>1976</v>
      </c>
      <c r="G2218" s="42" t="s">
        <v>5475</v>
      </c>
      <c r="H2218" s="42" t="str">
        <f t="shared" si="68"/>
        <v>soar /sɔː/  rise fly high          felszáll</v>
      </c>
    </row>
    <row r="2219" spans="3:8" ht="15">
      <c r="C2219" s="42">
        <f t="shared" si="69"/>
        <v>99</v>
      </c>
      <c r="D2219" s="41" t="s">
        <v>1693</v>
      </c>
      <c r="E2219" s="44" t="s">
        <v>14696</v>
      </c>
      <c r="F2219" s="45" t="s">
        <v>1977</v>
      </c>
      <c r="G2219" s="42" t="s">
        <v>7295</v>
      </c>
      <c r="H2219" s="42" t="str">
        <f t="shared" si="68"/>
        <v>sober /ˈsəʊbə/  self-controlled            józan</v>
      </c>
    </row>
    <row r="2220" spans="3:8" ht="15">
      <c r="C2220" s="42">
        <f t="shared" si="69"/>
        <v>99</v>
      </c>
      <c r="D2220" s="41" t="s">
        <v>1694</v>
      </c>
      <c r="E2220" s="44" t="s">
        <v>14697</v>
      </c>
      <c r="F2220" s="45" t="s">
        <v>1978</v>
      </c>
      <c r="G2220" s="42" t="s">
        <v>7200</v>
      </c>
      <c r="H2220" s="42" t="str">
        <f t="shared" si="68"/>
        <v>sobriety /səʊˈbraɪəti/  quality or condition of being sober       józanság</v>
      </c>
    </row>
    <row r="2221" spans="3:8" ht="51">
      <c r="C2221" s="42">
        <f t="shared" si="69"/>
        <v>99</v>
      </c>
      <c r="D2221" s="41" t="s">
        <v>3692</v>
      </c>
      <c r="E2221" s="44" t="s">
        <v>14698</v>
      </c>
      <c r="F2221" s="41" t="s">
        <v>5183</v>
      </c>
      <c r="G2221" s="42" t="s">
        <v>7296</v>
      </c>
      <c r="H2221" s="42" t="str">
        <f t="shared" si="68"/>
        <v>socket /ˈsɒkɪt/  a place in a wall where you can connect electrical equipment to the supply of electricity  foglalat</v>
      </c>
    </row>
    <row r="2222" spans="3:8" ht="15">
      <c r="C2222" s="42">
        <f t="shared" si="69"/>
        <v>99</v>
      </c>
      <c r="D2222" s="41" t="s">
        <v>1695</v>
      </c>
      <c r="E2222" s="44" t="s">
        <v>14699</v>
      </c>
      <c r="F2222" s="45" t="s">
        <v>1979</v>
      </c>
      <c r="G2222" s="42" t="s">
        <v>7297</v>
      </c>
      <c r="H2222" s="42" t="str">
        <f t="shared" si="68"/>
        <v>sodden /ˈsɒdn/  soaked saturated           átázott</v>
      </c>
    </row>
    <row r="2223" spans="3:8" ht="38.25">
      <c r="C2223" s="42">
        <f t="shared" si="69"/>
        <v>99</v>
      </c>
      <c r="D2223" s="41" t="s">
        <v>2584</v>
      </c>
      <c r="E2223" s="44" t="s">
        <v>14700</v>
      </c>
      <c r="F2223" s="41" t="s">
        <v>4001</v>
      </c>
      <c r="G2223" s="42" t="s">
        <v>7298</v>
      </c>
      <c r="H2223" s="42" t="str">
        <f t="shared" si="68"/>
        <v>soft /sɒft/  a soft sound or voice, or soft music, is quiet and pleasant to listen to puha</v>
      </c>
    </row>
    <row r="2224" spans="3:8" ht="15">
      <c r="C2224" s="42">
        <f t="shared" si="69"/>
        <v>99</v>
      </c>
      <c r="D2224" s="41" t="s">
        <v>1696</v>
      </c>
      <c r="E2224" s="44" t="s">
        <v>14701</v>
      </c>
      <c r="F2224" s="45" t="s">
        <v>1980</v>
      </c>
      <c r="G2224" s="42" t="s">
        <v>7297</v>
      </c>
      <c r="H2224" s="42" t="str">
        <f t="shared" si="68"/>
        <v>soggy /ˈsɒgi/  heavy with water          átázott</v>
      </c>
    </row>
    <row r="2225" spans="3:8" ht="38.25">
      <c r="C2225" s="42">
        <f t="shared" si="69"/>
        <v>99</v>
      </c>
      <c r="D2225" s="41" t="s">
        <v>2378</v>
      </c>
      <c r="E2225" s="44" t="s">
        <v>14702</v>
      </c>
      <c r="F2225" s="41" t="s">
        <v>3779</v>
      </c>
      <c r="G2225" s="42" t="s">
        <v>7299</v>
      </c>
      <c r="H2225" s="42" t="str">
        <f t="shared" si="68"/>
        <v>solitude /ˈsɒlɪtjuːd/  when you are alone, especially when this is what you enjoy magány</v>
      </c>
    </row>
    <row r="2226" spans="3:8" ht="15">
      <c r="C2226" s="42">
        <f t="shared" si="69"/>
        <v>99</v>
      </c>
      <c r="D2226" s="41" t="s">
        <v>1697</v>
      </c>
      <c r="E2226" s="44" t="s">
        <v>14703</v>
      </c>
      <c r="F2226" s="45" t="s">
        <v>1981</v>
      </c>
      <c r="G2226" s="42" t="s">
        <v>7300</v>
      </c>
      <c r="H2226" s="42" t="str">
        <f t="shared" si="68"/>
        <v>solvent /ˈsɒlvənt/  of the power of forming a solution      oldószer</v>
      </c>
    </row>
    <row r="2227" spans="3:8" ht="15">
      <c r="C2227" s="42">
        <f t="shared" si="69"/>
        <v>99</v>
      </c>
      <c r="D2227" s="41" t="s">
        <v>1698</v>
      </c>
      <c r="E2227" s="44" t="s">
        <v>14704</v>
      </c>
      <c r="F2227" s="45" t="s">
        <v>1982</v>
      </c>
      <c r="G2227" s="42" t="s">
        <v>7301</v>
      </c>
      <c r="H2227" s="42" t="str">
        <f t="shared" si="68"/>
        <v>somatic /sɒˈmætɪk/  of the body          szomatikus</v>
      </c>
    </row>
    <row r="2228" spans="3:8" ht="25.5">
      <c r="C2228" s="42">
        <f t="shared" si="69"/>
        <v>99</v>
      </c>
      <c r="D2228" s="41" t="s">
        <v>2442</v>
      </c>
      <c r="E2228" s="44" t="s">
        <v>14705</v>
      </c>
      <c r="F2228" s="41" t="s">
        <v>3859</v>
      </c>
      <c r="G2228" s="42" t="s">
        <v>7302</v>
      </c>
      <c r="H2228" s="42" t="str">
        <f t="shared" si="68"/>
        <v>somewhat /ˈsʌmwɒt/  more than a little but not very némileg</v>
      </c>
    </row>
    <row r="2229" spans="3:8" ht="15">
      <c r="C2229" s="42">
        <f t="shared" si="69"/>
        <v>99</v>
      </c>
      <c r="D2229" s="41" t="s">
        <v>1699</v>
      </c>
      <c r="E2229" s="44" t="s">
        <v>14706</v>
      </c>
      <c r="F2229" s="45" t="s">
        <v>1983</v>
      </c>
      <c r="G2229" s="42" t="s">
        <v>7303</v>
      </c>
      <c r="H2229" s="42" t="str">
        <f t="shared" si="68"/>
        <v>soot /sʊt/  black powder in smoke         korom</v>
      </c>
    </row>
    <row r="2230" spans="3:8" ht="51">
      <c r="C2230" s="42">
        <f t="shared" si="69"/>
        <v>99</v>
      </c>
      <c r="D2230" s="41" t="s">
        <v>2585</v>
      </c>
      <c r="E2230" s="44" t="s">
        <v>14707</v>
      </c>
      <c r="F2230" s="41" t="s">
        <v>4002</v>
      </c>
      <c r="G2230" s="42" t="s">
        <v>7304</v>
      </c>
      <c r="H2230" s="42" t="str">
        <f t="shared" si="68"/>
        <v>soothing /ˈsuːðɪŋ/  a soothing sound makes someone feel calmer and less anxious, upset or angry enyhítő</v>
      </c>
    </row>
    <row r="2231" spans="3:8" ht="63.75">
      <c r="C2231" s="42">
        <f t="shared" si="69"/>
        <v>99</v>
      </c>
      <c r="D2231" s="41" t="s">
        <v>577</v>
      </c>
      <c r="E2231" s="44" t="s">
        <v>14708</v>
      </c>
      <c r="F2231" s="41" t="s">
        <v>4483</v>
      </c>
      <c r="G2231" s="42" t="s">
        <v>7305</v>
      </c>
      <c r="H2231" s="42" t="str">
        <f t="shared" si="68"/>
        <v>sophisticated /səˈfɪstɪkeɪtɪd/  having a lot of experience of life, and good judgment about socially important things such as art, fashion etc kifinomult</v>
      </c>
    </row>
    <row r="2232" spans="3:8" ht="63.75">
      <c r="C2232" s="42">
        <f t="shared" si="69"/>
        <v>99</v>
      </c>
      <c r="D2232" s="41" t="s">
        <v>3402</v>
      </c>
      <c r="E2232" s="44" t="s">
        <v>14709</v>
      </c>
      <c r="F2232" s="41" t="s">
        <v>4875</v>
      </c>
      <c r="G2232" s="42" t="s">
        <v>7306</v>
      </c>
      <c r="H2232" s="42" t="str">
        <f t="shared" si="68"/>
        <v>sophistication /səˌfɪstɪˈkeɪʃən/  the state of being very well designed and very advanced, and often working in a complicated way kifinomultság</v>
      </c>
    </row>
    <row r="2233" spans="3:8" ht="15">
      <c r="C2233" s="42">
        <f t="shared" si="69"/>
        <v>99</v>
      </c>
      <c r="D2233" s="41" t="s">
        <v>1700</v>
      </c>
      <c r="E2233" s="44" t="s">
        <v>14710</v>
      </c>
      <c r="F2233" s="45" t="s">
        <v>1984</v>
      </c>
      <c r="G2233" s="42" t="s">
        <v>7307</v>
      </c>
      <c r="H2233" s="42" t="str">
        <f t="shared" si="68"/>
        <v>sophistry /ˈsɒfɪstri/  fallacious reasoning faulty logic         szofisztika</v>
      </c>
    </row>
    <row r="2234" spans="3:8" ht="15">
      <c r="C2234" s="42">
        <f t="shared" si="69"/>
        <v>99</v>
      </c>
      <c r="D2234" s="41" t="s">
        <v>1701</v>
      </c>
      <c r="E2234" s="44" t="s">
        <v>14711</v>
      </c>
      <c r="F2234" s="45" t="s">
        <v>1985</v>
      </c>
      <c r="G2234" s="42" t="s">
        <v>7308</v>
      </c>
      <c r="H2234" s="42" t="str">
        <f t="shared" si="68"/>
        <v>sophomoric sophomoric  self-assured though immature affected bombastic overblown       bombasztikus</v>
      </c>
    </row>
    <row r="2235" spans="3:8" ht="15">
      <c r="C2235" s="42">
        <f t="shared" si="69"/>
        <v>99</v>
      </c>
      <c r="D2235" s="41" t="s">
        <v>1356</v>
      </c>
      <c r="E2235" s="44" t="s">
        <v>14712</v>
      </c>
      <c r="F2235" s="45" t="s">
        <v>1357</v>
      </c>
      <c r="G2235" s="42" t="s">
        <v>7309</v>
      </c>
      <c r="H2235" s="42" t="str">
        <f t="shared" si="68"/>
        <v>soporific /ˌsəpəˈrɪfɪk/  producing sleep         altató</v>
      </c>
    </row>
    <row r="2236" spans="3:8" ht="15">
      <c r="C2236" s="42">
        <f t="shared" si="69"/>
        <v>99</v>
      </c>
      <c r="D2236" s="41" t="s">
        <v>1702</v>
      </c>
      <c r="E2236" s="44" t="s">
        <v>14713</v>
      </c>
      <c r="F2236" s="45" t="s">
        <v>1986</v>
      </c>
      <c r="G2236" s="42" t="s">
        <v>7310</v>
      </c>
      <c r="H2236" s="42" t="str">
        <f t="shared" si="68"/>
        <v>sordid /ˈsɔːdɪd/  wretched comfortless contemptible          mocskos</v>
      </c>
    </row>
    <row r="2237" spans="3:8" ht="63.75">
      <c r="C2237" s="42">
        <f t="shared" si="69"/>
        <v>99</v>
      </c>
      <c r="D2237" s="41" t="s">
        <v>3431</v>
      </c>
      <c r="E2237" s="44" t="s">
        <v>14714</v>
      </c>
      <c r="F2237" s="41" t="s">
        <v>4906</v>
      </c>
      <c r="G2237" s="42" t="s">
        <v>7311</v>
      </c>
      <c r="H2237" s="42" t="str">
        <f t="shared" si="68"/>
        <v>soul mate /səʊl/ /meɪt/  someone you have a very close relationship with because you share or understand the same emotions and interests lelki társ</v>
      </c>
    </row>
    <row r="2238" spans="3:8" ht="51">
      <c r="C2238" s="42">
        <f t="shared" si="69"/>
        <v>99</v>
      </c>
      <c r="D2238" s="41" t="s">
        <v>3489</v>
      </c>
      <c r="E2238" s="44" t="s">
        <v>14715</v>
      </c>
      <c r="F2238" s="41" t="s">
        <v>4972</v>
      </c>
      <c r="G2238" s="42" t="s">
        <v>7312</v>
      </c>
      <c r="H2238" s="42" t="str">
        <f t="shared" si="68"/>
        <v>soundproof /ˈsaʊndpruːf/  a soundproof wall, room etc is one that sound cannot pass through or into hangszigetelt</v>
      </c>
    </row>
    <row r="2239" spans="3:8" ht="25.5">
      <c r="C2239" s="42">
        <f t="shared" si="69"/>
        <v>99</v>
      </c>
      <c r="D2239" s="41" t="s">
        <v>2389</v>
      </c>
      <c r="E2239" s="44" t="s">
        <v>14716</v>
      </c>
      <c r="F2239" s="41" t="s">
        <v>3791</v>
      </c>
      <c r="G2239" s="42" t="s">
        <v>7313</v>
      </c>
      <c r="H2239" s="42" t="str">
        <f t="shared" si="68"/>
        <v>soundscape soundscape  atmosphere created by sound hangzás</v>
      </c>
    </row>
    <row r="2240" spans="3:8" ht="25.5">
      <c r="C2240" s="42">
        <f t="shared" si="69"/>
        <v>99</v>
      </c>
      <c r="D2240" s="41" t="s">
        <v>3457</v>
      </c>
      <c r="E2240" s="44" t="s">
        <v>14717</v>
      </c>
      <c r="F2240" s="41" t="s">
        <v>4936</v>
      </c>
      <c r="G2240" s="42" t="s">
        <v>7314</v>
      </c>
      <c r="H2240" s="42" t="str">
        <f t="shared" si="68"/>
        <v>soundtrack /ˈsaʊndtræk/  the recorded music from a film hangsáv</v>
      </c>
    </row>
    <row r="2241" spans="3:8" ht="51">
      <c r="C2241" s="42">
        <f t="shared" si="69"/>
        <v>99</v>
      </c>
      <c r="D2241" s="41" t="s">
        <v>2531</v>
      </c>
      <c r="E2241" s="44" t="s">
        <v>14718</v>
      </c>
      <c r="F2241" s="41" t="s">
        <v>4505</v>
      </c>
      <c r="G2241" s="42" t="s">
        <v>7315</v>
      </c>
      <c r="H2241" s="42" t="str">
        <f t="shared" si="68"/>
        <v>sour /ˈsaʊə/  having a sharp acid taste, like the taste of a lemon or a fruit that is not ready to be eaten savanyú</v>
      </c>
    </row>
    <row r="2242" spans="3:8" ht="38.25">
      <c r="C2242" s="42">
        <f t="shared" si="69"/>
        <v>99</v>
      </c>
      <c r="D2242" s="41" t="s">
        <v>3300</v>
      </c>
      <c r="E2242" s="44" t="s">
        <v>14719</v>
      </c>
      <c r="F2242" s="41" t="s">
        <v>4761</v>
      </c>
      <c r="G2242" s="42" t="s">
        <v>7316</v>
      </c>
      <c r="H2242" s="42" t="str">
        <f t="shared" si="68"/>
        <v>source /sɔːs/  a thing, place, activity etc that you get something from forrás</v>
      </c>
    </row>
    <row r="2243" spans="3:8" ht="63.75">
      <c r="C2243" s="42">
        <f t="shared" si="69"/>
        <v>99</v>
      </c>
      <c r="D2243" s="41" t="s">
        <v>3150</v>
      </c>
      <c r="E2243" s="44" t="s">
        <v>14720</v>
      </c>
      <c r="F2243" s="41" t="s">
        <v>4601</v>
      </c>
      <c r="G2243" s="42" t="s">
        <v>7317</v>
      </c>
      <c r="H2243" s="42" t="str">
        <f t="shared" ref="H2243:H2306" si="70">CONCATENATE(D2243," ",E2243," ",F2243," ",G2243)</f>
        <v>souvenir /ˈsuːvənɪə/  an object that you buy or keep to remind yourself of a special occasion or a place you have visited  ajándéktárgy</v>
      </c>
    </row>
    <row r="2244" spans="3:8" ht="25.5">
      <c r="C2244" s="42">
        <f t="shared" si="69"/>
        <v>99</v>
      </c>
      <c r="D2244" s="41" t="s">
        <v>3603</v>
      </c>
      <c r="E2244" s="44" t="s">
        <v>14721</v>
      </c>
      <c r="F2244" s="41" t="s">
        <v>5092</v>
      </c>
      <c r="G2244" s="42" t="s">
        <v>7318</v>
      </c>
      <c r="H2244" s="42" t="str">
        <f t="shared" si="70"/>
        <v>span /spæn/  to include all of a period of time arasz</v>
      </c>
    </row>
    <row r="2245" spans="3:8" ht="38.25">
      <c r="C2245" s="42">
        <f t="shared" ref="C2245:C2308" si="71">+B2245+C2244</f>
        <v>99</v>
      </c>
      <c r="D2245" s="41" t="s">
        <v>2399</v>
      </c>
      <c r="E2245" s="44" t="s">
        <v>14722</v>
      </c>
      <c r="F2245" s="41" t="s">
        <v>3803</v>
      </c>
      <c r="G2245" s="42" t="s">
        <v>7319</v>
      </c>
      <c r="H2245" s="42" t="str">
        <f t="shared" si="70"/>
        <v>sparrow /ˈspærəʊ/  a small brown bird, very common in many parts of the world veréb</v>
      </c>
    </row>
    <row r="2246" spans="3:8" ht="25.5">
      <c r="C2246" s="42">
        <f t="shared" si="71"/>
        <v>99</v>
      </c>
      <c r="D2246" s="41" t="s">
        <v>2434</v>
      </c>
      <c r="E2246" s="44" t="s">
        <v>14723</v>
      </c>
      <c r="F2246" s="41" t="s">
        <v>3851</v>
      </c>
      <c r="G2246" s="42" t="s">
        <v>7320</v>
      </c>
      <c r="H2246" s="42" t="str">
        <f t="shared" si="70"/>
        <v>spatial /ˈspeɪʃəl/  relating to the position, size, shape etc of things térbeli</v>
      </c>
    </row>
    <row r="2247" spans="3:8" ht="63.75">
      <c r="C2247" s="42">
        <f t="shared" si="71"/>
        <v>99</v>
      </c>
      <c r="D2247" s="41" t="s">
        <v>2592</v>
      </c>
      <c r="E2247" s="44" t="s">
        <v>14724</v>
      </c>
      <c r="F2247" s="41" t="s">
        <v>4009</v>
      </c>
      <c r="G2247" s="42" t="s">
        <v>7321</v>
      </c>
      <c r="H2247" s="42" t="str">
        <f t="shared" si="70"/>
        <v>speaks volumes /spiːks/ /ˈvɒljʊmz/  if something speaks volumes, it clearly shows the nature of something or the feelings of a person sokatmondó</v>
      </c>
    </row>
    <row r="2248" spans="3:8" ht="15">
      <c r="C2248" s="42">
        <f t="shared" si="71"/>
        <v>99</v>
      </c>
      <c r="D2248" s="41" t="s">
        <v>1678</v>
      </c>
      <c r="E2248" s="44" t="s">
        <v>14725</v>
      </c>
      <c r="F2248" s="45" t="s">
        <v>1987</v>
      </c>
      <c r="G2248" s="42" t="s">
        <v>7322</v>
      </c>
      <c r="H2248" s="42" t="str">
        <f t="shared" si="70"/>
        <v>spear /spɪə/  weapon with a metal point on a long shaft    lándzsa</v>
      </c>
    </row>
    <row r="2249" spans="3:8" ht="15">
      <c r="C2249" s="42">
        <f t="shared" si="71"/>
        <v>99</v>
      </c>
      <c r="D2249" s="41" t="s">
        <v>26</v>
      </c>
      <c r="E2249" s="44" t="s">
        <v>14726</v>
      </c>
      <c r="F2249" s="41" t="s">
        <v>4751</v>
      </c>
      <c r="G2249" s="42" t="s">
        <v>7323</v>
      </c>
      <c r="H2249" s="42" t="str">
        <f t="shared" si="70"/>
        <v>specific /spɪˈsɪfɪk/  detailed and exact  különleges</v>
      </c>
    </row>
    <row r="2250" spans="3:8" ht="38.25">
      <c r="C2250" s="42">
        <f t="shared" si="71"/>
        <v>99</v>
      </c>
      <c r="D2250" s="41" t="s">
        <v>2352</v>
      </c>
      <c r="E2250" s="44" t="s">
        <v>14727</v>
      </c>
      <c r="F2250" s="41" t="s">
        <v>3752</v>
      </c>
      <c r="G2250" s="42" t="s">
        <v>7324</v>
      </c>
      <c r="H2250" s="42" t="str">
        <f t="shared" si="70"/>
        <v>specification /ˌspɛsɪfɪˈkeɪʃən/  a clear statement of what is needed or wanted leírás</v>
      </c>
    </row>
    <row r="2251" spans="3:8" ht="15">
      <c r="C2251" s="42">
        <f t="shared" si="71"/>
        <v>99</v>
      </c>
      <c r="D2251" s="41" t="s">
        <v>1703</v>
      </c>
      <c r="E2251" s="44" t="s">
        <v>14728</v>
      </c>
      <c r="F2251" s="45" t="s">
        <v>1988</v>
      </c>
      <c r="G2251" s="42" t="s">
        <v>5448</v>
      </c>
      <c r="H2251" s="42" t="str">
        <f t="shared" si="70"/>
        <v>specious /ˈspiːʃəs/  illogical of questionable truth or merit       tetszetős</v>
      </c>
    </row>
    <row r="2252" spans="3:8" ht="76.5">
      <c r="C2252" s="42">
        <f t="shared" si="71"/>
        <v>99</v>
      </c>
      <c r="D2252" s="41" t="s">
        <v>2718</v>
      </c>
      <c r="E2252" s="44" t="s">
        <v>14729</v>
      </c>
      <c r="F2252" s="41" t="s">
        <v>4141</v>
      </c>
      <c r="G2252" s="42" t="s">
        <v>7325</v>
      </c>
      <c r="H2252" s="42" t="str">
        <f t="shared" si="70"/>
        <v>speculation /ˌspɛkjʊˈleɪʃən/  when you guess about the possible causes or effects of something without knowing all the facts, or the guesses that you make spekuláció</v>
      </c>
    </row>
    <row r="2253" spans="3:8" ht="51">
      <c r="C2253" s="42">
        <f t="shared" si="71"/>
        <v>99</v>
      </c>
      <c r="D2253" s="41" t="s">
        <v>2571</v>
      </c>
      <c r="E2253" s="44" t="s">
        <v>14730</v>
      </c>
      <c r="F2253" s="41" t="s">
        <v>3988</v>
      </c>
      <c r="G2253" s="42" t="s">
        <v>7326</v>
      </c>
      <c r="H2253" s="42" t="str">
        <f t="shared" si="70"/>
        <v>speech /spiːʧ/  a talk, especially a formal one about a particular subject, given to a group of people beszéd</v>
      </c>
    </row>
    <row r="2254" spans="3:8" ht="102">
      <c r="C2254" s="42">
        <f t="shared" si="71"/>
        <v>99</v>
      </c>
      <c r="D2254" s="41" t="s">
        <v>3439</v>
      </c>
      <c r="E2254" s="44" t="s">
        <v>14731</v>
      </c>
      <c r="F2254" s="41" t="s">
        <v>4914</v>
      </c>
      <c r="G2254" s="42" t="s">
        <v>3439</v>
      </c>
      <c r="H2254" s="42" t="str">
        <f t="shared" si="70"/>
        <v>speed dating /spiːd/ /ˈdeɪtɪŋ/  an event at which you meet and talk to a lot of different people for only a few minutes at a time. People do this in order to try to meet someone and have a romantic relationship. speed dating</v>
      </c>
    </row>
    <row r="2255" spans="3:8" ht="38.25">
      <c r="C2255" s="42">
        <f t="shared" si="71"/>
        <v>99</v>
      </c>
      <c r="D2255" s="41" t="s">
        <v>3151</v>
      </c>
      <c r="E2255" s="44" t="s">
        <v>14732</v>
      </c>
      <c r="F2255" s="41" t="s">
        <v>4602</v>
      </c>
      <c r="G2255" s="42" t="s">
        <v>7327</v>
      </c>
      <c r="H2255" s="42" t="str">
        <f t="shared" si="70"/>
        <v>spiritual /ˈspɪrɪtjʊəl/  relating to your spirit rather than to your body or mind lelki</v>
      </c>
    </row>
    <row r="2256" spans="3:8" ht="38.25">
      <c r="C2256" s="42">
        <f t="shared" si="71"/>
        <v>99</v>
      </c>
      <c r="D2256" s="41" t="s">
        <v>3514</v>
      </c>
      <c r="E2256" s="44" t="s">
        <v>14733</v>
      </c>
      <c r="F2256" s="41" t="s">
        <v>4998</v>
      </c>
      <c r="G2256" s="42" t="s">
        <v>7328</v>
      </c>
      <c r="H2256" s="42" t="str">
        <f t="shared" si="70"/>
        <v>splash /splæʃ/  if a liquid splashes, it hits or falls on something and makes a noise loccsanás</v>
      </c>
    </row>
    <row r="2257" spans="3:8" ht="15">
      <c r="C2257" s="42">
        <f t="shared" si="71"/>
        <v>99</v>
      </c>
      <c r="D2257" s="41" t="s">
        <v>1704</v>
      </c>
      <c r="E2257" s="44" t="s">
        <v>14734</v>
      </c>
      <c r="F2257" s="45" t="s">
        <v>1989</v>
      </c>
      <c r="G2257" s="42" t="s">
        <v>7329</v>
      </c>
      <c r="H2257" s="42" t="str">
        <f t="shared" si="70"/>
        <v>splenetic /splɪˈnɛtɪk/  bad-tempered irritable           rosszkedvű</v>
      </c>
    </row>
    <row r="2258" spans="3:8" ht="15">
      <c r="C2258" s="42">
        <f t="shared" si="71"/>
        <v>99</v>
      </c>
      <c r="D2258" s="41" t="s">
        <v>1705</v>
      </c>
      <c r="E2258" s="44" t="s">
        <v>14735</v>
      </c>
      <c r="F2258" s="45" t="s">
        <v>1990</v>
      </c>
      <c r="G2258" s="42" t="s">
        <v>7330</v>
      </c>
      <c r="H2258" s="42" t="str">
        <f t="shared" si="70"/>
        <v>splice /splaɪs/  join (two ends)          összefonás</v>
      </c>
    </row>
    <row r="2259" spans="3:8" ht="15">
      <c r="C2259" s="42">
        <f t="shared" si="71"/>
        <v>99</v>
      </c>
      <c r="D2259" s="41" t="s">
        <v>1706</v>
      </c>
      <c r="E2259" s="44" t="s">
        <v>14736</v>
      </c>
      <c r="F2259" s="45" t="s">
        <v>1991</v>
      </c>
      <c r="G2259" s="42" t="s">
        <v>7331</v>
      </c>
      <c r="H2259" s="42" t="str">
        <f t="shared" si="70"/>
        <v>sponge /spʌnʤ/  porous rubber for washing live at once expense     szivacs</v>
      </c>
    </row>
    <row r="2260" spans="3:8" ht="63.75">
      <c r="C2260" s="42">
        <f t="shared" si="71"/>
        <v>99</v>
      </c>
      <c r="D2260" s="41" t="s">
        <v>3116</v>
      </c>
      <c r="E2260" s="44" t="s">
        <v>14737</v>
      </c>
      <c r="F2260" s="41" t="s">
        <v>4566</v>
      </c>
      <c r="G2260" s="42" t="s">
        <v>7332</v>
      </c>
      <c r="H2260" s="42" t="str">
        <f t="shared" si="70"/>
        <v>sponsor /ˈspɒnsə/  to give money to a sports event, theatre, institution etc, especially in exchange for the right to advertise szponzor</v>
      </c>
    </row>
    <row r="2261" spans="3:8" ht="89.25">
      <c r="C2261" s="42">
        <f t="shared" si="71"/>
        <v>99</v>
      </c>
      <c r="D2261" s="41" t="s">
        <v>3443</v>
      </c>
      <c r="E2261" s="44" t="s">
        <v>14738</v>
      </c>
      <c r="F2261" s="41" t="s">
        <v>4919</v>
      </c>
      <c r="G2261" s="42" t="s">
        <v>7333</v>
      </c>
      <c r="H2261" s="42" t="str">
        <f t="shared" si="70"/>
        <v>spontaneous /spɒnˈteɪnjəs/  something that is spontaneous has not been planned or organized, but happens by itself, or because you suddenly feel you want to do it spontán</v>
      </c>
    </row>
    <row r="2262" spans="3:8" ht="25.5">
      <c r="C2262" s="42">
        <f t="shared" si="71"/>
        <v>99</v>
      </c>
      <c r="D2262" s="41" t="s">
        <v>2546</v>
      </c>
      <c r="E2262" s="44" t="s">
        <v>14739</v>
      </c>
      <c r="F2262" s="41" t="s">
        <v>3963</v>
      </c>
      <c r="G2262" s="42" t="s">
        <v>7334</v>
      </c>
      <c r="H2262" s="42" t="str">
        <f t="shared" si="70"/>
        <v>sporadic /spəˈrædɪk/  happening fairly often, but not regularly  szórványos</v>
      </c>
    </row>
    <row r="2263" spans="3:8" ht="15">
      <c r="C2263" s="42">
        <f t="shared" si="71"/>
        <v>99</v>
      </c>
      <c r="D2263" s="41" t="s">
        <v>1707</v>
      </c>
      <c r="E2263" s="44" t="s">
        <v>14740</v>
      </c>
      <c r="F2263" s="45" t="s">
        <v>1992</v>
      </c>
      <c r="G2263" s="42" t="b">
        <v>0</v>
      </c>
      <c r="H2263" s="42" t="str">
        <f t="shared" si="70"/>
        <v>spurious /ˈspjʊərɪəs/  FALSE counterfeit           HAMIS</v>
      </c>
    </row>
    <row r="2264" spans="3:8" ht="15">
      <c r="C2264" s="42">
        <f t="shared" si="71"/>
        <v>99</v>
      </c>
      <c r="D2264" s="41" t="s">
        <v>1708</v>
      </c>
      <c r="E2264" s="44" t="s">
        <v>14741</v>
      </c>
      <c r="F2264" s="45" t="s">
        <v>1993</v>
      </c>
      <c r="G2264" s="42" t="s">
        <v>7122</v>
      </c>
      <c r="H2264" s="42" t="str">
        <f t="shared" si="70"/>
        <v>spurn /spɜːn/  have nothing to do reject or refuse      elutasít</v>
      </c>
    </row>
    <row r="2265" spans="3:8" ht="15">
      <c r="C2265" s="42">
        <f t="shared" si="71"/>
        <v>99</v>
      </c>
      <c r="D2265" s="41" t="s">
        <v>1709</v>
      </c>
      <c r="E2265" s="44" t="s">
        <v>14742</v>
      </c>
      <c r="F2265" s="45" t="s">
        <v>1994</v>
      </c>
      <c r="G2265" s="42" t="s">
        <v>7310</v>
      </c>
      <c r="H2265" s="42" t="str">
        <f t="shared" si="70"/>
        <v>squalid /ˈskwɒlɪd/  foul filthy           mocskos</v>
      </c>
    </row>
    <row r="2266" spans="3:8" ht="38.25">
      <c r="C2266" s="42">
        <f t="shared" si="71"/>
        <v>99</v>
      </c>
      <c r="D2266" s="41" t="s">
        <v>1710</v>
      </c>
      <c r="E2266" s="44" t="s">
        <v>14743</v>
      </c>
      <c r="F2266" s="41" t="s">
        <v>4327</v>
      </c>
      <c r="G2266" s="42" t="s">
        <v>7335</v>
      </c>
      <c r="H2266" s="42" t="str">
        <f t="shared" si="70"/>
        <v>squander /ˈskwɒndə/  to carelessly waste money, time, opportunities etc elpazarol</v>
      </c>
    </row>
    <row r="2267" spans="3:8" ht="15">
      <c r="C2267" s="42">
        <f t="shared" si="71"/>
        <v>99</v>
      </c>
      <c r="D2267" s="41" t="s">
        <v>1358</v>
      </c>
      <c r="E2267" s="44" t="s">
        <v>14744</v>
      </c>
      <c r="F2267" s="45" t="s">
        <v>1359</v>
      </c>
      <c r="G2267" s="42" t="s">
        <v>7336</v>
      </c>
      <c r="H2267" s="42" t="str">
        <f t="shared" si="70"/>
        <v>squat /skwɒt/  crouch/settle without permission        guggolás</v>
      </c>
    </row>
    <row r="2268" spans="3:8" ht="25.5">
      <c r="C2268" s="42">
        <f t="shared" si="71"/>
        <v>99</v>
      </c>
      <c r="D2268" s="41" t="s">
        <v>3092</v>
      </c>
      <c r="E2268" s="44" t="s">
        <v>14745</v>
      </c>
      <c r="F2268" s="41" t="s">
        <v>4540</v>
      </c>
      <c r="G2268" s="42" t="s">
        <v>7337</v>
      </c>
      <c r="H2268" s="42" t="str">
        <f t="shared" si="70"/>
        <v>squeak /skwiːk/  a very short high noise or cry  vinnyog</v>
      </c>
    </row>
    <row r="2269" spans="3:8" ht="25.5">
      <c r="C2269" s="42">
        <f t="shared" si="71"/>
        <v>99</v>
      </c>
      <c r="D2269" s="41" t="s">
        <v>2586</v>
      </c>
      <c r="E2269" s="44" t="s">
        <v>14746</v>
      </c>
      <c r="F2269" s="41" t="s">
        <v>4003</v>
      </c>
      <c r="G2269" s="42" t="s">
        <v>7338</v>
      </c>
      <c r="H2269" s="42" t="str">
        <f t="shared" si="70"/>
        <v>squeaky /ˈskwiːki/  making very high noises that are not loud vinnyogó</v>
      </c>
    </row>
    <row r="2270" spans="3:8" ht="25.5">
      <c r="C2270" s="42">
        <f t="shared" si="71"/>
        <v>99</v>
      </c>
      <c r="D2270" s="41" t="s">
        <v>3178</v>
      </c>
      <c r="E2270" s="44" t="s">
        <v>14747</v>
      </c>
      <c r="F2270" s="41" t="s">
        <v>4630</v>
      </c>
      <c r="G2270" s="42" t="s">
        <v>7339</v>
      </c>
      <c r="H2270" s="42" t="str">
        <f t="shared" si="70"/>
        <v>stable /ˈsteɪbl/  steady and not likely to move or change stabil</v>
      </c>
    </row>
    <row r="2271" spans="3:8" ht="25.5">
      <c r="C2271" s="42">
        <f t="shared" si="71"/>
        <v>99</v>
      </c>
      <c r="D2271" s="41" t="s">
        <v>3273</v>
      </c>
      <c r="E2271" s="44" t="s">
        <v>14748</v>
      </c>
      <c r="F2271" s="41" t="s">
        <v>4730</v>
      </c>
      <c r="G2271" s="42" t="s">
        <v>7340</v>
      </c>
      <c r="H2271" s="42" t="str">
        <f t="shared" si="70"/>
        <v>staggering /ˈstægərɪŋ/  extremely great or surprising tántorgó</v>
      </c>
    </row>
    <row r="2272" spans="3:8" ht="15">
      <c r="C2272" s="42">
        <f t="shared" si="71"/>
        <v>99</v>
      </c>
      <c r="D2272" s="41" t="s">
        <v>1711</v>
      </c>
      <c r="E2272" s="44" t="s">
        <v>14749</v>
      </c>
      <c r="F2272" s="45" t="s">
        <v>1995</v>
      </c>
      <c r="G2272" s="42" t="s">
        <v>1711</v>
      </c>
      <c r="H2272" s="42" t="str">
        <f t="shared" si="70"/>
        <v>stanch /stɑːnʧ/  to stop the flow of a fluid      stanch</v>
      </c>
    </row>
    <row r="2273" spans="3:8" ht="38.25">
      <c r="C2273" s="42">
        <f t="shared" si="71"/>
        <v>99</v>
      </c>
      <c r="D2273" s="41" t="s">
        <v>3309</v>
      </c>
      <c r="E2273" s="44" t="s">
        <v>14750</v>
      </c>
      <c r="F2273" s="41" t="s">
        <v>4772</v>
      </c>
      <c r="G2273" s="42" t="s">
        <v>5765</v>
      </c>
      <c r="H2273" s="42" t="str">
        <f t="shared" si="70"/>
        <v>staple /ˈsteɪpl/  forming the greatest or most important part of something összekapcsol</v>
      </c>
    </row>
    <row r="2274" spans="3:8" ht="25.5">
      <c r="C2274" s="42">
        <f t="shared" si="71"/>
        <v>99</v>
      </c>
      <c r="D2274" s="41" t="s">
        <v>2884</v>
      </c>
      <c r="E2274" s="44" t="s">
        <v>14751</v>
      </c>
      <c r="F2274" s="41" t="s">
        <v>4316</v>
      </c>
      <c r="G2274" s="42" t="s">
        <v>7341</v>
      </c>
      <c r="H2274" s="42" t="str">
        <f t="shared" si="70"/>
        <v>stapler /ˈsteɪplə/  a tool used for putting staples into paper tűzőgép</v>
      </c>
    </row>
    <row r="2275" spans="3:8" ht="89.25">
      <c r="C2275" s="42">
        <f t="shared" si="71"/>
        <v>99</v>
      </c>
      <c r="D2275" s="41" t="s">
        <v>3207</v>
      </c>
      <c r="E2275" s="44" t="s">
        <v>14752</v>
      </c>
      <c r="F2275" s="41" t="s">
        <v>4660</v>
      </c>
      <c r="G2275" s="42" t="s">
        <v>7342</v>
      </c>
      <c r="H2275" s="42" t="str">
        <f t="shared" si="70"/>
        <v>stare /steə/  to look at something or someone for a long time without moving your eyes, for example because you are surprised, angry, or bored bámul</v>
      </c>
    </row>
    <row r="2276" spans="3:8" ht="76.5">
      <c r="C2276" s="42">
        <f t="shared" si="71"/>
        <v>99</v>
      </c>
      <c r="D2276" s="41" t="s">
        <v>2572</v>
      </c>
      <c r="E2276" s="44" t="s">
        <v>14753</v>
      </c>
      <c r="F2276" s="41" t="s">
        <v>3989</v>
      </c>
      <c r="G2276" s="42" t="s">
        <v>7343</v>
      </c>
      <c r="H2276" s="42" t="str">
        <f t="shared" si="70"/>
        <v>statement /ˈsteɪtmənt/  something you say or write, especially publicly or officially, to let people know your intentions or opinions, or to record facts nyilatkozat</v>
      </c>
    </row>
    <row r="2277" spans="3:8" ht="38.25">
      <c r="C2277" s="42">
        <f t="shared" si="71"/>
        <v>99</v>
      </c>
      <c r="D2277" s="41" t="s">
        <v>2728</v>
      </c>
      <c r="E2277" s="44" t="s">
        <v>14754</v>
      </c>
      <c r="F2277" s="41" t="s">
        <v>4153</v>
      </c>
      <c r="G2277" s="42" t="s">
        <v>7344</v>
      </c>
      <c r="H2277" s="42" t="str">
        <f t="shared" si="70"/>
        <v>statistics /stəˈtɪstɪks/  a set of numbers which represent facts or measurements statisztika</v>
      </c>
    </row>
    <row r="2278" spans="3:8" ht="63.75">
      <c r="C2278" s="42">
        <f t="shared" si="71"/>
        <v>99</v>
      </c>
      <c r="D2278" s="41" t="s">
        <v>3152</v>
      </c>
      <c r="E2278" s="44" t="s">
        <v>14755</v>
      </c>
      <c r="F2278" s="41" t="s">
        <v>4603</v>
      </c>
      <c r="G2278" s="42" t="s">
        <v>7345</v>
      </c>
      <c r="H2278" s="42" t="str">
        <f t="shared" si="70"/>
        <v>statue /ˈstætjuː/  an image of a person or animal that is made in solid material such as stone or metal and is usually large  szobor</v>
      </c>
    </row>
    <row r="2279" spans="3:8" ht="51">
      <c r="C2279" s="42">
        <f t="shared" si="71"/>
        <v>99</v>
      </c>
      <c r="D2279" s="41" t="s">
        <v>2675</v>
      </c>
      <c r="E2279" s="44" t="s">
        <v>14756</v>
      </c>
      <c r="F2279" s="41" t="s">
        <v>4096</v>
      </c>
      <c r="G2279" s="42" t="s">
        <v>7346</v>
      </c>
      <c r="H2279" s="42" t="str">
        <f t="shared" si="70"/>
        <v>status /ˈsteɪtəs/  your social or professional rank or position, considered in relation to other people állapot</v>
      </c>
    </row>
    <row r="2280" spans="3:8" ht="15">
      <c r="C2280" s="42">
        <f t="shared" si="71"/>
        <v>99</v>
      </c>
      <c r="D2280" s="41" t="s">
        <v>1805</v>
      </c>
      <c r="E2280" s="44" t="s">
        <v>14757</v>
      </c>
      <c r="F2280" s="45" t="s">
        <v>1996</v>
      </c>
      <c r="G2280" s="42" t="s">
        <v>7347</v>
      </c>
      <c r="H2280" s="42" t="str">
        <f t="shared" si="70"/>
        <v>steeply /ˈstiːpli/  rising or falling sharply         meredeken</v>
      </c>
    </row>
    <row r="2281" spans="3:8" ht="76.5">
      <c r="C2281" s="42">
        <f t="shared" si="71"/>
        <v>99</v>
      </c>
      <c r="D2281" s="41" t="s">
        <v>3315</v>
      </c>
      <c r="E2281" s="44" t="s">
        <v>14758</v>
      </c>
      <c r="F2281" s="41" t="s">
        <v>4778</v>
      </c>
      <c r="G2281" s="42" t="s">
        <v>7348</v>
      </c>
      <c r="H2281" s="42" t="str">
        <f t="shared" si="70"/>
        <v>stem cells /stɛm/ /sɛlz/  a special type of cell in the body, that can divide in order to form other types of cells that have particular qualities or purposes őssejtek</v>
      </c>
    </row>
    <row r="2282" spans="3:8" ht="25.5">
      <c r="C2282" s="42">
        <f t="shared" si="71"/>
        <v>99</v>
      </c>
      <c r="D2282" s="41" t="s">
        <v>3534</v>
      </c>
      <c r="E2282" s="44" t="s">
        <v>14759</v>
      </c>
      <c r="F2282" s="41" t="s">
        <v>5020</v>
      </c>
      <c r="G2282" s="42" t="s">
        <v>7349</v>
      </c>
      <c r="H2282" s="42" t="str">
        <f t="shared" si="70"/>
        <v>stem from /stɛm/ /frɒm/  to develop as a result of something else erednek</v>
      </c>
    </row>
    <row r="2283" spans="3:8" ht="15">
      <c r="C2283" s="42">
        <f t="shared" si="71"/>
        <v>99</v>
      </c>
      <c r="D2283" s="41" t="s">
        <v>1712</v>
      </c>
      <c r="E2283" s="44" t="s">
        <v>14760</v>
      </c>
      <c r="F2283" s="45" t="s">
        <v>1997</v>
      </c>
      <c r="G2283" s="42" t="s">
        <v>7350</v>
      </c>
      <c r="H2283" s="42" t="str">
        <f t="shared" si="70"/>
        <v>stentorian /stɛnˈtɔːrɪən/  extremely loud and powerful         harsogó hangú</v>
      </c>
    </row>
    <row r="2284" spans="3:8" ht="89.25">
      <c r="C2284" s="42">
        <f t="shared" si="71"/>
        <v>99</v>
      </c>
      <c r="D2284" s="41" t="s">
        <v>2559</v>
      </c>
      <c r="E2284" s="44" t="s">
        <v>14761</v>
      </c>
      <c r="F2284" s="41" t="s">
        <v>3976</v>
      </c>
      <c r="G2284" s="42" t="s">
        <v>7351</v>
      </c>
      <c r="H2284" s="42" t="str">
        <f t="shared" si="70"/>
        <v>stereotyping /ˈstɪərɪətaɪpɪŋ/  the action of deciding unfairly that a type of person has particular qualities or abilities because they belong to a particular race, sex, or social class sztereotípiák</v>
      </c>
    </row>
    <row r="2285" spans="3:8" ht="63.75">
      <c r="C2285" s="42">
        <f t="shared" si="71"/>
        <v>99</v>
      </c>
      <c r="D2285" s="41" t="s">
        <v>2838</v>
      </c>
      <c r="E2285" s="44" t="s">
        <v>14762</v>
      </c>
      <c r="F2285" s="41" t="s">
        <v>4269</v>
      </c>
      <c r="G2285" s="42" t="s">
        <v>7352</v>
      </c>
      <c r="H2285" s="42" t="str">
        <f t="shared" si="70"/>
        <v>steward /stjʊəd/  to protect something or be responsible for it, especially something such as nature, public property, or money utaskísérő</v>
      </c>
    </row>
    <row r="2286" spans="3:8" ht="15">
      <c r="C2286" s="42">
        <f t="shared" si="71"/>
        <v>99</v>
      </c>
      <c r="D2286" s="41" t="s">
        <v>1713</v>
      </c>
      <c r="E2286" s="44" t="s">
        <v>14763</v>
      </c>
      <c r="F2286" s="45" t="s">
        <v>1998</v>
      </c>
      <c r="G2286" s="42" t="s">
        <v>7353</v>
      </c>
      <c r="H2286" s="42" t="str">
        <f t="shared" si="70"/>
        <v>stickler /ˈstɪklə/  person who insists on importance of smth      szőrszálhasogató</v>
      </c>
    </row>
    <row r="2287" spans="3:8" ht="15">
      <c r="C2287" s="42">
        <f t="shared" si="71"/>
        <v>99</v>
      </c>
      <c r="D2287" s="41" t="s">
        <v>1714</v>
      </c>
      <c r="E2287" s="44" t="s">
        <v>14764</v>
      </c>
      <c r="F2287" s="45" t="s">
        <v>1899</v>
      </c>
      <c r="G2287" s="42" t="s">
        <v>7354</v>
      </c>
      <c r="H2287" s="42" t="str">
        <f t="shared" si="70"/>
        <v>stigma /ˈstɪgmə/  mark of shame or disgrace        megbélyegzés</v>
      </c>
    </row>
    <row r="2288" spans="3:8" ht="15">
      <c r="C2288" s="42">
        <f t="shared" si="71"/>
        <v>99</v>
      </c>
      <c r="D2288" s="41" t="s">
        <v>1715</v>
      </c>
      <c r="E2288" s="44" t="s">
        <v>14765</v>
      </c>
      <c r="F2288" s="45" t="s">
        <v>1900</v>
      </c>
      <c r="G2288" s="42" t="s">
        <v>7355</v>
      </c>
      <c r="H2288" s="42" t="str">
        <f t="shared" si="70"/>
        <v>stigmatize /ˈstɪgmətaɪz/  describe smb scornfully          megbélyegzése</v>
      </c>
    </row>
    <row r="2289" spans="3:8" ht="25.5">
      <c r="C2289" s="42">
        <f t="shared" si="71"/>
        <v>99</v>
      </c>
      <c r="D2289" s="41" t="s">
        <v>3254</v>
      </c>
      <c r="E2289" s="44" t="s">
        <v>14766</v>
      </c>
      <c r="F2289" s="41" t="s">
        <v>4708</v>
      </c>
      <c r="G2289" s="42" t="s">
        <v>7356</v>
      </c>
      <c r="H2289" s="42" t="str">
        <f t="shared" si="70"/>
        <v>stimulating /ˈstɪmjʊleɪtɪŋ/  making you feel more active serkentő</v>
      </c>
    </row>
    <row r="2290" spans="3:8" ht="15">
      <c r="C2290" s="42">
        <f t="shared" si="71"/>
        <v>99</v>
      </c>
      <c r="D2290" s="41" t="s">
        <v>1716</v>
      </c>
      <c r="E2290" s="44" t="s">
        <v>14767</v>
      </c>
      <c r="F2290" s="45" t="s">
        <v>1901</v>
      </c>
      <c r="G2290" s="42" t="s">
        <v>7357</v>
      </c>
      <c r="H2290" s="42" t="str">
        <f t="shared" si="70"/>
        <v>sting /stɪŋ/  smth sharp           fullánk</v>
      </c>
    </row>
    <row r="2291" spans="3:8" ht="25.5">
      <c r="C2291" s="42">
        <f t="shared" si="71"/>
        <v>99</v>
      </c>
      <c r="D2291" s="41" t="s">
        <v>1716</v>
      </c>
      <c r="E2291" s="44" t="s">
        <v>14767</v>
      </c>
      <c r="F2291" s="41" t="s">
        <v>4388</v>
      </c>
      <c r="G2291" s="42" t="s">
        <v>7357</v>
      </c>
      <c r="H2291" s="42" t="str">
        <f t="shared" si="70"/>
        <v>sting /stɪŋ/  the upsetting or bad effect of a situation fullánk</v>
      </c>
    </row>
    <row r="2292" spans="3:8" ht="15">
      <c r="C2292" s="42">
        <f t="shared" si="71"/>
        <v>99</v>
      </c>
      <c r="D2292" s="41" t="s">
        <v>1717</v>
      </c>
      <c r="E2292" s="44" t="s">
        <v>14768</v>
      </c>
      <c r="F2292" s="45" t="s">
        <v>1902</v>
      </c>
      <c r="G2292" s="42" t="s">
        <v>7358</v>
      </c>
      <c r="H2292" s="42" t="str">
        <f t="shared" si="70"/>
        <v>stingy /ˈstɪnʤi/  spending using unwillingly          fukar</v>
      </c>
    </row>
    <row r="2293" spans="3:8" ht="15">
      <c r="C2293" s="42">
        <f t="shared" si="71"/>
        <v>99</v>
      </c>
      <c r="D2293" s="41" t="s">
        <v>1718</v>
      </c>
      <c r="E2293" s="44" t="s">
        <v>14769</v>
      </c>
      <c r="F2293" s="45" t="s">
        <v>1903</v>
      </c>
      <c r="G2293" s="42" t="s">
        <v>7359</v>
      </c>
      <c r="H2293" s="42" t="str">
        <f t="shared" si="70"/>
        <v>stint /stɪnt/  to be thrifty to set limits       megszorítás</v>
      </c>
    </row>
    <row r="2294" spans="3:8" ht="15">
      <c r="C2294" s="42">
        <f t="shared" si="71"/>
        <v>99</v>
      </c>
      <c r="D2294" s="41" t="s">
        <v>1360</v>
      </c>
      <c r="E2294" s="44" t="s">
        <v>14770</v>
      </c>
      <c r="F2294" s="45" t="s">
        <v>1361</v>
      </c>
      <c r="G2294" s="42" t="s">
        <v>7360</v>
      </c>
      <c r="H2294" s="42" t="str">
        <f t="shared" si="70"/>
        <v>stipple /ˈstɪpl/  paint with dots        pontozófestés</v>
      </c>
    </row>
    <row r="2295" spans="3:8" ht="15">
      <c r="C2295" s="42">
        <f t="shared" si="71"/>
        <v>99</v>
      </c>
      <c r="D2295" s="41" t="s">
        <v>1719</v>
      </c>
      <c r="E2295" s="44" t="s">
        <v>14771</v>
      </c>
      <c r="F2295" s="45" t="s">
        <v>1904</v>
      </c>
      <c r="G2295" s="42" t="s">
        <v>7361</v>
      </c>
      <c r="H2295" s="42" t="str">
        <f t="shared" si="70"/>
        <v>stipulate /ˈstɪpjʊleɪt/  state or put forward as a necessary condition     kikötik</v>
      </c>
    </row>
    <row r="2296" spans="3:8" ht="15">
      <c r="C2296" s="42">
        <f t="shared" si="71"/>
        <v>99</v>
      </c>
      <c r="D2296" s="41" t="s">
        <v>1720</v>
      </c>
      <c r="E2296" s="44" t="s">
        <v>14772</v>
      </c>
      <c r="F2296" s="45" t="s">
        <v>1905</v>
      </c>
      <c r="G2296" s="42" t="s">
        <v>6917</v>
      </c>
      <c r="H2296" s="42" t="str">
        <f t="shared" si="70"/>
        <v>stolid /ˈstɒlɪd/  showing no emotion impassive         közönyös</v>
      </c>
    </row>
    <row r="2297" spans="3:8" ht="25.5">
      <c r="C2297" s="42">
        <f t="shared" si="71"/>
        <v>99</v>
      </c>
      <c r="D2297" s="41" t="s">
        <v>2789</v>
      </c>
      <c r="E2297" s="44" t="s">
        <v>14773</v>
      </c>
      <c r="F2297" s="41" t="s">
        <v>4218</v>
      </c>
      <c r="G2297" s="42" t="s">
        <v>7362</v>
      </c>
      <c r="H2297" s="42" t="str">
        <f t="shared" si="70"/>
        <v>storehouse /ˈstɔːhaʊs/  a building where things are stored  raktár</v>
      </c>
    </row>
    <row r="2298" spans="3:8" ht="15">
      <c r="C2298" s="42">
        <f t="shared" si="71"/>
        <v>99</v>
      </c>
      <c r="D2298" s="41" t="s">
        <v>1822</v>
      </c>
      <c r="E2298" s="44" t="s">
        <v>14774</v>
      </c>
      <c r="F2298" s="45" t="s">
        <v>1906</v>
      </c>
      <c r="G2298" s="42" t="s">
        <v>7363</v>
      </c>
      <c r="H2298" s="42" t="str">
        <f t="shared" si="70"/>
        <v>stray /streɪ/  wander lose one's way         bitang</v>
      </c>
    </row>
    <row r="2299" spans="3:8" ht="15">
      <c r="C2299" s="42">
        <f t="shared" si="71"/>
        <v>99</v>
      </c>
      <c r="D2299" s="41" t="s">
        <v>1721</v>
      </c>
      <c r="E2299" s="44" t="s">
        <v>14775</v>
      </c>
      <c r="F2299" s="45" t="s">
        <v>1907</v>
      </c>
      <c r="G2299" s="42" t="s">
        <v>7364</v>
      </c>
      <c r="H2299" s="42" t="str">
        <f t="shared" si="70"/>
        <v>streak /striːk/  long thin move very fast        csík</v>
      </c>
    </row>
    <row r="2300" spans="3:8" ht="38.25">
      <c r="C2300" s="42">
        <f t="shared" si="71"/>
        <v>99</v>
      </c>
      <c r="D2300" s="41" t="s">
        <v>2700</v>
      </c>
      <c r="E2300" s="44" t="s">
        <v>14776</v>
      </c>
      <c r="F2300" s="41" t="s">
        <v>4123</v>
      </c>
      <c r="G2300" s="42" t="s">
        <v>7365</v>
      </c>
      <c r="H2300" s="42" t="str">
        <f t="shared" si="70"/>
        <v>stressful /ˈstrɛsf(ə)l/  a job, experience, or situation that is stressful makes you worry a lot stresszes</v>
      </c>
    </row>
    <row r="2301" spans="3:8" ht="15">
      <c r="C2301" s="42">
        <f t="shared" si="71"/>
        <v>99</v>
      </c>
      <c r="D2301" s="41" t="s">
        <v>1722</v>
      </c>
      <c r="E2301" s="44" t="s">
        <v>14777</v>
      </c>
      <c r="F2301" s="45" t="s">
        <v>1908</v>
      </c>
      <c r="G2301" s="42" t="s">
        <v>7366</v>
      </c>
      <c r="H2301" s="42" t="str">
        <f t="shared" si="70"/>
        <v>striated /straɪˈeɪtɪd/  striped grooved or banded         barázdált</v>
      </c>
    </row>
    <row r="2302" spans="3:8" ht="38.25">
      <c r="C2302" s="42">
        <f t="shared" si="71"/>
        <v>99</v>
      </c>
      <c r="D2302" s="41" t="s">
        <v>2871</v>
      </c>
      <c r="E2302" s="44" t="s">
        <v>14778</v>
      </c>
      <c r="F2302" s="41" t="s">
        <v>4302</v>
      </c>
      <c r="G2302" s="42" t="s">
        <v>7367</v>
      </c>
      <c r="H2302" s="42" t="str">
        <f t="shared" si="70"/>
        <v>stricter /ˈstrɪktə/  expecting people to obey rules or to do what you say szigorúbb</v>
      </c>
    </row>
    <row r="2303" spans="3:8" ht="15">
      <c r="C2303" s="42">
        <f t="shared" si="71"/>
        <v>99</v>
      </c>
      <c r="D2303" s="41" t="s">
        <v>1723</v>
      </c>
      <c r="E2303" s="44" t="s">
        <v>14779</v>
      </c>
      <c r="F2303" s="45" t="s">
        <v>1909</v>
      </c>
      <c r="G2303" s="42" t="s">
        <v>7368</v>
      </c>
      <c r="H2303" s="42" t="str">
        <f t="shared" si="70"/>
        <v>stride /straɪd/  walk with long steps         lépés</v>
      </c>
    </row>
    <row r="2304" spans="3:8" ht="76.5">
      <c r="C2304" s="42">
        <f t="shared" si="71"/>
        <v>99</v>
      </c>
      <c r="D2304" s="41" t="s">
        <v>3478</v>
      </c>
      <c r="E2304" s="44" t="s">
        <v>14780</v>
      </c>
      <c r="F2304" s="41" t="s">
        <v>4960</v>
      </c>
      <c r="G2304" s="42" t="s">
        <v>7369</v>
      </c>
      <c r="H2304" s="42" t="str">
        <f t="shared" si="70"/>
        <v>strike /straɪk/  a period of time when a group of workers deliberately stop working because of a disagreement about pay, working conditions etc sztrájk</v>
      </c>
    </row>
    <row r="2305" spans="3:8" ht="38.25">
      <c r="C2305" s="42">
        <f t="shared" si="71"/>
        <v>99</v>
      </c>
      <c r="D2305" s="41" t="s">
        <v>2834</v>
      </c>
      <c r="E2305" s="44" t="s">
        <v>14781</v>
      </c>
      <c r="F2305" s="41" t="s">
        <v>4265</v>
      </c>
      <c r="G2305" s="42" t="s">
        <v>7370</v>
      </c>
      <c r="H2305" s="42" t="str">
        <f t="shared" si="70"/>
        <v>striking /ˈstraɪkɪŋ/  unusual or interesting enough to be easily noticed meglepő</v>
      </c>
    </row>
    <row r="2306" spans="3:8" ht="25.5">
      <c r="C2306" s="42">
        <f t="shared" si="71"/>
        <v>99</v>
      </c>
      <c r="D2306" s="41" t="s">
        <v>2947</v>
      </c>
      <c r="E2306" s="44" t="s">
        <v>14782</v>
      </c>
      <c r="F2306" s="41" t="s">
        <v>4385</v>
      </c>
      <c r="G2306" s="42" t="s">
        <v>7371</v>
      </c>
      <c r="H2306" s="42" t="str">
        <f t="shared" si="70"/>
        <v>strive /straɪv/  to make a great effort to achieve something arra törekszenek,</v>
      </c>
    </row>
    <row r="2307" spans="3:8" ht="38.25">
      <c r="C2307" s="42">
        <f t="shared" si="71"/>
        <v>99</v>
      </c>
      <c r="D2307" s="41" t="s">
        <v>2602</v>
      </c>
      <c r="E2307" s="44" t="s">
        <v>14783</v>
      </c>
      <c r="F2307" s="41" t="s">
        <v>4019</v>
      </c>
      <c r="G2307" s="42" t="s">
        <v>7372</v>
      </c>
      <c r="H2307" s="42" t="str">
        <f t="shared" ref="H2307:H2370" si="72">CONCATENATE(D2307," ",E2307," ",F2307," ",G2307)</f>
        <v>struggle /ˈstrʌgl/  to try extremely hard to achieve something, even though it is very difficult küzdelem</v>
      </c>
    </row>
    <row r="2308" spans="3:8" ht="15">
      <c r="C2308" s="42">
        <f t="shared" si="71"/>
        <v>99</v>
      </c>
      <c r="D2308" s="41" t="s">
        <v>1724</v>
      </c>
      <c r="E2308" s="44" t="s">
        <v>14784</v>
      </c>
      <c r="F2308" s="45" t="s">
        <v>1910</v>
      </c>
      <c r="G2308" s="42" t="s">
        <v>7373</v>
      </c>
      <c r="H2308" s="42" t="str">
        <f t="shared" si="72"/>
        <v>strut /strʌt/  a supporting bar          támasz</v>
      </c>
    </row>
    <row r="2309" spans="3:8" ht="25.5">
      <c r="C2309" s="42">
        <f t="shared" ref="C2309:C2372" si="73">+B2309+C2308</f>
        <v>99</v>
      </c>
      <c r="D2309" s="41" t="s">
        <v>2453</v>
      </c>
      <c r="E2309" s="44" t="s">
        <v>14785</v>
      </c>
      <c r="F2309" s="41" t="s">
        <v>3870</v>
      </c>
      <c r="G2309" s="42" t="s">
        <v>5485</v>
      </c>
      <c r="H2309" s="42" t="str">
        <f t="shared" si="72"/>
        <v>studious /ˈstjuːdjəs/  spending a lot of time studying and reading szorgalmas</v>
      </c>
    </row>
    <row r="2310" spans="3:8" ht="63.75">
      <c r="C2310" s="42">
        <f t="shared" si="73"/>
        <v>99</v>
      </c>
      <c r="D2310" s="41" t="s">
        <v>14786</v>
      </c>
      <c r="E2310" s="44" t="s">
        <v>14787</v>
      </c>
      <c r="F2310" s="41" t="s">
        <v>3817</v>
      </c>
      <c r="G2310" s="42" t="s">
        <v>7374</v>
      </c>
      <c r="H2310" s="42" t="str">
        <f t="shared" si="72"/>
        <v>stutter1 /ˈstʌtə/1  to speak with difficulty because you cannot stop yourself from repeating the first consonant of some words  stutter1</v>
      </c>
    </row>
    <row r="2311" spans="3:8" ht="51">
      <c r="C2311" s="42">
        <f t="shared" si="73"/>
        <v>99</v>
      </c>
      <c r="D2311" s="41" t="s">
        <v>14788</v>
      </c>
      <c r="E2311" s="44" t="s">
        <v>14789</v>
      </c>
      <c r="F2311" s="41" t="s">
        <v>3828</v>
      </c>
      <c r="G2311" s="42" t="s">
        <v>7375</v>
      </c>
      <c r="H2311" s="42" t="str">
        <f t="shared" si="72"/>
        <v>stutter2 /ˈstʌtə/2  if a machine stutters, it keeps making little noises and does not work smoothly stutter2</v>
      </c>
    </row>
    <row r="2312" spans="3:8" ht="15">
      <c r="C2312" s="42">
        <f t="shared" si="73"/>
        <v>99</v>
      </c>
      <c r="D2312" s="41" t="s">
        <v>1725</v>
      </c>
      <c r="E2312" s="44" t="s">
        <v>14790</v>
      </c>
      <c r="F2312" s="45" t="s">
        <v>1911</v>
      </c>
      <c r="G2312" s="42" t="s">
        <v>7376</v>
      </c>
      <c r="H2312" s="42" t="str">
        <f t="shared" si="72"/>
        <v>stygian /ˈstɪʤɪən/  hence dark gloomy          Stygian</v>
      </c>
    </row>
    <row r="2313" spans="3:8" ht="15">
      <c r="C2313" s="42">
        <f t="shared" si="73"/>
        <v>99</v>
      </c>
      <c r="D2313" s="41" t="s">
        <v>1726</v>
      </c>
      <c r="E2313" s="44" t="s">
        <v>14791</v>
      </c>
      <c r="F2313" s="45" t="s">
        <v>1912</v>
      </c>
      <c r="G2313" s="42" t="s">
        <v>7377</v>
      </c>
      <c r="H2313" s="42" t="str">
        <f t="shared" si="72"/>
        <v>stymie /ˈstaɪmi/  to hinder obstruct or block        megakadályoz</v>
      </c>
    </row>
    <row r="2314" spans="3:8" ht="15">
      <c r="C2314" s="42">
        <f t="shared" si="73"/>
        <v>99</v>
      </c>
      <c r="D2314" s="41" t="s">
        <v>520</v>
      </c>
      <c r="E2314" s="44" t="s">
        <v>14792</v>
      </c>
      <c r="F2314" s="45" t="s">
        <v>1913</v>
      </c>
      <c r="G2314" s="42" t="s">
        <v>7378</v>
      </c>
      <c r="H2314" s="42" t="str">
        <f t="shared" si="72"/>
        <v>subdue /səbˈdjuː/  overcome bring under control         leigáz</v>
      </c>
    </row>
    <row r="2315" spans="3:8" ht="51">
      <c r="C2315" s="42">
        <f t="shared" si="73"/>
        <v>99</v>
      </c>
      <c r="D2315" s="41" t="s">
        <v>3584</v>
      </c>
      <c r="E2315" s="46" t="s">
        <v>5312</v>
      </c>
      <c r="F2315" s="41" t="s">
        <v>5072</v>
      </c>
      <c r="G2315" s="42" t="s">
        <v>7379</v>
      </c>
      <c r="H2315" s="42" t="str">
        <f t="shared" si="72"/>
        <v>subject /ˈsʌbʤɪkt/  the thing or person that you show when you paint a picture, take a photograph etc tantárgy</v>
      </c>
    </row>
    <row r="2316" spans="3:8" ht="15">
      <c r="C2316" s="42">
        <f t="shared" si="73"/>
        <v>99</v>
      </c>
      <c r="D2316" s="41" t="s">
        <v>1727</v>
      </c>
      <c r="E2316" s="44" t="s">
        <v>14793</v>
      </c>
      <c r="F2316" s="45" t="s">
        <v>1914</v>
      </c>
      <c r="G2316" s="42" t="s">
        <v>7380</v>
      </c>
      <c r="H2316" s="42" t="str">
        <f t="shared" si="72"/>
        <v>sublime /səˈblaɪm/  extreme astounding           fenséges</v>
      </c>
    </row>
    <row r="2317" spans="3:8" ht="15">
      <c r="C2317" s="42">
        <f t="shared" si="73"/>
        <v>99</v>
      </c>
      <c r="D2317" s="41" t="s">
        <v>1507</v>
      </c>
      <c r="E2317" s="44" t="s">
        <v>14794</v>
      </c>
      <c r="F2317" s="45" t="s">
        <v>1915</v>
      </c>
      <c r="G2317" s="42" t="s">
        <v>7381</v>
      </c>
      <c r="H2317" s="42" t="str">
        <f t="shared" si="72"/>
        <v>submerge /səbˈmɜːʤ/  put under water liquid sink out of sight     alámerül</v>
      </c>
    </row>
    <row r="2318" spans="3:8" ht="15">
      <c r="C2318" s="42">
        <f t="shared" si="73"/>
        <v>99</v>
      </c>
      <c r="D2318" s="41" t="s">
        <v>1728</v>
      </c>
      <c r="E2318" s="44" t="s">
        <v>14795</v>
      </c>
      <c r="F2318" s="45" t="s">
        <v>1916</v>
      </c>
      <c r="G2318" s="42" t="s">
        <v>7382</v>
      </c>
      <c r="H2318" s="42" t="str">
        <f t="shared" si="72"/>
        <v>suborn /sʌˈbɔːn/  induce by bribery or smth to commit perjury     megveszteget</v>
      </c>
    </row>
    <row r="2319" spans="3:8" ht="15">
      <c r="C2319" s="42">
        <f t="shared" si="73"/>
        <v>99</v>
      </c>
      <c r="D2319" s="41" t="s">
        <v>1729</v>
      </c>
      <c r="E2319" s="44" t="s">
        <v>14796</v>
      </c>
      <c r="F2319" s="45" t="s">
        <v>1917</v>
      </c>
      <c r="G2319" s="42" t="s">
        <v>7383</v>
      </c>
      <c r="H2319" s="42" t="str">
        <f t="shared" si="72"/>
        <v>subpoena /səbˈpiːnə/  written order requiring a person to appear in a low court  idézés</v>
      </c>
    </row>
    <row r="2320" spans="3:8" ht="51">
      <c r="C2320" s="42">
        <f t="shared" si="73"/>
        <v>99</v>
      </c>
      <c r="D2320" s="41" t="s">
        <v>3408</v>
      </c>
      <c r="E2320" s="44" t="s">
        <v>14797</v>
      </c>
      <c r="F2320" s="41" t="s">
        <v>4882</v>
      </c>
      <c r="G2320" s="42" t="s">
        <v>7384</v>
      </c>
      <c r="H2320" s="42" t="str">
        <f t="shared" si="72"/>
        <v>subscribe /səbˈskraɪb/  to pay money regularly to be a member of an organization or to help its work előfizet</v>
      </c>
    </row>
    <row r="2321" spans="3:8" ht="51">
      <c r="C2321" s="42">
        <f t="shared" si="73"/>
        <v>99</v>
      </c>
      <c r="D2321" s="41" t="s">
        <v>3409</v>
      </c>
      <c r="E2321" s="44" t="s">
        <v>14798</v>
      </c>
      <c r="F2321" s="41" t="s">
        <v>4883</v>
      </c>
      <c r="G2321" s="42" t="s">
        <v>7385</v>
      </c>
      <c r="H2321" s="42" t="str">
        <f t="shared" si="72"/>
        <v>subscriber /səbˈskraɪbə/  someone who pays money to be part of an organization or to help its work előfizető</v>
      </c>
    </row>
    <row r="2322" spans="3:8" ht="76.5">
      <c r="C2322" s="42">
        <f t="shared" si="73"/>
        <v>99</v>
      </c>
      <c r="D2322" s="41" t="s">
        <v>3417</v>
      </c>
      <c r="E2322" s="44" t="s">
        <v>14799</v>
      </c>
      <c r="F2322" s="41" t="s">
        <v>4891</v>
      </c>
      <c r="G2322" s="42" t="s">
        <v>7386</v>
      </c>
      <c r="H2322" s="42" t="str">
        <f t="shared" si="72"/>
        <v>subscription /səbˈskrɪpʃən/  an amount of money you pay regularly to be a member of an organization or to help its work, or the act of paying money for this előfizetés</v>
      </c>
    </row>
    <row r="2323" spans="3:8" ht="25.5">
      <c r="C2323" s="42">
        <f t="shared" si="73"/>
        <v>99</v>
      </c>
      <c r="D2323" s="41" t="s">
        <v>3242</v>
      </c>
      <c r="E2323" s="44" t="s">
        <v>14800</v>
      </c>
      <c r="F2323" s="41" t="s">
        <v>4696</v>
      </c>
      <c r="G2323" s="42" t="s">
        <v>7387</v>
      </c>
      <c r="H2323" s="42" t="str">
        <f t="shared" si="72"/>
        <v>subsequent /ˈsʌbsɪkwənt/  happening or coming after something else későbbi</v>
      </c>
    </row>
    <row r="2324" spans="3:8" ht="38.25">
      <c r="C2324" s="42">
        <f t="shared" si="73"/>
        <v>99</v>
      </c>
      <c r="D2324" s="41" t="s">
        <v>2740</v>
      </c>
      <c r="E2324" s="44" t="s">
        <v>14801</v>
      </c>
      <c r="F2324" s="41" t="s">
        <v>4165</v>
      </c>
      <c r="G2324" s="42" t="s">
        <v>7388</v>
      </c>
      <c r="H2324" s="42" t="str">
        <f t="shared" si="72"/>
        <v>subsist /səbˈsɪst/  to stay alive when you only have small amounts of food or money  fennmarad</v>
      </c>
    </row>
    <row r="2325" spans="3:8" ht="25.5">
      <c r="C2325" s="42">
        <f t="shared" si="73"/>
        <v>99</v>
      </c>
      <c r="D2325" s="41" t="s">
        <v>2366</v>
      </c>
      <c r="E2325" s="44" t="s">
        <v>14802</v>
      </c>
      <c r="F2325" s="41" t="s">
        <v>3766</v>
      </c>
      <c r="G2325" s="42" t="s">
        <v>6689</v>
      </c>
      <c r="H2325" s="42" t="str">
        <f t="shared" si="72"/>
        <v>substance /ˈsʌbstəns/  a particular type of solid, liquid, or gas anyag</v>
      </c>
    </row>
    <row r="2326" spans="3:8" ht="15">
      <c r="C2326" s="42">
        <f t="shared" si="73"/>
        <v>99</v>
      </c>
      <c r="D2326" s="41" t="s">
        <v>1362</v>
      </c>
      <c r="E2326" s="44" t="s">
        <v>14803</v>
      </c>
      <c r="F2326" s="45" t="s">
        <v>1363</v>
      </c>
      <c r="G2326" s="42" t="s">
        <v>7389</v>
      </c>
      <c r="H2326" s="42" t="str">
        <f t="shared" si="72"/>
        <v>substantiation /səbˌstænʃɪˈeɪʃən/  giving facts to support (statement)      alátámasztás</v>
      </c>
    </row>
    <row r="2327" spans="3:8" ht="63.75">
      <c r="C2327" s="42">
        <f t="shared" si="73"/>
        <v>99</v>
      </c>
      <c r="D2327" s="41" t="s">
        <v>2657</v>
      </c>
      <c r="E2327" s="44" t="s">
        <v>14804</v>
      </c>
      <c r="F2327" s="41" t="s">
        <v>4078</v>
      </c>
      <c r="G2327" s="42" t="s">
        <v>7390</v>
      </c>
      <c r="H2327" s="42" t="str">
        <f t="shared" si="72"/>
        <v>substitute /ˈsʌbstɪtjuːt/  a person or thing that you use instead of the one that you usually have, because the usual one is not available helyettes</v>
      </c>
    </row>
    <row r="2328" spans="3:8" ht="15">
      <c r="C2328" s="42">
        <f t="shared" si="73"/>
        <v>99</v>
      </c>
      <c r="D2328" s="41" t="s">
        <v>1730</v>
      </c>
      <c r="E2328" s="44" t="s">
        <v>14805</v>
      </c>
      <c r="F2328" s="45" t="s">
        <v>1918</v>
      </c>
      <c r="G2328" s="42" t="s">
        <v>7391</v>
      </c>
      <c r="H2328" s="42" t="str">
        <f t="shared" si="72"/>
        <v>subsume /səbˈsjuːm/  include under a rule         beoszt</v>
      </c>
    </row>
    <row r="2329" spans="3:8" ht="38.25">
      <c r="C2329" s="42">
        <f t="shared" si="73"/>
        <v>99</v>
      </c>
      <c r="D2329" s="41" t="s">
        <v>2532</v>
      </c>
      <c r="E2329" s="44" t="s">
        <v>14806</v>
      </c>
      <c r="F2329" s="41" t="s">
        <v>3948</v>
      </c>
      <c r="G2329" s="42" t="s">
        <v>7392</v>
      </c>
      <c r="H2329" s="42" t="str">
        <f t="shared" si="72"/>
        <v>subtle /ˈsʌtl/  not easy to notice or understand unless you pay careful attention apró</v>
      </c>
    </row>
    <row r="2330" spans="3:8" ht="38.25">
      <c r="C2330" s="42">
        <f t="shared" si="73"/>
        <v>99</v>
      </c>
      <c r="D2330" s="41" t="s">
        <v>3097</v>
      </c>
      <c r="E2330" s="44" t="s">
        <v>14807</v>
      </c>
      <c r="F2330" s="41" t="s">
        <v>4547</v>
      </c>
      <c r="G2330" s="42" t="s">
        <v>7393</v>
      </c>
      <c r="H2330" s="42" t="str">
        <f t="shared" si="72"/>
        <v>subtly /ˈsʌtli/  not easy to notice or understand unless you pay careful attention  finoman</v>
      </c>
    </row>
    <row r="2331" spans="3:8" ht="38.25">
      <c r="C2331" s="42">
        <f t="shared" si="73"/>
        <v>99</v>
      </c>
      <c r="D2331" s="41" t="s">
        <v>3274</v>
      </c>
      <c r="E2331" s="44" t="s">
        <v>14808</v>
      </c>
      <c r="F2331" s="41" t="s">
        <v>4731</v>
      </c>
      <c r="G2331" s="42" t="s">
        <v>7394</v>
      </c>
      <c r="H2331" s="42" t="str">
        <f t="shared" si="72"/>
        <v>subtract /səbˈtrækt/  to take a number or an amount from a larger number or amount levon</v>
      </c>
    </row>
    <row r="2332" spans="3:8" ht="51">
      <c r="C2332" s="42">
        <f t="shared" si="73"/>
        <v>99</v>
      </c>
      <c r="D2332" s="41" t="s">
        <v>2478</v>
      </c>
      <c r="E2332" s="44" t="s">
        <v>14809</v>
      </c>
      <c r="F2332" s="41" t="s">
        <v>3895</v>
      </c>
      <c r="G2332" s="42" t="s">
        <v>7395</v>
      </c>
      <c r="H2332" s="42" t="str">
        <f t="shared" si="72"/>
        <v>suburb /ˈsʌbɜːb/  an area where people live which is away from the centre of a town or city Kertváros</v>
      </c>
    </row>
    <row r="2333" spans="3:8" ht="25.5">
      <c r="C2333" s="42">
        <f t="shared" si="73"/>
        <v>99</v>
      </c>
      <c r="D2333" s="41" t="s">
        <v>2729</v>
      </c>
      <c r="E2333" s="44" t="s">
        <v>14810</v>
      </c>
      <c r="F2333" s="41" t="s">
        <v>4154</v>
      </c>
      <c r="G2333" s="42" t="s">
        <v>7396</v>
      </c>
      <c r="H2333" s="42" t="str">
        <f t="shared" si="72"/>
        <v>succinct /səkˈsɪŋkt/  clearly expressed in a few words tömör</v>
      </c>
    </row>
    <row r="2334" spans="3:8" ht="15">
      <c r="C2334" s="42">
        <f t="shared" si="73"/>
        <v>99</v>
      </c>
      <c r="D2334" s="41" t="s">
        <v>1731</v>
      </c>
      <c r="E2334" s="44" t="s">
        <v>14811</v>
      </c>
      <c r="F2334" s="45" t="s">
        <v>1919</v>
      </c>
      <c r="G2334" s="42" t="s">
        <v>7397</v>
      </c>
      <c r="H2334" s="42" t="str">
        <f t="shared" si="72"/>
        <v>succor /ˈsʌkə/  assistance relief in time of distress       segítség</v>
      </c>
    </row>
    <row r="2335" spans="3:8" ht="15">
      <c r="C2335" s="42">
        <f t="shared" si="73"/>
        <v>99</v>
      </c>
      <c r="D2335" s="41" t="s">
        <v>1732</v>
      </c>
      <c r="E2335" s="44" t="s">
        <v>14812</v>
      </c>
      <c r="F2335" s="45" t="s">
        <v>1920</v>
      </c>
      <c r="G2335" s="42" t="s">
        <v>7398</v>
      </c>
      <c r="H2335" s="42" t="str">
        <f t="shared" si="72"/>
        <v>suffice /səˈfaɪs/  be enough           elegendő</v>
      </c>
    </row>
    <row r="2336" spans="3:8" ht="15">
      <c r="C2336" s="42">
        <f t="shared" si="73"/>
        <v>99</v>
      </c>
      <c r="D2336" s="41" t="s">
        <v>1364</v>
      </c>
      <c r="E2336" s="44" t="s">
        <v>14813</v>
      </c>
      <c r="F2336" s="45" t="s">
        <v>1365</v>
      </c>
      <c r="G2336" s="42" t="s">
        <v>7399</v>
      </c>
      <c r="H2336" s="42" t="str">
        <f t="shared" si="72"/>
        <v>suffocate /ˈsʌfəkeɪt/  cause or have difficulty in breathing     megfullaszt</v>
      </c>
    </row>
    <row r="2337" spans="3:8" ht="51">
      <c r="C2337" s="42">
        <f t="shared" si="73"/>
        <v>99</v>
      </c>
      <c r="D2337" s="41" t="s">
        <v>3187</v>
      </c>
      <c r="E2337" s="44" t="s">
        <v>14814</v>
      </c>
      <c r="F2337" s="41" t="s">
        <v>4639</v>
      </c>
      <c r="G2337" s="42" t="s">
        <v>7400</v>
      </c>
      <c r="H2337" s="42" t="str">
        <f t="shared" si="72"/>
        <v>suggest /səˈʤɛst/  to tell someone your ideas about what they should do, where they should go etc  javaslom</v>
      </c>
    </row>
    <row r="2338" spans="3:8" ht="15">
      <c r="C2338" s="42">
        <f t="shared" si="73"/>
        <v>99</v>
      </c>
      <c r="D2338" s="41" t="s">
        <v>1733</v>
      </c>
      <c r="E2338" s="44" t="s">
        <v>14815</v>
      </c>
      <c r="F2338" s="45" t="s">
        <v>1921</v>
      </c>
      <c r="G2338" s="42" t="s">
        <v>1733</v>
      </c>
      <c r="H2338" s="42" t="str">
        <f t="shared" si="72"/>
        <v>sullied /ˈsʌlid/  to be stained or discredited        sullied</v>
      </c>
    </row>
    <row r="2339" spans="3:8" ht="15">
      <c r="C2339" s="42">
        <f t="shared" si="73"/>
        <v>99</v>
      </c>
      <c r="D2339" s="41" t="s">
        <v>1734</v>
      </c>
      <c r="E2339" s="44" t="s">
        <v>14816</v>
      </c>
      <c r="F2339" s="45" t="s">
        <v>1922</v>
      </c>
      <c r="G2339" s="42" t="s">
        <v>7401</v>
      </c>
      <c r="H2339" s="42" t="str">
        <f t="shared" si="72"/>
        <v>summarily /ˈsʌmərɪli/  briefly without delay          sommásan</v>
      </c>
    </row>
    <row r="2340" spans="3:8" ht="15">
      <c r="C2340" s="42">
        <f t="shared" si="73"/>
        <v>99</v>
      </c>
      <c r="D2340" s="41" t="s">
        <v>1735</v>
      </c>
      <c r="E2340" s="44" t="s">
        <v>14817</v>
      </c>
      <c r="F2340" s="45" t="s">
        <v>2152</v>
      </c>
      <c r="G2340" s="42" t="s">
        <v>7402</v>
      </c>
      <c r="H2340" s="42" t="str">
        <f t="shared" si="72"/>
        <v>sumptuous /ˈsʌmptjʊəs/  magnificent            pazar</v>
      </c>
    </row>
    <row r="2341" spans="3:8" ht="15">
      <c r="C2341" s="42">
        <f t="shared" si="73"/>
        <v>99</v>
      </c>
      <c r="D2341" s="41" t="s">
        <v>1736</v>
      </c>
      <c r="E2341" s="44" t="s">
        <v>14818</v>
      </c>
      <c r="F2341" s="45" t="s">
        <v>1923</v>
      </c>
      <c r="G2341" s="42" t="s">
        <v>6008</v>
      </c>
      <c r="H2341" s="42" t="str">
        <f t="shared" si="72"/>
        <v>sundry /ˈsʌndri/  various miscellaneous separate          különböző</v>
      </c>
    </row>
    <row r="2342" spans="3:8" ht="15">
      <c r="C2342" s="42">
        <f t="shared" si="73"/>
        <v>99</v>
      </c>
      <c r="D2342" s="41" t="s">
        <v>1737</v>
      </c>
      <c r="E2342" s="44" t="s">
        <v>14819</v>
      </c>
      <c r="F2342" s="45" t="s">
        <v>1924</v>
      </c>
      <c r="G2342" s="42" t="s">
        <v>7403</v>
      </c>
      <c r="H2342" s="42" t="str">
        <f t="shared" si="72"/>
        <v>supercilious /ˌsjuːpəˈsɪlɪəs/  disdainful characterized by haughty scorn        fölényes</v>
      </c>
    </row>
    <row r="2343" spans="3:8" ht="15">
      <c r="C2343" s="42">
        <f t="shared" si="73"/>
        <v>99</v>
      </c>
      <c r="D2343" s="41" t="s">
        <v>1738</v>
      </c>
      <c r="E2343" s="44" t="s">
        <v>14820</v>
      </c>
      <c r="F2343" s="45" t="s">
        <v>1925</v>
      </c>
      <c r="G2343" s="42" t="s">
        <v>7404</v>
      </c>
      <c r="H2343" s="42" t="str">
        <f t="shared" si="72"/>
        <v>superfluous /sju(ː)ˈpɜːflʊəs/  more then is needed or wanted       felesleges</v>
      </c>
    </row>
    <row r="2344" spans="3:8" ht="15">
      <c r="C2344" s="42">
        <f t="shared" si="73"/>
        <v>99</v>
      </c>
      <c r="D2344" s="41" t="s">
        <v>1195</v>
      </c>
      <c r="E2344" s="44" t="s">
        <v>14821</v>
      </c>
      <c r="F2344" s="45" t="s">
        <v>1926</v>
      </c>
      <c r="G2344" s="42" t="s">
        <v>7405</v>
      </c>
      <c r="H2344" s="42" t="str">
        <f t="shared" si="72"/>
        <v>superimpose /ˌsjuːpərɪmˈpəʊz/  put smth on the top        rárak</v>
      </c>
    </row>
    <row r="2345" spans="3:8" ht="15">
      <c r="C2345" s="42">
        <f t="shared" si="73"/>
        <v>99</v>
      </c>
      <c r="D2345" s="41" t="s">
        <v>1196</v>
      </c>
      <c r="E2345" s="44" t="s">
        <v>14822</v>
      </c>
      <c r="F2345" s="45" t="s">
        <v>1927</v>
      </c>
      <c r="G2345" s="42" t="s">
        <v>7406</v>
      </c>
      <c r="H2345" s="42" t="str">
        <f t="shared" si="72"/>
        <v>supersede /ˌsjuːpəˈsiːd/  take the place of         helyébe</v>
      </c>
    </row>
    <row r="2346" spans="3:8">
      <c r="C2346" s="42">
        <f t="shared" si="73"/>
        <v>99</v>
      </c>
      <c r="D2346" s="41" t="s">
        <v>1197</v>
      </c>
      <c r="E2346" s="46" t="s">
        <v>5313</v>
      </c>
      <c r="F2346" s="45" t="s">
        <v>1928</v>
      </c>
      <c r="G2346" s="42" t="s">
        <v>7407</v>
      </c>
      <c r="H2346" s="42" t="str">
        <f t="shared" si="72"/>
        <v>supine /sjuːˈpaɪn/  lying on the back slow to act passive     hanyatt fekvő</v>
      </c>
    </row>
    <row r="2347" spans="3:8" ht="63.75">
      <c r="C2347" s="42">
        <f t="shared" si="73"/>
        <v>99</v>
      </c>
      <c r="D2347" s="41" t="s">
        <v>3310</v>
      </c>
      <c r="E2347" s="46" t="s">
        <v>5314</v>
      </c>
      <c r="F2347" s="41" t="s">
        <v>4773</v>
      </c>
      <c r="G2347" s="42" t="s">
        <v>7408</v>
      </c>
      <c r="H2347" s="42" t="str">
        <f t="shared" si="72"/>
        <v>supplement  /ˈsʌplɪmənt/   to add something, especially to what you earn or eat, in order to increase it to an acceptable level kiegészítés</v>
      </c>
    </row>
    <row r="2348" spans="3:8" ht="15">
      <c r="C2348" s="42">
        <f t="shared" si="73"/>
        <v>99</v>
      </c>
      <c r="D2348" s="41" t="s">
        <v>1198</v>
      </c>
      <c r="E2348" s="44" t="s">
        <v>14823</v>
      </c>
      <c r="F2348" s="45" t="s">
        <v>1929</v>
      </c>
      <c r="G2348" s="42" t="s">
        <v>7409</v>
      </c>
      <c r="H2348" s="42" t="str">
        <f t="shared" si="72"/>
        <v>suppliant /ˈsʌplɪənt/  asking humbly beseeching          esdeklő</v>
      </c>
    </row>
    <row r="2349" spans="3:8" ht="15">
      <c r="C2349" s="42">
        <f t="shared" si="73"/>
        <v>99</v>
      </c>
      <c r="D2349" s="41" t="s">
        <v>1199</v>
      </c>
      <c r="E2349" s="44" t="s">
        <v>14824</v>
      </c>
      <c r="F2349" s="45" t="s">
        <v>1930</v>
      </c>
      <c r="G2349" s="42" t="s">
        <v>7410</v>
      </c>
      <c r="H2349" s="42" t="str">
        <f t="shared" si="72"/>
        <v>supplicate /ˈsʌplɪkeɪt/  make a humble petition to        esedezik</v>
      </c>
    </row>
    <row r="2350" spans="3:8" ht="51">
      <c r="C2350" s="42">
        <f t="shared" si="73"/>
        <v>99</v>
      </c>
      <c r="D2350" s="41" t="s">
        <v>3121</v>
      </c>
      <c r="E2350" s="44" t="s">
        <v>14825</v>
      </c>
      <c r="F2350" s="41" t="s">
        <v>4571</v>
      </c>
      <c r="G2350" s="42" t="s">
        <v>7411</v>
      </c>
      <c r="H2350" s="42" t="str">
        <f t="shared" si="72"/>
        <v>supposing /səˈpəʊzɪŋ/  used when talking about a possible condition or situation, and then imagining the result feltételezve</v>
      </c>
    </row>
    <row r="2351" spans="3:8" ht="15">
      <c r="C2351" s="42">
        <f t="shared" si="73"/>
        <v>99</v>
      </c>
      <c r="D2351" s="41" t="s">
        <v>1591</v>
      </c>
      <c r="E2351" s="44" t="s">
        <v>14826</v>
      </c>
      <c r="F2351" s="45" t="s">
        <v>1931</v>
      </c>
      <c r="G2351" s="42" t="s">
        <v>7412</v>
      </c>
      <c r="H2351" s="42" t="str">
        <f t="shared" si="72"/>
        <v>suppress /səˈprɛs/  prevent from being known put an end to     elnyomja</v>
      </c>
    </row>
    <row r="2352" spans="3:8" ht="15">
      <c r="C2352" s="42">
        <f t="shared" si="73"/>
        <v>99</v>
      </c>
      <c r="D2352" s="41" t="s">
        <v>2370</v>
      </c>
      <c r="E2352" s="44" t="s">
        <v>14827</v>
      </c>
      <c r="F2352" s="41" t="s">
        <v>3770</v>
      </c>
      <c r="G2352" s="42" t="s">
        <v>7413</v>
      </c>
      <c r="H2352" s="42" t="str">
        <f t="shared" si="72"/>
        <v>supreme /sju(ː)ˈpriːm/  the greatest possible legfőbb</v>
      </c>
    </row>
    <row r="2353" spans="3:8">
      <c r="C2353" s="42">
        <f t="shared" si="73"/>
        <v>99</v>
      </c>
      <c r="D2353" s="41" t="s">
        <v>1366</v>
      </c>
      <c r="E2353" s="46" t="s">
        <v>5315</v>
      </c>
      <c r="F2353" s="45" t="s">
        <v>1367</v>
      </c>
      <c r="G2353" s="42" t="s">
        <v>7414</v>
      </c>
      <c r="H2353" s="42" t="str">
        <f t="shared" si="72"/>
        <v>surcharge /ˈsɜːʧɑːʤ/  additional load/charge         pótdíj</v>
      </c>
    </row>
    <row r="2354" spans="3:8" ht="15">
      <c r="C2354" s="42">
        <f t="shared" si="73"/>
        <v>99</v>
      </c>
      <c r="D2354" s="41" t="s">
        <v>1200</v>
      </c>
      <c r="E2354" s="44" t="s">
        <v>14828</v>
      </c>
      <c r="F2354" s="45" t="s">
        <v>1932</v>
      </c>
      <c r="G2354" s="42" t="s">
        <v>7415</v>
      </c>
      <c r="H2354" s="42" t="str">
        <f t="shared" si="72"/>
        <v>surfeit /ˈsɜːfɪt/  satiate feed to fulness or to excess      megcsömörlik</v>
      </c>
    </row>
    <row r="2355" spans="3:8" ht="76.5">
      <c r="C2355" s="42">
        <f t="shared" si="73"/>
        <v>99</v>
      </c>
      <c r="D2355" s="41" t="s">
        <v>2929</v>
      </c>
      <c r="E2355" s="44" t="s">
        <v>14829</v>
      </c>
      <c r="F2355" s="41" t="s">
        <v>4366</v>
      </c>
      <c r="G2355" s="42" t="s">
        <v>7416</v>
      </c>
      <c r="H2355" s="42" t="str">
        <f t="shared" si="72"/>
        <v>surrealist /səˈrɪəlɪst/  in the style of 20th century art or literature in which the artist or writer connects unrelated images and objects in a strange way szürrealista</v>
      </c>
    </row>
    <row r="2356" spans="3:8" ht="63.75">
      <c r="C2356" s="42">
        <f t="shared" si="73"/>
        <v>99</v>
      </c>
      <c r="D2356" s="41" t="s">
        <v>16</v>
      </c>
      <c r="E2356" s="46" t="s">
        <v>5316</v>
      </c>
      <c r="F2356" s="41" t="s">
        <v>4151</v>
      </c>
      <c r="G2356" s="42" t="s">
        <v>7417</v>
      </c>
      <c r="H2356" s="42" t="str">
        <f t="shared" si="72"/>
        <v>survey /ˈsɜːveɪ/  a set of questions that you ask a large number of people in order to find out about their opinions or behaviour  felmérés</v>
      </c>
    </row>
    <row r="2357" spans="3:8" ht="15">
      <c r="C2357" s="42">
        <f t="shared" si="73"/>
        <v>99</v>
      </c>
      <c r="D2357" s="41" t="s">
        <v>1201</v>
      </c>
      <c r="E2357" s="44" t="s">
        <v>14830</v>
      </c>
      <c r="F2357" s="45" t="s">
        <v>1933</v>
      </c>
      <c r="G2357" s="42" t="s">
        <v>7092</v>
      </c>
      <c r="H2357" s="42" t="str">
        <f t="shared" si="72"/>
        <v>susceptibility /səˌsɛptəˈbɪlɪti/  sensitiveness            fogékonyság</v>
      </c>
    </row>
    <row r="2358" spans="3:8" ht="51">
      <c r="C2358" s="42">
        <f t="shared" si="73"/>
        <v>99</v>
      </c>
      <c r="D2358" s="41" t="s">
        <v>3445</v>
      </c>
      <c r="E2358" s="44" t="s">
        <v>14831</v>
      </c>
      <c r="F2358" s="41" t="s">
        <v>4922</v>
      </c>
      <c r="G2358" s="42" t="s">
        <v>7418</v>
      </c>
      <c r="H2358" s="42" t="str">
        <f t="shared" si="72"/>
        <v>suspicious /səsˈpɪʃəs/  thinking that someone might be guilty of doing something wrong or dishonest gyanús</v>
      </c>
    </row>
    <row r="2359" spans="3:8" ht="38.25">
      <c r="C2359" s="42">
        <f t="shared" si="73"/>
        <v>99</v>
      </c>
      <c r="D2359" s="41" t="s">
        <v>3010</v>
      </c>
      <c r="E2359" s="44" t="s">
        <v>14832</v>
      </c>
      <c r="F2359" s="41" t="s">
        <v>4452</v>
      </c>
      <c r="G2359" s="42" t="s">
        <v>7419</v>
      </c>
      <c r="H2359" s="42" t="str">
        <f t="shared" si="72"/>
        <v>swallow /ˈswɒləʊ/  to believe a story, explanation etc that is not actually true nyelés</v>
      </c>
    </row>
    <row r="2360" spans="3:8" ht="38.25">
      <c r="C2360" s="42">
        <f t="shared" si="73"/>
        <v>99</v>
      </c>
      <c r="D2360" s="41" t="s">
        <v>3010</v>
      </c>
      <c r="E2360" s="44" t="s">
        <v>14832</v>
      </c>
      <c r="F2360" s="41" t="s">
        <v>4481</v>
      </c>
      <c r="G2360" s="42" t="s">
        <v>7419</v>
      </c>
      <c r="H2360" s="42" t="str">
        <f t="shared" si="72"/>
        <v>swallow /ˈswɒləʊ/  to make food or drink go down your throat and towards your stomach nyelés</v>
      </c>
    </row>
    <row r="2361" spans="3:8" ht="38.25">
      <c r="C2361" s="42">
        <f t="shared" si="73"/>
        <v>99</v>
      </c>
      <c r="D2361" s="41" t="s">
        <v>3353</v>
      </c>
      <c r="E2361" s="44" t="s">
        <v>14833</v>
      </c>
      <c r="F2361" s="41" t="s">
        <v>4821</v>
      </c>
      <c r="G2361" s="42" t="s">
        <v>7420</v>
      </c>
      <c r="H2361" s="42" t="str">
        <f t="shared" si="72"/>
        <v>swap /swɒp/  to tell information to someone and be given information in return csere</v>
      </c>
    </row>
    <row r="2362" spans="3:8" ht="15">
      <c r="C2362" s="42">
        <f t="shared" si="73"/>
        <v>99</v>
      </c>
      <c r="D2362" s="41" t="s">
        <v>1368</v>
      </c>
      <c r="E2362" s="44" t="s">
        <v>14834</v>
      </c>
      <c r="F2362" s="45" t="s">
        <v>1369</v>
      </c>
      <c r="G2362" s="42" t="s">
        <v>7421</v>
      </c>
      <c r="H2362" s="42" t="str">
        <f t="shared" si="72"/>
        <v>swerve /swɜːv/  change direction suddenly        félrefordul</v>
      </c>
    </row>
    <row r="2363" spans="3:8" ht="38.25">
      <c r="C2363" s="42">
        <f t="shared" si="73"/>
        <v>99</v>
      </c>
      <c r="D2363" s="41" t="s">
        <v>3575</v>
      </c>
      <c r="E2363" s="44" t="s">
        <v>14835</v>
      </c>
      <c r="F2363" s="41" t="s">
        <v>5062</v>
      </c>
      <c r="G2363" s="42" t="s">
        <v>7422</v>
      </c>
      <c r="H2363" s="42" t="str">
        <f t="shared" si="72"/>
        <v>switch /swɪʧ/  to replace one thing with another, or exchange things  kapcsoló</v>
      </c>
    </row>
    <row r="2364" spans="3:8" ht="15">
      <c r="C2364" s="42">
        <f t="shared" si="73"/>
        <v>99</v>
      </c>
      <c r="D2364" s="41" t="s">
        <v>1202</v>
      </c>
      <c r="E2364" s="44" t="s">
        <v>14836</v>
      </c>
      <c r="F2364" s="45" t="s">
        <v>1934</v>
      </c>
      <c r="G2364" s="42" t="s">
        <v>7423</v>
      </c>
      <c r="H2364" s="42" t="str">
        <f t="shared" si="72"/>
        <v>sycophant /ˈsɪkəfənt/  person who flatter to the rich and powerful     hízelgő</v>
      </c>
    </row>
    <row r="2365" spans="3:8" ht="38.25">
      <c r="C2365" s="42">
        <f t="shared" si="73"/>
        <v>99</v>
      </c>
      <c r="D2365" s="41" t="s">
        <v>3099</v>
      </c>
      <c r="E2365" s="44" t="s">
        <v>14837</v>
      </c>
      <c r="F2365" s="41" t="s">
        <v>4549</v>
      </c>
      <c r="G2365" s="42" t="s">
        <v>7424</v>
      </c>
      <c r="H2365" s="42" t="str">
        <f t="shared" si="72"/>
        <v>symbolism /ˈsɪmbəlɪzm/  the use of symbols to represent ideas or qualities szimbolizmus</v>
      </c>
    </row>
    <row r="2366" spans="3:8" ht="38.25">
      <c r="C2366" s="42">
        <f t="shared" si="73"/>
        <v>99</v>
      </c>
      <c r="D2366" s="41" t="s">
        <v>2794</v>
      </c>
      <c r="E2366" s="44" t="s">
        <v>14838</v>
      </c>
      <c r="F2366" s="41" t="s">
        <v>4223</v>
      </c>
      <c r="G2366" s="42" t="s">
        <v>7425</v>
      </c>
      <c r="H2366" s="42" t="str">
        <f t="shared" si="72"/>
        <v>sympathy /ˈsɪmpəθi/  the feeling of being sorry for someone who is in a bad situation együttérzés</v>
      </c>
    </row>
    <row r="2367" spans="3:8" ht="15">
      <c r="C2367" s="42">
        <f t="shared" si="73"/>
        <v>99</v>
      </c>
      <c r="D2367" s="41" t="s">
        <v>1203</v>
      </c>
      <c r="E2367" s="44" t="s">
        <v>14839</v>
      </c>
      <c r="F2367" s="45" t="s">
        <v>1935</v>
      </c>
      <c r="G2367" s="42" t="s">
        <v>7426</v>
      </c>
      <c r="H2367" s="42" t="str">
        <f t="shared" si="72"/>
        <v>synopsis /sɪˈnɒpsɪs/  summary or outline          szinopszis</v>
      </c>
    </row>
    <row r="2368" spans="3:8" ht="38.25">
      <c r="C2368" s="42">
        <f t="shared" si="73"/>
        <v>99</v>
      </c>
      <c r="D2368" s="41" t="s">
        <v>3244</v>
      </c>
      <c r="E2368" s="44" t="s">
        <v>14840</v>
      </c>
      <c r="F2368" s="41" t="s">
        <v>4698</v>
      </c>
      <c r="G2368" s="42" t="s">
        <v>7427</v>
      </c>
      <c r="H2368" s="42" t="str">
        <f t="shared" si="72"/>
        <v>synthesise /ˈsɪnθɪˌsaɪz/  to combine separate things into a complete whole szintetizálni</v>
      </c>
    </row>
    <row r="2369" spans="3:8" ht="51">
      <c r="C2369" s="42">
        <f t="shared" si="73"/>
        <v>99</v>
      </c>
      <c r="D2369" s="41" t="s">
        <v>3302</v>
      </c>
      <c r="E2369" s="44" t="s">
        <v>14841</v>
      </c>
      <c r="F2369" s="41" t="s">
        <v>4763</v>
      </c>
      <c r="G2369" s="42" t="s">
        <v>7428</v>
      </c>
      <c r="H2369" s="42" t="str">
        <f t="shared" si="72"/>
        <v>synthetic /sɪnˈθɛtɪk/  produced by combining different artificial substances, rather than being naturally produced szintetikus</v>
      </c>
    </row>
    <row r="2370" spans="3:8" ht="25.5">
      <c r="C2370" s="42">
        <f t="shared" si="73"/>
        <v>99</v>
      </c>
      <c r="D2370" s="41" t="s">
        <v>3661</v>
      </c>
      <c r="E2370" s="44" t="s">
        <v>14842</v>
      </c>
      <c r="F2370" s="41" t="s">
        <v>5150</v>
      </c>
      <c r="G2370" s="42" t="s">
        <v>7429</v>
      </c>
      <c r="H2370" s="42" t="str">
        <f t="shared" si="72"/>
        <v>tabby cats /ˈtæbi/ /kæts/  a cat with light and dark lines on its fur cirmos macska</v>
      </c>
    </row>
    <row r="2371" spans="3:8" ht="15">
      <c r="C2371" s="42">
        <f t="shared" si="73"/>
        <v>99</v>
      </c>
      <c r="D2371" s="41" t="s">
        <v>1645</v>
      </c>
      <c r="E2371" s="44" t="s">
        <v>14843</v>
      </c>
      <c r="F2371" s="45" t="s">
        <v>1936</v>
      </c>
      <c r="G2371" s="42" t="s">
        <v>7430</v>
      </c>
      <c r="H2371" s="42" t="str">
        <f t="shared" ref="H2371:H2434" si="74">CONCATENATE(D2371," ",E2371," ",F2371," ",G2371)</f>
        <v>taciturn /ˈtæsɪtɜːn/  untalkative silent           hallgatag</v>
      </c>
    </row>
    <row r="2372" spans="3:8" ht="25.5">
      <c r="C2372" s="42">
        <f t="shared" si="73"/>
        <v>99</v>
      </c>
      <c r="D2372" s="41" t="s">
        <v>2533</v>
      </c>
      <c r="E2372" s="44" t="s">
        <v>14844</v>
      </c>
      <c r="F2372" s="41" t="s">
        <v>3949</v>
      </c>
      <c r="G2372" s="42" t="s">
        <v>7431</v>
      </c>
      <c r="H2372" s="42" t="str">
        <f t="shared" si="74"/>
        <v>tactic /ˈtæktɪk/  a method that you use to achieve something taktika</v>
      </c>
    </row>
    <row r="2373" spans="3:8" ht="15">
      <c r="C2373" s="42">
        <f t="shared" ref="C2373:C2436" si="75">+B2373+C2372</f>
        <v>99</v>
      </c>
      <c r="D2373" s="41" t="s">
        <v>1370</v>
      </c>
      <c r="E2373" s="44" t="s">
        <v>14845</v>
      </c>
      <c r="F2373" s="45" t="s">
        <v>1157</v>
      </c>
      <c r="G2373" s="42" t="s">
        <v>7432</v>
      </c>
      <c r="H2373" s="42" t="str">
        <f t="shared" si="74"/>
        <v>tadpole /ˈtædpəʊl/  form of a frog when it leaves the egg  ebihal</v>
      </c>
    </row>
    <row r="2374" spans="3:8" ht="38.25">
      <c r="C2374" s="42">
        <f t="shared" si="75"/>
        <v>99</v>
      </c>
      <c r="D2374" s="41" t="s">
        <v>3618</v>
      </c>
      <c r="E2374" s="44" t="s">
        <v>14846</v>
      </c>
      <c r="F2374" s="41" t="s">
        <v>5107</v>
      </c>
      <c r="G2374" s="42" t="s">
        <v>7433</v>
      </c>
      <c r="H2374" s="42" t="str">
        <f t="shared" si="74"/>
        <v>tailored /ˈteɪləd/  a piece of clothing that is tailored is made to fit very well szabott</v>
      </c>
    </row>
    <row r="2375" spans="3:8" ht="38.25">
      <c r="C2375" s="42">
        <f t="shared" si="75"/>
        <v>99</v>
      </c>
      <c r="D2375" s="41" t="s">
        <v>2980</v>
      </c>
      <c r="E2375" s="44" t="s">
        <v>14847</v>
      </c>
      <c r="F2375" s="41" t="s">
        <v>4421</v>
      </c>
      <c r="G2375" s="42" t="s">
        <v>7434</v>
      </c>
      <c r="H2375" s="42" t="str">
        <f t="shared" si="74"/>
        <v>tailor-made  /ˈteɪləmeɪd/   exactly right or suitable for someone or something testreszabott</v>
      </c>
    </row>
    <row r="2376" spans="3:8" ht="25.5">
      <c r="C2376" s="42">
        <f t="shared" si="75"/>
        <v>99</v>
      </c>
      <c r="D2376" s="41" t="s">
        <v>2776</v>
      </c>
      <c r="E2376" s="44" t="s">
        <v>14848</v>
      </c>
      <c r="F2376" s="41" t="s">
        <v>4205</v>
      </c>
      <c r="G2376" s="42" t="s">
        <v>7435</v>
      </c>
      <c r="H2376" s="42" t="str">
        <f t="shared" si="74"/>
        <v>take control /teɪk/ /kənˈtrəʊl/  to get possession or control of something viselkedj</v>
      </c>
    </row>
    <row r="2377" spans="3:8" ht="63.75">
      <c r="C2377" s="42">
        <f t="shared" si="75"/>
        <v>99</v>
      </c>
      <c r="D2377" s="41" t="s">
        <v>3650</v>
      </c>
      <c r="E2377" s="46" t="s">
        <v>5317</v>
      </c>
      <c r="F2377" s="41" t="s">
        <v>5139</v>
      </c>
      <c r="G2377" s="42" t="s">
        <v>7436</v>
      </c>
      <c r="H2377" s="42" t="str">
        <f t="shared" si="74"/>
        <v>take into account /teɪk/ /ˈɪntə/ /əˈkaʊnt/  to consider or include particular facts or details when making a decision or judgment about something figyelembe kell venni</v>
      </c>
    </row>
    <row r="2378" spans="3:8" ht="51">
      <c r="C2378" s="42">
        <f t="shared" si="75"/>
        <v>99</v>
      </c>
      <c r="D2378" s="41" t="s">
        <v>3054</v>
      </c>
      <c r="E2378" s="44" t="s">
        <v>14849</v>
      </c>
      <c r="F2378" s="41" t="s">
        <v>4500</v>
      </c>
      <c r="G2378" s="42" t="s">
        <v>7437</v>
      </c>
      <c r="H2378" s="42" t="str">
        <f t="shared" si="74"/>
        <v>take my hat off to /teɪk/ /maɪ/ /hæt/ /ɒf/ /tʊ/  used to say you admire someone very much because of what they have done veszem a kalapot, hogy</v>
      </c>
    </row>
    <row r="2379" spans="3:8" ht="25.5">
      <c r="C2379" s="42">
        <f t="shared" si="75"/>
        <v>99</v>
      </c>
      <c r="D2379" s="41" t="s">
        <v>3442</v>
      </c>
      <c r="E2379" s="44" t="s">
        <v>14850</v>
      </c>
      <c r="F2379" s="41" t="s">
        <v>4918</v>
      </c>
      <c r="G2379" s="42" t="s">
        <v>7438</v>
      </c>
      <c r="H2379" s="42" t="str">
        <f t="shared" si="74"/>
        <v>take them up on /teɪk/ /ðəm/ /ʌp/ /ɒn/  to accept an invitation or suggestion vigye fel</v>
      </c>
    </row>
    <row r="2380" spans="3:8" ht="63.75">
      <c r="C2380" s="42">
        <f t="shared" si="75"/>
        <v>99</v>
      </c>
      <c r="D2380" s="41" t="s">
        <v>3651</v>
      </c>
      <c r="E2380" s="44" t="s">
        <v>14851</v>
      </c>
      <c r="F2380" s="41" t="s">
        <v>5140</v>
      </c>
      <c r="G2380" s="42" t="s">
        <v>7439</v>
      </c>
      <c r="H2380" s="42" t="str">
        <f t="shared" si="74"/>
        <v>taken issue with  /ˈteɪkən/ /ˈɪʃuː/ /wɪð/   if you take issue with somebody or something, you disagree or argue with someone about something kifogásolta</v>
      </c>
    </row>
    <row r="2381" spans="3:8" ht="15">
      <c r="C2381" s="42">
        <f t="shared" si="75"/>
        <v>99</v>
      </c>
      <c r="D2381" s="41" t="s">
        <v>1204</v>
      </c>
      <c r="E2381" s="44" t="s">
        <v>14852</v>
      </c>
      <c r="F2381" s="45" t="s">
        <v>1937</v>
      </c>
      <c r="G2381" s="42" t="s">
        <v>1204</v>
      </c>
      <c r="H2381" s="42" t="str">
        <f t="shared" si="74"/>
        <v>talon /ˈtælən/  claw of a bird of prey       talon</v>
      </c>
    </row>
    <row r="2382" spans="3:8" ht="15">
      <c r="C2382" s="42">
        <f t="shared" si="75"/>
        <v>99</v>
      </c>
      <c r="D2382" s="41" t="s">
        <v>1205</v>
      </c>
      <c r="E2382" s="44" t="s">
        <v>14853</v>
      </c>
      <c r="F2382" s="45" t="s">
        <v>1938</v>
      </c>
      <c r="G2382" s="42" t="s">
        <v>7440</v>
      </c>
      <c r="H2382" s="42" t="str">
        <f t="shared" si="74"/>
        <v>tamp /tæmp/  tap or drive down by repeated light blows     ledöngöl</v>
      </c>
    </row>
    <row r="2383" spans="3:8" ht="15">
      <c r="C2383" s="42">
        <f t="shared" si="75"/>
        <v>99</v>
      </c>
      <c r="D2383" s="41" t="s">
        <v>1206</v>
      </c>
      <c r="E2383" s="44" t="s">
        <v>14854</v>
      </c>
      <c r="F2383" s="45" t="s">
        <v>1939</v>
      </c>
      <c r="G2383" s="42" t="s">
        <v>7441</v>
      </c>
      <c r="H2383" s="42" t="str">
        <f t="shared" si="74"/>
        <v>tamper /ˈtæmpə/  interfere with           szabotázs</v>
      </c>
    </row>
    <row r="2384" spans="3:8" ht="15">
      <c r="C2384" s="42">
        <f t="shared" si="75"/>
        <v>99</v>
      </c>
      <c r="D2384" s="41" t="s">
        <v>1207</v>
      </c>
      <c r="E2384" s="44" t="s">
        <v>14855</v>
      </c>
      <c r="F2384" s="45" t="s">
        <v>1940</v>
      </c>
      <c r="G2384" s="42" t="s">
        <v>7442</v>
      </c>
      <c r="H2384" s="42" t="str">
        <f t="shared" si="74"/>
        <v>tangential /tænˈʤɛnʃəl/  suddenly changeable           érintő</v>
      </c>
    </row>
    <row r="2385" spans="3:8" ht="63.75">
      <c r="C2385" s="42">
        <f t="shared" si="75"/>
        <v>99</v>
      </c>
      <c r="D2385" s="41" t="s">
        <v>3349</v>
      </c>
      <c r="E2385" s="44" t="s">
        <v>14856</v>
      </c>
      <c r="F2385" s="41" t="s">
        <v>4816</v>
      </c>
      <c r="G2385" s="42" t="s">
        <v>7443</v>
      </c>
      <c r="H2385" s="42" t="str">
        <f t="shared" si="74"/>
        <v>tapping into /ˈtæpɪŋ/ /ˈɪntuː/  to make as much use as possible of the ideas, experience, knowledge etc that a group of people has megérinti</v>
      </c>
    </row>
    <row r="2386" spans="3:8" ht="38.25">
      <c r="C2386" s="42">
        <f t="shared" si="75"/>
        <v>99</v>
      </c>
      <c r="D2386" s="41" t="s">
        <v>2743</v>
      </c>
      <c r="E2386" s="44" t="s">
        <v>14857</v>
      </c>
      <c r="F2386" s="41" t="s">
        <v>4168</v>
      </c>
      <c r="G2386" s="42" t="s">
        <v>5399</v>
      </c>
      <c r="H2386" s="42" t="str">
        <f t="shared" si="74"/>
        <v>target /ˈtɑːgɪt/  to make something have an effect on a particular limited group or area cél</v>
      </c>
    </row>
    <row r="2387" spans="3:8" ht="51">
      <c r="C2387" s="42">
        <f t="shared" si="75"/>
        <v>99</v>
      </c>
      <c r="D2387" s="41" t="s">
        <v>2743</v>
      </c>
      <c r="E2387" s="44" t="s">
        <v>14857</v>
      </c>
      <c r="F2387" s="41" t="s">
        <v>4755</v>
      </c>
      <c r="G2387" s="42" t="s">
        <v>5399</v>
      </c>
      <c r="H2387" s="42" t="str">
        <f t="shared" si="74"/>
        <v>target /ˈtɑːgɪt/  something that you are trying to achieve, such as a total, an amount, or a time  cél</v>
      </c>
    </row>
    <row r="2388" spans="3:8" ht="15">
      <c r="C2388" s="42">
        <f t="shared" si="75"/>
        <v>99</v>
      </c>
      <c r="D2388" s="41" t="s">
        <v>1208</v>
      </c>
      <c r="E2388" s="44" t="s">
        <v>14858</v>
      </c>
      <c r="F2388" s="45" t="s">
        <v>1941</v>
      </c>
      <c r="G2388" s="42" t="s">
        <v>7444</v>
      </c>
      <c r="H2388" s="42" t="str">
        <f t="shared" si="74"/>
        <v>tarnished /ˈtɑːnɪʃt/  lost brightness           patinás</v>
      </c>
    </row>
    <row r="2389" spans="3:8" ht="15">
      <c r="C2389" s="42">
        <f t="shared" si="75"/>
        <v>99</v>
      </c>
      <c r="D2389" s="41" t="s">
        <v>1208</v>
      </c>
      <c r="E2389" s="44" t="s">
        <v>14858</v>
      </c>
      <c r="F2389" s="41" t="s">
        <v>4924</v>
      </c>
      <c r="G2389" s="42" t="s">
        <v>7444</v>
      </c>
      <c r="H2389" s="42" t="str">
        <f t="shared" si="74"/>
        <v>tarnished /ˈtɑːnɪʃt/  damaged patinás</v>
      </c>
    </row>
    <row r="2390" spans="3:8" ht="15">
      <c r="C2390" s="42">
        <f t="shared" si="75"/>
        <v>99</v>
      </c>
      <c r="D2390" s="41" t="s">
        <v>1158</v>
      </c>
      <c r="E2390" s="44" t="s">
        <v>14859</v>
      </c>
      <c r="F2390" s="45" t="s">
        <v>1159</v>
      </c>
      <c r="G2390" s="42" t="s">
        <v>7445</v>
      </c>
      <c r="H2390" s="42" t="str">
        <f t="shared" si="74"/>
        <v>tassel /ˈtæsəl/  bunch of threads        bojt</v>
      </c>
    </row>
    <row r="2391" spans="3:8" ht="51">
      <c r="C2391" s="42">
        <f t="shared" si="75"/>
        <v>99</v>
      </c>
      <c r="D2391" s="41" t="s">
        <v>2911</v>
      </c>
      <c r="E2391" s="44" t="s">
        <v>14860</v>
      </c>
      <c r="F2391" s="41" t="s">
        <v>4346</v>
      </c>
      <c r="G2391" s="42" t="s">
        <v>7446</v>
      </c>
      <c r="H2391" s="42" t="str">
        <f t="shared" si="74"/>
        <v>taste bud /teɪst/ /bʌd/  one of the small parts of the surface of your tongue with which you can taste things ízlelőbimbó</v>
      </c>
    </row>
    <row r="2392" spans="3:8" ht="51">
      <c r="C2392" s="42">
        <f t="shared" si="75"/>
        <v>99</v>
      </c>
      <c r="D2392" s="41" t="s">
        <v>3636</v>
      </c>
      <c r="E2392" s="44" t="s">
        <v>14861</v>
      </c>
      <c r="F2392" s="41" t="s">
        <v>5125</v>
      </c>
      <c r="G2392" s="42" t="s">
        <v>7447</v>
      </c>
      <c r="H2392" s="42" t="str">
        <f t="shared" si="74"/>
        <v>tattoos /təˈtuːz/  a picture or writing that is permanently marked on your skin using a needle and ink tetoválás</v>
      </c>
    </row>
    <row r="2393" spans="3:8" ht="15">
      <c r="C2393" s="42">
        <f t="shared" si="75"/>
        <v>99</v>
      </c>
      <c r="D2393" s="41" t="s">
        <v>1209</v>
      </c>
      <c r="E2393" s="44" t="s">
        <v>14862</v>
      </c>
      <c r="F2393" s="45" t="s">
        <v>1942</v>
      </c>
      <c r="G2393" s="42" t="s">
        <v>6255</v>
      </c>
      <c r="H2393" s="42" t="str">
        <f t="shared" si="74"/>
        <v>taunt /tɔːnt/  contemptuous reproach hurtful remark         gúnyolódás</v>
      </c>
    </row>
    <row r="2394" spans="3:8" ht="15">
      <c r="C2394" s="42">
        <f t="shared" si="75"/>
        <v>99</v>
      </c>
      <c r="D2394" s="41" t="s">
        <v>1210</v>
      </c>
      <c r="E2394" s="44" t="s">
        <v>14863</v>
      </c>
      <c r="F2394" s="45" t="s">
        <v>1943</v>
      </c>
      <c r="G2394" s="42" t="s">
        <v>7448</v>
      </c>
      <c r="H2394" s="42" t="str">
        <f t="shared" si="74"/>
        <v>taut /tɔːt/  tightly stretched           feszes</v>
      </c>
    </row>
    <row r="2395" spans="3:8" ht="15">
      <c r="C2395" s="42">
        <f t="shared" si="75"/>
        <v>99</v>
      </c>
      <c r="D2395" s="41" t="s">
        <v>1211</v>
      </c>
      <c r="E2395" s="44" t="s">
        <v>14864</v>
      </c>
      <c r="F2395" s="45" t="s">
        <v>1944</v>
      </c>
      <c r="G2395" s="42" t="s">
        <v>7449</v>
      </c>
      <c r="H2395" s="42" t="str">
        <f t="shared" si="74"/>
        <v>tautology /tɔːˈtɒləʤi/  a repetition a redundancy         tautológia</v>
      </c>
    </row>
    <row r="2396" spans="3:8" ht="15">
      <c r="C2396" s="42">
        <f t="shared" si="75"/>
        <v>99</v>
      </c>
      <c r="D2396" s="41" t="s">
        <v>1600</v>
      </c>
      <c r="E2396" s="44" t="s">
        <v>14865</v>
      </c>
      <c r="F2396" s="45" t="s">
        <v>1945</v>
      </c>
      <c r="G2396" s="42" t="s">
        <v>7450</v>
      </c>
      <c r="H2396" s="42" t="str">
        <f t="shared" si="74"/>
        <v>tawdry /ˈtɔːdri/  cheap gaudy showy tacky         cifra</v>
      </c>
    </row>
    <row r="2397" spans="3:8" ht="25.5">
      <c r="C2397" s="42">
        <f t="shared" si="75"/>
        <v>99</v>
      </c>
      <c r="D2397" s="41" t="s">
        <v>3377</v>
      </c>
      <c r="E2397" s="44" t="s">
        <v>14866</v>
      </c>
      <c r="F2397" s="41" t="s">
        <v>4846</v>
      </c>
      <c r="G2397" s="42" t="s">
        <v>7451</v>
      </c>
      <c r="H2397" s="42" t="str">
        <f t="shared" si="74"/>
        <v>technique /tɛkˈniːk/  a special way of doing something technika</v>
      </c>
    </row>
    <row r="2398" spans="3:8" ht="15">
      <c r="C2398" s="42">
        <f t="shared" si="75"/>
        <v>99</v>
      </c>
      <c r="D2398" s="41" t="s">
        <v>1212</v>
      </c>
      <c r="E2398" s="44" t="s">
        <v>14867</v>
      </c>
      <c r="F2398" s="45" t="s">
        <v>1946</v>
      </c>
      <c r="G2398" s="42" t="s">
        <v>7452</v>
      </c>
      <c r="H2398" s="42" t="str">
        <f t="shared" si="74"/>
        <v>teetotal /tiːˈtəʊtl/  oppose to alcohol          antialkoholista</v>
      </c>
    </row>
    <row r="2399" spans="3:8" ht="63.75">
      <c r="C2399" s="42">
        <f t="shared" si="75"/>
        <v>99</v>
      </c>
      <c r="D2399" s="41" t="s">
        <v>3130</v>
      </c>
      <c r="E2399" s="44" t="s">
        <v>14868</v>
      </c>
      <c r="F2399" s="41" t="s">
        <v>4581</v>
      </c>
      <c r="G2399" s="42" t="s">
        <v>3130</v>
      </c>
      <c r="H2399" s="42" t="str">
        <f t="shared" si="74"/>
        <v>telemarketing telemarketing  a way of selling products to people in which you telephone people to see if they want to buy something telemarketing</v>
      </c>
    </row>
    <row r="2400" spans="3:8" ht="63.75">
      <c r="C2400" s="42">
        <f t="shared" si="75"/>
        <v>99</v>
      </c>
      <c r="D2400" s="41" t="s">
        <v>3675</v>
      </c>
      <c r="E2400" s="44" t="s">
        <v>14869</v>
      </c>
      <c r="F2400" s="41" t="s">
        <v>5164</v>
      </c>
      <c r="G2400" s="42" t="s">
        <v>7453</v>
      </c>
      <c r="H2400" s="42" t="str">
        <f t="shared" si="74"/>
        <v>telepathy /tɪˈlɛpəθi/  a way of communicating in which thoughts are sent from one person’s mind to another person’s mind telepátia</v>
      </c>
    </row>
    <row r="2401" spans="3:8" ht="15">
      <c r="C2401" s="42">
        <f t="shared" si="75"/>
        <v>99</v>
      </c>
      <c r="D2401" s="41" t="s">
        <v>1213</v>
      </c>
      <c r="E2401" s="44" t="s">
        <v>14870</v>
      </c>
      <c r="F2401" s="45" t="s">
        <v>1947</v>
      </c>
      <c r="G2401" s="42" t="s">
        <v>7454</v>
      </c>
      <c r="H2401" s="42" t="str">
        <f t="shared" si="74"/>
        <v>temerity /tɪˈmɛrɪti/  boldness brashness intrepidness          vakmerőség</v>
      </c>
    </row>
    <row r="2402" spans="3:8" ht="15">
      <c r="C2402" s="42">
        <f t="shared" si="75"/>
        <v>99</v>
      </c>
      <c r="D2402" s="41" t="s">
        <v>1214</v>
      </c>
      <c r="E2402" s="44" t="s">
        <v>14871</v>
      </c>
      <c r="F2402" s="45" t="s">
        <v>1948</v>
      </c>
      <c r="G2402" s="42" t="s">
        <v>7455</v>
      </c>
      <c r="H2402" s="42" t="str">
        <f t="shared" si="74"/>
        <v>temperance /ˈtɛmpərəns/  abstinence from alcohol self-control moderation        mértékletesség</v>
      </c>
    </row>
    <row r="2403" spans="3:8" ht="15">
      <c r="C2403" s="42">
        <f t="shared" si="75"/>
        <v>99</v>
      </c>
      <c r="D2403" s="41" t="s">
        <v>1215</v>
      </c>
      <c r="E2403" s="44" t="s">
        <v>14872</v>
      </c>
      <c r="F2403" s="45" t="s">
        <v>1949</v>
      </c>
      <c r="G2403" s="42" t="s">
        <v>7456</v>
      </c>
      <c r="H2403" s="42" t="str">
        <f t="shared" si="74"/>
        <v>temperate /ˈtɛmpərɪt/  showing self-control           mérsékelt</v>
      </c>
    </row>
    <row r="2404" spans="3:8" ht="51">
      <c r="C2404" s="42">
        <f t="shared" si="75"/>
        <v>99</v>
      </c>
      <c r="D2404" s="41" t="s">
        <v>2972</v>
      </c>
      <c r="E2404" s="44" t="s">
        <v>14873</v>
      </c>
      <c r="F2404" s="41" t="s">
        <v>4414</v>
      </c>
      <c r="G2404" s="42" t="s">
        <v>6119</v>
      </c>
      <c r="H2404" s="42" t="str">
        <f t="shared" si="74"/>
        <v>tempt /tɛmpt/  to make someone want to have or do something, even though they know they really should not csábít</v>
      </c>
    </row>
    <row r="2405" spans="3:8" ht="51">
      <c r="C2405" s="42">
        <f t="shared" si="75"/>
        <v>99</v>
      </c>
      <c r="D2405" s="41" t="s">
        <v>2643</v>
      </c>
      <c r="E2405" s="44" t="s">
        <v>14874</v>
      </c>
      <c r="F2405" s="41" t="s">
        <v>4063</v>
      </c>
      <c r="G2405" s="42" t="s">
        <v>7457</v>
      </c>
      <c r="H2405" s="42" t="str">
        <f t="shared" si="74"/>
        <v>temptation /tɛmpˈteɪʃən/  a strong desire to have or do something even though you know you should not kísértés</v>
      </c>
    </row>
    <row r="2406" spans="3:8" ht="15">
      <c r="C2406" s="42">
        <f t="shared" si="75"/>
        <v>99</v>
      </c>
      <c r="D2406" s="41" t="s">
        <v>1216</v>
      </c>
      <c r="E2406" s="44" t="s">
        <v>14875</v>
      </c>
      <c r="F2406" s="45" t="s">
        <v>1847</v>
      </c>
      <c r="G2406" s="42" t="s">
        <v>6903</v>
      </c>
      <c r="H2406" s="42" t="str">
        <f t="shared" si="74"/>
        <v>tenacity /tɪˈnæsɪti/  firmness persistency adhesiveness tending to hang on      kitartás</v>
      </c>
    </row>
    <row r="2407" spans="3:8" ht="51">
      <c r="C2407" s="42">
        <f t="shared" si="75"/>
        <v>99</v>
      </c>
      <c r="D2407" s="41" t="s">
        <v>3087</v>
      </c>
      <c r="E2407" s="44" t="s">
        <v>14876</v>
      </c>
      <c r="F2407" s="41" t="s">
        <v>4535</v>
      </c>
      <c r="G2407" s="42" t="s">
        <v>7458</v>
      </c>
      <c r="H2407" s="42" t="str">
        <f t="shared" si="74"/>
        <v>tend /tɛnd/  if something tends to happen, it happens often and is likely to happen again hajlamosak</v>
      </c>
    </row>
    <row r="2408" spans="3:8" ht="63.75">
      <c r="C2408" s="42">
        <f t="shared" si="75"/>
        <v>99</v>
      </c>
      <c r="D2408" s="41" t="s">
        <v>2799</v>
      </c>
      <c r="E2408" s="44" t="s">
        <v>14877</v>
      </c>
      <c r="F2408" s="41" t="s">
        <v>4228</v>
      </c>
      <c r="G2408" s="42" t="s">
        <v>7459</v>
      </c>
      <c r="H2408" s="42" t="str">
        <f t="shared" si="74"/>
        <v>tendency /ˈtɛndənsi/  if someone or something has a tendency to do or become a particular thing, they are likely to do or become it tendencia</v>
      </c>
    </row>
    <row r="2409" spans="3:8" ht="15">
      <c r="C2409" s="42">
        <f t="shared" si="75"/>
        <v>99</v>
      </c>
      <c r="D2409" s="41" t="s">
        <v>1217</v>
      </c>
      <c r="E2409" s="44" t="s">
        <v>14878</v>
      </c>
      <c r="F2409" s="45" t="s">
        <v>1848</v>
      </c>
      <c r="G2409" s="42" t="s">
        <v>7460</v>
      </c>
      <c r="H2409" s="42" t="str">
        <f t="shared" si="74"/>
        <v>tenuous /ˈtɛnjʊəs/  insubstantial flimsy weak          vékony</v>
      </c>
    </row>
    <row r="2410" spans="3:8" ht="15">
      <c r="C2410" s="42">
        <f t="shared" si="75"/>
        <v>99</v>
      </c>
      <c r="D2410" s="41" t="s">
        <v>1160</v>
      </c>
      <c r="E2410" s="44" t="s">
        <v>14879</v>
      </c>
      <c r="F2410" s="45" t="s">
        <v>1161</v>
      </c>
      <c r="G2410" s="42" t="s">
        <v>7461</v>
      </c>
      <c r="H2410" s="42" t="str">
        <f t="shared" si="74"/>
        <v>tepid /ˈtɛpɪd/  lukewarm          langyos</v>
      </c>
    </row>
    <row r="2411" spans="3:8" ht="15">
      <c r="C2411" s="42">
        <f t="shared" si="75"/>
        <v>99</v>
      </c>
      <c r="D2411" s="41" t="s">
        <v>3027</v>
      </c>
      <c r="E2411" s="44" t="s">
        <v>14880</v>
      </c>
      <c r="F2411" s="41" t="s">
        <v>4469</v>
      </c>
      <c r="G2411" s="42" t="s">
        <v>7462</v>
      </c>
      <c r="H2411" s="42" t="str">
        <f t="shared" si="74"/>
        <v>terrified /ˈtɛrɪfaɪd/  very frightened rémült</v>
      </c>
    </row>
    <row r="2412" spans="3:8" ht="15">
      <c r="C2412" s="42">
        <f t="shared" si="75"/>
        <v>99</v>
      </c>
      <c r="D2412" s="41" t="s">
        <v>263</v>
      </c>
      <c r="E2412" s="44" t="s">
        <v>14881</v>
      </c>
      <c r="F2412" s="45" t="s">
        <v>1849</v>
      </c>
      <c r="G2412" s="42" t="s">
        <v>7396</v>
      </c>
      <c r="H2412" s="42" t="str">
        <f t="shared" si="74"/>
        <v>terse /tɜːs/  brief and to the point        tömör</v>
      </c>
    </row>
    <row r="2413" spans="3:8" ht="15">
      <c r="C2413" s="42">
        <f t="shared" si="75"/>
        <v>99</v>
      </c>
      <c r="D2413" s="41" t="s">
        <v>1162</v>
      </c>
      <c r="E2413" s="44" t="s">
        <v>14882</v>
      </c>
      <c r="F2413" s="45" t="s">
        <v>1163</v>
      </c>
      <c r="G2413" s="42" t="s">
        <v>7463</v>
      </c>
      <c r="H2413" s="42" t="str">
        <f t="shared" si="74"/>
        <v>testiness /ˈtɛstɪnəs/  witness/evidence          ingerlékenység</v>
      </c>
    </row>
    <row r="2414" spans="3:8" ht="38.25">
      <c r="C2414" s="42">
        <f t="shared" si="75"/>
        <v>99</v>
      </c>
      <c r="D2414" s="41" t="s">
        <v>3308</v>
      </c>
      <c r="E2414" s="44" t="s">
        <v>14883</v>
      </c>
      <c r="F2414" s="41" t="s">
        <v>4770</v>
      </c>
      <c r="G2414" s="42" t="s">
        <v>7464</v>
      </c>
      <c r="H2414" s="42" t="str">
        <f t="shared" si="74"/>
        <v>texture /ˈtɛksʧə/  the way that a particular type of food feels in your mouth struktúra</v>
      </c>
    </row>
    <row r="2415" spans="3:8" ht="38.25">
      <c r="C2415" s="42">
        <f t="shared" si="75"/>
        <v>99</v>
      </c>
      <c r="D2415" s="41" t="s">
        <v>2853</v>
      </c>
      <c r="E2415" s="44" t="s">
        <v>14884</v>
      </c>
      <c r="F2415" s="41" t="s">
        <v>4284</v>
      </c>
      <c r="G2415" s="42" t="s">
        <v>7465</v>
      </c>
      <c r="H2415" s="42" t="str">
        <f t="shared" si="74"/>
        <v>the advent of /ði/ /ˈædvənt/ /ɒv/  the time when something first begins to be widely used  Az Advent</v>
      </c>
    </row>
    <row r="2416" spans="3:8" ht="89.25">
      <c r="C2416" s="42">
        <f t="shared" si="75"/>
        <v>99</v>
      </c>
      <c r="D2416" s="41" t="s">
        <v>2723</v>
      </c>
      <c r="E2416" s="44" t="s">
        <v>14885</v>
      </c>
      <c r="F2416" s="41" t="s">
        <v>4147</v>
      </c>
      <c r="G2416" s="42" t="s">
        <v>7466</v>
      </c>
      <c r="H2416" s="42" t="str">
        <f t="shared" si="74"/>
        <v>the boot is on the other foot /ðə/ /buːt/ /s/ /ɒn/ /ði/ /ˈʌðə/ /fʊt/  used to say someone who has caused problems for other people in the past is now in a situation in which people are causing problems for them A csomagtartó a másik lábát</v>
      </c>
    </row>
    <row r="2417" spans="3:8" ht="51">
      <c r="C2417" s="42">
        <f t="shared" si="75"/>
        <v>99</v>
      </c>
      <c r="D2417" s="41" t="s">
        <v>3609</v>
      </c>
      <c r="E2417" s="44" t="s">
        <v>14886</v>
      </c>
      <c r="F2417" s="41" t="s">
        <v>5098</v>
      </c>
      <c r="G2417" s="42" t="s">
        <v>7467</v>
      </c>
      <c r="H2417" s="42" t="str">
        <f t="shared" si="74"/>
        <v>there’s no denying (the fact ) /ðəz/ /nəʊ/ /dɪˈnaɪɪŋ/ (/ðə/ /fækt/ )  there’s no denying is used to say that it is very clear that something is true nincs tagadni (a tény)</v>
      </c>
    </row>
    <row r="2418" spans="3:8" ht="38.25">
      <c r="C2418" s="42">
        <f t="shared" si="75"/>
        <v>99</v>
      </c>
      <c r="D2418" s="41" t="s">
        <v>3567</v>
      </c>
      <c r="E2418" s="44" t="s">
        <v>14887</v>
      </c>
      <c r="F2418" s="41" t="s">
        <v>5054</v>
      </c>
      <c r="G2418" s="42" t="s">
        <v>7468</v>
      </c>
      <c r="H2418" s="42" t="str">
        <f t="shared" si="74"/>
        <v>thief /θiːf/  someone who steals things from another person or place  tolvaj</v>
      </c>
    </row>
    <row r="2419" spans="3:8" ht="63.75">
      <c r="C2419" s="42">
        <f t="shared" si="75"/>
        <v>99</v>
      </c>
      <c r="D2419" s="41" t="s">
        <v>3365</v>
      </c>
      <c r="E2419" s="44" t="s">
        <v>14888</v>
      </c>
      <c r="F2419" s="41" t="s">
        <v>4834</v>
      </c>
      <c r="G2419" s="42" t="s">
        <v>7469</v>
      </c>
      <c r="H2419" s="42" t="str">
        <f t="shared" si="74"/>
        <v>thoughtlessly /ˈθɔːtlɪsli/  not thinking about the needs and feelings of other people, especially because you are thinking about what you want meggondolatlanul</v>
      </c>
    </row>
    <row r="2420" spans="3:8" ht="38.25">
      <c r="C2420" s="42">
        <f t="shared" si="75"/>
        <v>99</v>
      </c>
      <c r="D2420" s="41" t="s">
        <v>2647</v>
      </c>
      <c r="E2420" s="44" t="s">
        <v>14889</v>
      </c>
      <c r="F2420" s="41" t="s">
        <v>4067</v>
      </c>
      <c r="G2420" s="42" t="s">
        <v>7470</v>
      </c>
      <c r="H2420" s="42" t="str">
        <f t="shared" si="74"/>
        <v>threat /θrɛt/  the possibility that something very bad will happen fenyegetés</v>
      </c>
    </row>
    <row r="2421" spans="3:8" ht="15">
      <c r="C2421" s="42">
        <f t="shared" si="75"/>
        <v>99</v>
      </c>
      <c r="D2421" s="41" t="s">
        <v>1218</v>
      </c>
      <c r="E2421" s="44" t="s">
        <v>14890</v>
      </c>
      <c r="F2421" s="45" t="s">
        <v>1850</v>
      </c>
      <c r="G2421" s="42" t="s">
        <v>7471</v>
      </c>
      <c r="H2421" s="42" t="str">
        <f t="shared" si="74"/>
        <v>thrift /θrɪft/  care economy thriving prosperous         takarékosság</v>
      </c>
    </row>
    <row r="2422" spans="3:8" ht="51">
      <c r="C2422" s="42">
        <f t="shared" si="75"/>
        <v>99</v>
      </c>
      <c r="D2422" s="41" t="s">
        <v>3570</v>
      </c>
      <c r="E2422" s="44" t="s">
        <v>14891</v>
      </c>
      <c r="F2422" s="41" t="s">
        <v>5057</v>
      </c>
      <c r="G2422" s="42" t="s">
        <v>6257</v>
      </c>
      <c r="H2422" s="42" t="str">
        <f t="shared" si="74"/>
        <v>thrill /θrɪl/  a sudden strong feeling of excitement and pleasure, or the thing that makes you feel this izgalom</v>
      </c>
    </row>
    <row r="2423" spans="3:8" ht="15">
      <c r="C2423" s="42">
        <f t="shared" si="75"/>
        <v>99</v>
      </c>
      <c r="D2423" s="41" t="s">
        <v>1164</v>
      </c>
      <c r="E2423" s="44" t="s">
        <v>14892</v>
      </c>
      <c r="F2423" s="45" t="s">
        <v>1165</v>
      </c>
      <c r="G2423" s="42" t="s">
        <v>7472</v>
      </c>
      <c r="H2423" s="42" t="str">
        <f t="shared" si="74"/>
        <v>thwart /θwɔːt/  obstruct/frustrate          keresztben</v>
      </c>
    </row>
    <row r="2424" spans="3:8" ht="15">
      <c r="C2424" s="42">
        <f t="shared" si="75"/>
        <v>99</v>
      </c>
      <c r="D2424" s="41" t="s">
        <v>1219</v>
      </c>
      <c r="E2424" s="44" t="s">
        <v>14893</v>
      </c>
      <c r="F2424" s="45" t="s">
        <v>1851</v>
      </c>
      <c r="G2424" s="42" t="s">
        <v>5834</v>
      </c>
      <c r="H2424" s="42" t="str">
        <f t="shared" si="74"/>
        <v>timid /ˈtɪmɪd/  shy easily frightened          félénk</v>
      </c>
    </row>
    <row r="2425" spans="3:8" ht="15">
      <c r="C2425" s="42">
        <f t="shared" si="75"/>
        <v>99</v>
      </c>
      <c r="D2425" s="41" t="s">
        <v>1220</v>
      </c>
      <c r="E2425" s="44" t="s">
        <v>14894</v>
      </c>
      <c r="F2425" s="45" t="s">
        <v>1852</v>
      </c>
      <c r="G2425" s="42" t="s">
        <v>5834</v>
      </c>
      <c r="H2425" s="42" t="str">
        <f t="shared" si="74"/>
        <v>timorous /ˈtɪmərəs/  fearful timid afraid          félénk</v>
      </c>
    </row>
    <row r="2426" spans="3:8" ht="38.25">
      <c r="C2426" s="42">
        <f t="shared" si="75"/>
        <v>99</v>
      </c>
      <c r="D2426" s="41" t="s">
        <v>3163</v>
      </c>
      <c r="E2426" s="44" t="s">
        <v>14895</v>
      </c>
      <c r="F2426" s="41" t="s">
        <v>4614</v>
      </c>
      <c r="G2426" s="42" t="s">
        <v>7473</v>
      </c>
      <c r="H2426" s="42" t="str">
        <f t="shared" si="74"/>
        <v>to my mind /tə/ /maɪ/ /maɪnd/  used to show you are giving your opinion about something  az eszembe</v>
      </c>
    </row>
    <row r="2427" spans="3:8" ht="15">
      <c r="C2427" s="42">
        <f t="shared" si="75"/>
        <v>99</v>
      </c>
      <c r="D2427" s="41" t="s">
        <v>1166</v>
      </c>
      <c r="E2427" s="44" t="s">
        <v>14896</v>
      </c>
      <c r="F2427" s="45" t="s">
        <v>1167</v>
      </c>
      <c r="G2427" s="42" t="s">
        <v>7474</v>
      </c>
      <c r="H2427" s="42" t="str">
        <f t="shared" si="74"/>
        <v>toady /ˈtəʊdi/  obsequious flatterer         talpnyaló</v>
      </c>
    </row>
    <row r="2428" spans="3:8" ht="25.5">
      <c r="C2428" s="42">
        <f t="shared" si="75"/>
        <v>99</v>
      </c>
      <c r="D2428" s="41" t="s">
        <v>2403</v>
      </c>
      <c r="E2428" s="44" t="s">
        <v>14897</v>
      </c>
      <c r="F2428" s="41" t="s">
        <v>3807</v>
      </c>
      <c r="G2428" s="42" t="s">
        <v>7475</v>
      </c>
      <c r="H2428" s="42" t="str">
        <f t="shared" si="74"/>
        <v>toddler  /ˈtɒdlə/   a very young child who is just learning to walk totyogó kisgyerek</v>
      </c>
    </row>
    <row r="2429" spans="3:8" ht="51">
      <c r="C2429" s="42">
        <f t="shared" si="75"/>
        <v>99</v>
      </c>
      <c r="D2429" s="41" t="s">
        <v>3326</v>
      </c>
      <c r="E2429" s="44" t="s">
        <v>14898</v>
      </c>
      <c r="F2429" s="41" t="s">
        <v>4791</v>
      </c>
      <c r="G2429" s="42" t="s">
        <v>7476</v>
      </c>
      <c r="H2429" s="42" t="str">
        <f t="shared" si="74"/>
        <v>tolerant /ˈtɒlərənt/  plants that are tolerant of particular weather or soil conditions can exist in those conditions toleráns</v>
      </c>
    </row>
    <row r="2430" spans="3:8" ht="51">
      <c r="C2430" s="42">
        <f t="shared" si="75"/>
        <v>99</v>
      </c>
      <c r="D2430" s="41" t="s">
        <v>2632</v>
      </c>
      <c r="E2430" s="44" t="s">
        <v>14899</v>
      </c>
      <c r="F2430" s="41" t="s">
        <v>4050</v>
      </c>
      <c r="G2430" s="42" t="s">
        <v>7477</v>
      </c>
      <c r="H2430" s="42" t="str">
        <f t="shared" si="74"/>
        <v>tongue-tied /ˈtʌŋtaɪd/  unable to talk in a relaxed way because you feel nervous or embarrassed beszédhibás</v>
      </c>
    </row>
    <row r="2431" spans="3:8" ht="15">
      <c r="C2431" s="42">
        <f t="shared" si="75"/>
        <v>99</v>
      </c>
      <c r="D2431" s="41" t="s">
        <v>1221</v>
      </c>
      <c r="E2431" s="44" t="s">
        <v>14900</v>
      </c>
      <c r="F2431" s="45" t="s">
        <v>1853</v>
      </c>
      <c r="G2431" s="42" t="s">
        <v>7478</v>
      </c>
      <c r="H2431" s="42" t="str">
        <f t="shared" si="74"/>
        <v>tonic /ˈtɒnɪk/  smth giving strength or energy        tonik</v>
      </c>
    </row>
    <row r="2432" spans="3:8" ht="15">
      <c r="C2432" s="42">
        <f t="shared" si="75"/>
        <v>99</v>
      </c>
      <c r="D2432" s="41" t="s">
        <v>1222</v>
      </c>
      <c r="E2432" s="44" t="s">
        <v>14901</v>
      </c>
      <c r="F2432" s="45" t="s">
        <v>1854</v>
      </c>
      <c r="G2432" s="42" t="s">
        <v>7479</v>
      </c>
      <c r="H2432" s="42" t="str">
        <f t="shared" si="74"/>
        <v>topple /ˈtɒpl/  be unsteady and overturn         ledönt</v>
      </c>
    </row>
    <row r="2433" spans="3:8">
      <c r="C2433" s="42">
        <f t="shared" si="75"/>
        <v>99</v>
      </c>
      <c r="D2433" s="41" t="s">
        <v>139</v>
      </c>
      <c r="E2433" s="46" t="s">
        <v>5318</v>
      </c>
      <c r="F2433" s="45" t="s">
        <v>1855</v>
      </c>
      <c r="G2433" s="42" t="s">
        <v>5430</v>
      </c>
      <c r="H2433" s="42" t="str">
        <f t="shared" si="74"/>
        <v>torment /ˈtɔːmənt/  severe pain or suffering         kín</v>
      </c>
    </row>
    <row r="2434" spans="3:8" ht="15">
      <c r="C2434" s="42">
        <f t="shared" si="75"/>
        <v>99</v>
      </c>
      <c r="D2434" s="41" t="s">
        <v>1594</v>
      </c>
      <c r="E2434" s="44" t="s">
        <v>14902</v>
      </c>
      <c r="F2434" s="45" t="s">
        <v>1856</v>
      </c>
      <c r="G2434" s="42" t="s">
        <v>7480</v>
      </c>
      <c r="H2434" s="42" t="str">
        <f t="shared" si="74"/>
        <v>torpid /ˈtɔːpɪd/  sleeping sluggish lethargic dormant         zsibbadt</v>
      </c>
    </row>
    <row r="2435" spans="3:8" ht="15">
      <c r="C2435" s="42">
        <f t="shared" si="75"/>
        <v>99</v>
      </c>
      <c r="D2435" s="41" t="s">
        <v>1168</v>
      </c>
      <c r="E2435" s="44" t="s">
        <v>14903</v>
      </c>
      <c r="F2435" s="45" t="s">
        <v>1169</v>
      </c>
      <c r="G2435" s="42" t="s">
        <v>7481</v>
      </c>
      <c r="H2435" s="42" t="str">
        <f t="shared" ref="H2435:H2498" si="76">CONCATENATE(D2435," ",E2435," ",F2435," ",G2435)</f>
        <v>torque /tɔːk/  twisting force causing rotation       forgatónyomaték</v>
      </c>
    </row>
    <row r="2436" spans="3:8" ht="15">
      <c r="C2436" s="42">
        <f t="shared" si="75"/>
        <v>99</v>
      </c>
      <c r="D2436" s="41" t="s">
        <v>1223</v>
      </c>
      <c r="E2436" s="44" t="s">
        <v>14904</v>
      </c>
      <c r="F2436" s="45" t="s">
        <v>1170</v>
      </c>
      <c r="G2436" s="42" t="s">
        <v>7274</v>
      </c>
      <c r="H2436" s="42" t="str">
        <f t="shared" si="76"/>
        <v>tortuous /ˈtɔːtjʊəs/  devious/not straightforward         kanyargós</v>
      </c>
    </row>
    <row r="2437" spans="3:8" ht="25.5">
      <c r="C2437" s="42">
        <f t="shared" ref="C2437:C2500" si="77">+B2437+C2436</f>
        <v>99</v>
      </c>
      <c r="D2437" s="41" t="s">
        <v>2562</v>
      </c>
      <c r="E2437" s="44" t="s">
        <v>14905</v>
      </c>
      <c r="F2437" s="41" t="s">
        <v>3979</v>
      </c>
      <c r="G2437" s="42" t="s">
        <v>7482</v>
      </c>
      <c r="H2437" s="42" t="str">
        <f t="shared" si="76"/>
        <v>touching /ˈtʌʧɪŋ/  making you feel pity, sympathy, sadness etc megható</v>
      </c>
    </row>
    <row r="2438" spans="3:8" ht="15">
      <c r="C2438" s="42">
        <f t="shared" si="77"/>
        <v>99</v>
      </c>
      <c r="D2438" s="41" t="s">
        <v>1224</v>
      </c>
      <c r="E2438" s="44" t="s">
        <v>14906</v>
      </c>
      <c r="F2438" s="45" t="s">
        <v>1857</v>
      </c>
      <c r="G2438" s="42" t="s">
        <v>7483</v>
      </c>
      <c r="H2438" s="42" t="str">
        <f t="shared" si="76"/>
        <v>tout /taʊt/  person who worries others to buy smth to use his service  felhajtó</v>
      </c>
    </row>
    <row r="2439" spans="3:8" ht="51">
      <c r="C2439" s="42">
        <f t="shared" si="77"/>
        <v>99</v>
      </c>
      <c r="D2439" s="41" t="s">
        <v>3003</v>
      </c>
      <c r="E2439" s="44" t="s">
        <v>14907</v>
      </c>
      <c r="F2439" s="41" t="s">
        <v>4445</v>
      </c>
      <c r="G2439" s="42" t="s">
        <v>7484</v>
      </c>
      <c r="H2439" s="42" t="str">
        <f t="shared" si="76"/>
        <v>trace /treɪs/  a small sign that shows that someone or something was present or existed nyom</v>
      </c>
    </row>
    <row r="2440" spans="3:8" ht="38.25">
      <c r="C2440" s="42">
        <f t="shared" si="77"/>
        <v>99</v>
      </c>
      <c r="D2440" s="41" t="s">
        <v>3537</v>
      </c>
      <c r="E2440" s="44" t="s">
        <v>14908</v>
      </c>
      <c r="F2440" s="41" t="s">
        <v>5024</v>
      </c>
      <c r="G2440" s="42" t="s">
        <v>7485</v>
      </c>
      <c r="H2440" s="42" t="str">
        <f t="shared" si="76"/>
        <v>track /træk/  one of the songs or pieces of music on a record, cassette, or CD nyomon követni</v>
      </c>
    </row>
    <row r="2441" spans="3:8" ht="15">
      <c r="C2441" s="42">
        <f t="shared" si="77"/>
        <v>99</v>
      </c>
      <c r="D2441" s="41" t="s">
        <v>1225</v>
      </c>
      <c r="E2441" s="44" t="s">
        <v>14909</v>
      </c>
      <c r="F2441" s="45" t="s">
        <v>1858</v>
      </c>
      <c r="G2441" s="42" t="s">
        <v>7486</v>
      </c>
      <c r="H2441" s="42" t="str">
        <f t="shared" si="76"/>
        <v>tractable /ˈtræktəbl/  easily controlled or guided         engedékeny</v>
      </c>
    </row>
    <row r="2442" spans="3:8" ht="63.75">
      <c r="C2442" s="42">
        <f t="shared" si="77"/>
        <v>99</v>
      </c>
      <c r="D2442" s="41" t="s">
        <v>3672</v>
      </c>
      <c r="E2442" s="44" t="s">
        <v>14910</v>
      </c>
      <c r="F2442" s="41" t="s">
        <v>5161</v>
      </c>
      <c r="G2442" s="42" t="s">
        <v>7487</v>
      </c>
      <c r="H2442" s="42" t="str">
        <f t="shared" si="76"/>
        <v>tragic /ˈtræʤɪk/  a tragic event or situation makes you feel very sad, especially because it involves death or suffering tragikus</v>
      </c>
    </row>
    <row r="2443" spans="3:8" ht="38.25">
      <c r="C2443" s="42">
        <f t="shared" si="77"/>
        <v>99</v>
      </c>
      <c r="D2443" s="41" t="s">
        <v>3483</v>
      </c>
      <c r="E2443" s="44" t="s">
        <v>14911</v>
      </c>
      <c r="F2443" s="41" t="s">
        <v>4966</v>
      </c>
      <c r="G2443" s="42" t="s">
        <v>7063</v>
      </c>
      <c r="H2443" s="42" t="str">
        <f t="shared" si="76"/>
        <v>tranquillity /træŋˈkwɪlɪti/  the state of being pleasantly calm, quiet and peaceful nyugalom</v>
      </c>
    </row>
    <row r="2444" spans="3:8" ht="38.25">
      <c r="C2444" s="42">
        <f t="shared" si="77"/>
        <v>99</v>
      </c>
      <c r="D2444" s="41" t="s">
        <v>3354</v>
      </c>
      <c r="E2444" s="44" t="s">
        <v>14912</v>
      </c>
      <c r="F2444" s="41" t="s">
        <v>4822</v>
      </c>
      <c r="G2444" s="42" t="s">
        <v>7488</v>
      </c>
      <c r="H2444" s="42" t="str">
        <f t="shared" si="76"/>
        <v>transaction /trænˈzækʃən/  a business deal or action, such as buying or selling something tranzakció</v>
      </c>
    </row>
    <row r="2445" spans="3:8" ht="25.5">
      <c r="C2445" s="42">
        <f t="shared" si="77"/>
        <v>99</v>
      </c>
      <c r="D2445" s="41" t="s">
        <v>3706</v>
      </c>
      <c r="E2445" s="44" t="s">
        <v>14913</v>
      </c>
      <c r="F2445" s="41" t="s">
        <v>5197</v>
      </c>
      <c r="G2445" s="42" t="s">
        <v>7489</v>
      </c>
      <c r="H2445" s="42" t="str">
        <f t="shared" si="76"/>
        <v>transatlantic /ˌtrænzətˈlæntɪk/  crossing the Atlantic Ocean transzatlanti</v>
      </c>
    </row>
    <row r="2446" spans="3:8" ht="15">
      <c r="C2446" s="42">
        <f t="shared" si="77"/>
        <v>99</v>
      </c>
      <c r="D2446" s="41" t="s">
        <v>1226</v>
      </c>
      <c r="E2446" s="44" t="s">
        <v>14914</v>
      </c>
      <c r="F2446" s="45" t="s">
        <v>1859</v>
      </c>
      <c r="G2446" s="42" t="s">
        <v>7490</v>
      </c>
      <c r="H2446" s="42" t="str">
        <f t="shared" si="76"/>
        <v>transgress /trænsˈgrɛs/  break go beyond (a limit)        áthág</v>
      </c>
    </row>
    <row r="2447" spans="3:8" ht="15">
      <c r="C2447" s="42">
        <f t="shared" si="77"/>
        <v>99</v>
      </c>
      <c r="D2447" s="41" t="s">
        <v>1227</v>
      </c>
      <c r="E2447" s="44" t="s">
        <v>14915</v>
      </c>
      <c r="F2447" s="45" t="s">
        <v>1860</v>
      </c>
      <c r="G2447" s="42" t="s">
        <v>6248</v>
      </c>
      <c r="H2447" s="42" t="str">
        <f t="shared" si="76"/>
        <v>transient /ˈtrænzɪənt/  temporary fleeting           múló</v>
      </c>
    </row>
    <row r="2448" spans="3:8" ht="25.5">
      <c r="C2448" s="42">
        <f t="shared" si="77"/>
        <v>99</v>
      </c>
      <c r="D2448" s="41" t="s">
        <v>1227</v>
      </c>
      <c r="E2448" s="44" t="s">
        <v>14915</v>
      </c>
      <c r="F2448" s="41" t="s">
        <v>4627</v>
      </c>
      <c r="G2448" s="42" t="s">
        <v>6248</v>
      </c>
      <c r="H2448" s="42" t="str">
        <f t="shared" si="76"/>
        <v>transient /ˈtrænzɪənt/  continuing only for a short time múló</v>
      </c>
    </row>
    <row r="2449" spans="3:8" ht="38.25">
      <c r="C2449" s="42">
        <f t="shared" si="77"/>
        <v>99</v>
      </c>
      <c r="D2449" s="41" t="s">
        <v>2676</v>
      </c>
      <c r="E2449" s="44" t="s">
        <v>14916</v>
      </c>
      <c r="F2449" s="41" t="s">
        <v>4097</v>
      </c>
      <c r="G2449" s="42" t="s">
        <v>7491</v>
      </c>
      <c r="H2449" s="42" t="str">
        <f t="shared" si="76"/>
        <v>transition /trænˈsɪʒən/  when something changes from one form or state to another átmenet</v>
      </c>
    </row>
    <row r="2450" spans="3:8" ht="15">
      <c r="C2450" s="42">
        <f t="shared" si="77"/>
        <v>99</v>
      </c>
      <c r="D2450" s="41" t="s">
        <v>1228</v>
      </c>
      <c r="E2450" s="44" t="s">
        <v>14917</v>
      </c>
      <c r="F2450" s="45" t="s">
        <v>1861</v>
      </c>
      <c r="G2450" s="42" t="s">
        <v>6475</v>
      </c>
      <c r="H2450" s="42" t="str">
        <f t="shared" si="76"/>
        <v>transitory /ˈtrænsɪtəri/  brief            átmeneti</v>
      </c>
    </row>
    <row r="2451" spans="3:8" ht="51">
      <c r="C2451" s="42">
        <f t="shared" si="77"/>
        <v>99</v>
      </c>
      <c r="D2451" s="41" t="s">
        <v>3665</v>
      </c>
      <c r="E2451" s="44" t="s">
        <v>14918</v>
      </c>
      <c r="F2451" s="41" t="s">
        <v>5154</v>
      </c>
      <c r="G2451" s="42" t="s">
        <v>7492</v>
      </c>
      <c r="H2451" s="42" t="str">
        <f t="shared" si="76"/>
        <v>transmit /trænzˈmɪt/  to send out electronic signals, messages etc using radio, television, or other similar equipment továbbít</v>
      </c>
    </row>
    <row r="2452" spans="3:8" ht="63.75">
      <c r="C2452" s="42">
        <f t="shared" si="77"/>
        <v>99</v>
      </c>
      <c r="D2452" s="41" t="s">
        <v>3592</v>
      </c>
      <c r="E2452" s="44" t="s">
        <v>14919</v>
      </c>
      <c r="F2452" s="41" t="s">
        <v>5080</v>
      </c>
      <c r="G2452" s="42" t="s">
        <v>7493</v>
      </c>
      <c r="H2452" s="42" t="str">
        <f t="shared" si="76"/>
        <v>trapping /ˈtræpɪŋ/  things such as money, influence, possessions etc that are related to a particular type of person, job, or way of life csapdázás</v>
      </c>
    </row>
    <row r="2453" spans="3:8" ht="15">
      <c r="C2453" s="42">
        <f t="shared" si="77"/>
        <v>99</v>
      </c>
      <c r="D2453" s="41" t="s">
        <v>1171</v>
      </c>
      <c r="E2453" s="44" t="s">
        <v>14920</v>
      </c>
      <c r="F2453" s="45" t="s">
        <v>1172</v>
      </c>
      <c r="G2453" s="42" t="s">
        <v>7494</v>
      </c>
      <c r="H2453" s="42" t="str">
        <f t="shared" si="76"/>
        <v>travesty /ˈtrævɪsti/  parody/imitation          paródia</v>
      </c>
    </row>
    <row r="2454" spans="3:8" ht="38.25">
      <c r="C2454" s="42">
        <f t="shared" si="77"/>
        <v>99</v>
      </c>
      <c r="D2454" s="41" t="s">
        <v>14921</v>
      </c>
      <c r="E2454" s="44" t="s">
        <v>14922</v>
      </c>
      <c r="F2454" s="41" t="s">
        <v>3818</v>
      </c>
      <c r="G2454" s="42" t="s">
        <v>7495</v>
      </c>
      <c r="H2454" s="42" t="str">
        <f t="shared" si="76"/>
        <v>tremble1 /ˈtrɛmbl/1  if your voice trembles, it sounds nervous and unsteady tremble1</v>
      </c>
    </row>
    <row r="2455" spans="3:8" ht="15">
      <c r="C2455" s="42">
        <f t="shared" si="77"/>
        <v>99</v>
      </c>
      <c r="D2455" s="41" t="s">
        <v>14923</v>
      </c>
      <c r="E2455" s="44" t="s">
        <v>14924</v>
      </c>
      <c r="F2455" s="41" t="s">
        <v>3830</v>
      </c>
      <c r="G2455" s="42" t="s">
        <v>7496</v>
      </c>
      <c r="H2455" s="42" t="str">
        <f t="shared" si="76"/>
        <v>tremble2 /ˈtrɛmbl/2  to shake slightly tremble2</v>
      </c>
    </row>
    <row r="2456" spans="3:8" ht="15">
      <c r="C2456" s="42">
        <f t="shared" si="77"/>
        <v>99</v>
      </c>
      <c r="D2456" s="41" t="s">
        <v>1229</v>
      </c>
      <c r="E2456" s="44" t="s">
        <v>14925</v>
      </c>
      <c r="F2456" s="45" t="s">
        <v>1862</v>
      </c>
      <c r="G2456" s="42" t="s">
        <v>6408</v>
      </c>
      <c r="H2456" s="42" t="str">
        <f t="shared" si="76"/>
        <v>trenchant /ˈtrɛnʧənt/  forceful effective vigorous extremely perceptive incisive       éles</v>
      </c>
    </row>
    <row r="2457" spans="3:8" ht="15">
      <c r="C2457" s="42">
        <f t="shared" si="77"/>
        <v>99</v>
      </c>
      <c r="D2457" s="41" t="s">
        <v>1231</v>
      </c>
      <c r="E2457" s="44" t="s">
        <v>14926</v>
      </c>
      <c r="F2457" s="45" t="s">
        <v>1863</v>
      </c>
      <c r="G2457" s="42" t="s">
        <v>7497</v>
      </c>
      <c r="H2457" s="42" t="str">
        <f t="shared" si="76"/>
        <v>trepidation /ˌtrɛpɪˈdeɪʃən/  alarm excited state of mind        felindulás</v>
      </c>
    </row>
    <row r="2458" spans="3:8" ht="15">
      <c r="C2458" s="42">
        <f t="shared" si="77"/>
        <v>99</v>
      </c>
      <c r="D2458" s="41" t="s">
        <v>1173</v>
      </c>
      <c r="E2458" s="44" t="s">
        <v>14927</v>
      </c>
      <c r="F2458" s="45" t="s">
        <v>1174</v>
      </c>
      <c r="G2458" s="42" t="s">
        <v>6828</v>
      </c>
      <c r="H2458" s="42" t="str">
        <f t="shared" si="76"/>
        <v>trickle /ˈtrɪkl/  flow in drops        szivárog</v>
      </c>
    </row>
    <row r="2459" spans="3:8" ht="38.25">
      <c r="C2459" s="42">
        <f t="shared" si="77"/>
        <v>99</v>
      </c>
      <c r="D2459" s="41" t="s">
        <v>3270</v>
      </c>
      <c r="E2459" s="44" t="s">
        <v>14928</v>
      </c>
      <c r="F2459" s="41" t="s">
        <v>4727</v>
      </c>
      <c r="G2459" s="42" t="s">
        <v>7498</v>
      </c>
      <c r="H2459" s="42" t="str">
        <f t="shared" si="76"/>
        <v>tricks of the trade /trɪks/ /əv/ /ðə/ /treɪd/  tricks of the trade are clever methods used in a particular job a szakma fortélyait</v>
      </c>
    </row>
    <row r="2460" spans="3:8" ht="15">
      <c r="C2460" s="42">
        <f t="shared" si="77"/>
        <v>99</v>
      </c>
      <c r="D2460" s="41" t="s">
        <v>1232</v>
      </c>
      <c r="E2460" s="44" t="s">
        <v>14929</v>
      </c>
      <c r="F2460" s="45" t="s">
        <v>1864</v>
      </c>
      <c r="G2460" s="42" t="s">
        <v>7499</v>
      </c>
      <c r="H2460" s="42" t="str">
        <f t="shared" si="76"/>
        <v>trifling /ˈtraɪflɪŋ/  unimportant            csekély</v>
      </c>
    </row>
    <row r="2461" spans="3:8" ht="15">
      <c r="C2461" s="42">
        <f t="shared" si="77"/>
        <v>99</v>
      </c>
      <c r="D2461" s="41" t="s">
        <v>1524</v>
      </c>
      <c r="E2461" s="44" t="s">
        <v>14930</v>
      </c>
      <c r="F2461" s="45" t="s">
        <v>1865</v>
      </c>
      <c r="G2461" s="42" t="s">
        <v>7500</v>
      </c>
      <c r="H2461" s="42" t="str">
        <f t="shared" si="76"/>
        <v>trite /traɪt/  not new           elcsépelt</v>
      </c>
    </row>
    <row r="2462" spans="3:8" ht="25.5">
      <c r="C2462" s="42">
        <f t="shared" si="77"/>
        <v>99</v>
      </c>
      <c r="D2462" s="41" t="s">
        <v>2640</v>
      </c>
      <c r="E2462" s="44" t="s">
        <v>14931</v>
      </c>
      <c r="F2462" s="41" t="s">
        <v>4060</v>
      </c>
      <c r="G2462" s="42" t="s">
        <v>7501</v>
      </c>
      <c r="H2462" s="42" t="str">
        <f t="shared" si="76"/>
        <v>trivial /ˈtrɪvɪəl/  not serious, important, or valuable jelentéktelen</v>
      </c>
    </row>
    <row r="2463" spans="3:8" ht="15">
      <c r="C2463" s="42">
        <f t="shared" si="77"/>
        <v>99</v>
      </c>
      <c r="D2463" s="41" t="s">
        <v>1175</v>
      </c>
      <c r="E2463" s="44" t="s">
        <v>14932</v>
      </c>
      <c r="F2463" s="45" t="s">
        <v>1176</v>
      </c>
      <c r="G2463" s="42" t="s">
        <v>7502</v>
      </c>
      <c r="H2463" s="42" t="str">
        <f t="shared" si="76"/>
        <v>truce /truːs/  (agreement) stop of fighting for a time    fegyverszünet</v>
      </c>
    </row>
    <row r="2464" spans="3:8" ht="15">
      <c r="C2464" s="42">
        <f t="shared" si="77"/>
        <v>99</v>
      </c>
      <c r="D2464" s="41" t="s">
        <v>1233</v>
      </c>
      <c r="E2464" s="44" t="s">
        <v>14933</v>
      </c>
      <c r="F2464" s="45" t="s">
        <v>1866</v>
      </c>
      <c r="G2464" s="42" t="s">
        <v>7503</v>
      </c>
      <c r="H2464" s="42" t="str">
        <f t="shared" si="76"/>
        <v>truculence truculence  aggressiveness ferocity           garázdaság</v>
      </c>
    </row>
    <row r="2465" spans="3:8" ht="15">
      <c r="C2465" s="42">
        <f t="shared" si="77"/>
        <v>99</v>
      </c>
      <c r="D2465" s="41" t="s">
        <v>1234</v>
      </c>
      <c r="E2465" s="44" t="s">
        <v>14934</v>
      </c>
      <c r="F2465" s="45" t="s">
        <v>1867</v>
      </c>
      <c r="G2465" s="42" t="s">
        <v>6943</v>
      </c>
      <c r="H2465" s="42" t="str">
        <f t="shared" si="76"/>
        <v>trudge /trʌʤ/  walk heavily           vánszorog</v>
      </c>
    </row>
    <row r="2466" spans="3:8" ht="38.25">
      <c r="C2466" s="42">
        <f t="shared" si="77"/>
        <v>99</v>
      </c>
      <c r="D2466" s="41" t="s">
        <v>2783</v>
      </c>
      <c r="E2466" s="44" t="s">
        <v>14935</v>
      </c>
      <c r="F2466" s="41" t="s">
        <v>4212</v>
      </c>
      <c r="G2466" s="42" t="s">
        <v>7504</v>
      </c>
      <c r="H2466" s="42" t="str">
        <f t="shared" si="76"/>
        <v>trust  /trʌst/   to be sure that something is correct or right  bizalom</v>
      </c>
    </row>
    <row r="2467" spans="3:8" ht="25.5">
      <c r="C2467" s="42">
        <f t="shared" si="77"/>
        <v>99</v>
      </c>
      <c r="D2467" s="41" t="s">
        <v>2573</v>
      </c>
      <c r="E2467" s="44" t="s">
        <v>14936</v>
      </c>
      <c r="F2467" s="41" t="s">
        <v>3990</v>
      </c>
      <c r="G2467" s="42" t="s">
        <v>7505</v>
      </c>
      <c r="H2467" s="42" t="str">
        <f t="shared" si="76"/>
        <v>trustworthy /ˈtrʌstˌwɜːði/  able to be trusted and depended on megbízható</v>
      </c>
    </row>
    <row r="2468" spans="3:8" ht="15">
      <c r="C2468" s="42">
        <f t="shared" si="77"/>
        <v>99</v>
      </c>
      <c r="D2468" s="41" t="s">
        <v>1235</v>
      </c>
      <c r="E2468" s="44" t="s">
        <v>14937</v>
      </c>
      <c r="F2468" s="45" t="s">
        <v>1868</v>
      </c>
      <c r="G2468" s="42" t="s">
        <v>7506</v>
      </c>
      <c r="H2468" s="42" t="str">
        <f t="shared" si="76"/>
        <v>turbid /ˈtɜːbɪd/  muddy having the sediment stirred up       zavaros</v>
      </c>
    </row>
    <row r="2469" spans="3:8" ht="15">
      <c r="C2469" s="42">
        <f t="shared" si="77"/>
        <v>99</v>
      </c>
      <c r="D2469" s="41" t="s">
        <v>1236</v>
      </c>
      <c r="E2469" s="44" t="s">
        <v>14938</v>
      </c>
      <c r="F2469" s="45" t="s">
        <v>1869</v>
      </c>
      <c r="G2469" s="42" t="s">
        <v>7507</v>
      </c>
      <c r="H2469" s="42" t="str">
        <f t="shared" si="76"/>
        <v>turbulence /ˈtɜːbjʊləns/  being uncontrolled violent          turbulencia</v>
      </c>
    </row>
    <row r="2470" spans="3:8" ht="15">
      <c r="C2470" s="42">
        <f t="shared" si="77"/>
        <v>99</v>
      </c>
      <c r="D2470" s="41" t="s">
        <v>1237</v>
      </c>
      <c r="E2470" s="44" t="s">
        <v>14939</v>
      </c>
      <c r="F2470" s="45" t="s">
        <v>1870</v>
      </c>
      <c r="G2470" s="42" t="s">
        <v>7508</v>
      </c>
      <c r="H2470" s="42" t="str">
        <f t="shared" si="76"/>
        <v>turgid /ˈtɜːʤɪd/  excessively ornate swollen or bloated        duzzadt</v>
      </c>
    </row>
    <row r="2471" spans="3:8" ht="15">
      <c r="C2471" s="42">
        <f t="shared" si="77"/>
        <v>99</v>
      </c>
      <c r="D2471" s="41" t="s">
        <v>1238</v>
      </c>
      <c r="E2471" s="44" t="s">
        <v>14940</v>
      </c>
      <c r="F2471" s="45" t="s">
        <v>1871</v>
      </c>
      <c r="G2471" s="42" t="s">
        <v>7509</v>
      </c>
      <c r="H2471" s="42" t="str">
        <f t="shared" si="76"/>
        <v>turmoil /ˈtɜːmɔɪl/  trouble disturbance           felfordulás</v>
      </c>
    </row>
    <row r="2472" spans="3:8" ht="51">
      <c r="C2472" s="42">
        <f t="shared" si="77"/>
        <v>99</v>
      </c>
      <c r="D2472" s="41" t="s">
        <v>2845</v>
      </c>
      <c r="E2472" s="44" t="s">
        <v>14941</v>
      </c>
      <c r="F2472" s="41" t="s">
        <v>4276</v>
      </c>
      <c r="G2472" s="42" t="s">
        <v>7510</v>
      </c>
      <c r="H2472" s="42" t="str">
        <f t="shared" si="76"/>
        <v>turn of events /tɜːn/ /əv/ /ɪˈvɛnts/  a sudden or unexpected change that makes a situation develop in a different way fordulat</v>
      </c>
    </row>
    <row r="2473" spans="3:8" ht="63.75">
      <c r="C2473" s="42">
        <f t="shared" si="77"/>
        <v>99</v>
      </c>
      <c r="D2473" s="41" t="s">
        <v>3102</v>
      </c>
      <c r="E2473" s="44" t="s">
        <v>14942</v>
      </c>
      <c r="F2473" s="41" t="s">
        <v>4552</v>
      </c>
      <c r="G2473" s="42" t="s">
        <v>7511</v>
      </c>
      <c r="H2473" s="42" t="str">
        <f t="shared" si="76"/>
        <v>turn out /tɜːn/ /aʊt/  to happen in a particular way, or to have a particular result, especially one that you did not expect kiderül</v>
      </c>
    </row>
    <row r="2474" spans="3:8" ht="15">
      <c r="C2474" s="42">
        <f t="shared" si="77"/>
        <v>99</v>
      </c>
      <c r="D2474" s="41" t="s">
        <v>1239</v>
      </c>
      <c r="E2474" s="44" t="s">
        <v>14943</v>
      </c>
      <c r="F2474" s="45" t="s">
        <v>1872</v>
      </c>
      <c r="G2474" s="42" t="s">
        <v>7512</v>
      </c>
      <c r="H2474" s="42" t="str">
        <f t="shared" si="76"/>
        <v>turpitude /ˈtɜːpɪtjuːd/  wickedness shamefulness           aljasság</v>
      </c>
    </row>
    <row r="2475" spans="3:8" ht="15">
      <c r="C2475" s="42">
        <f t="shared" si="77"/>
        <v>99</v>
      </c>
      <c r="D2475" s="41" t="s">
        <v>1177</v>
      </c>
      <c r="E2475" s="44" t="s">
        <v>14944</v>
      </c>
      <c r="F2475" s="45" t="s">
        <v>1178</v>
      </c>
      <c r="G2475" s="42" t="s">
        <v>7513</v>
      </c>
      <c r="H2475" s="42" t="str">
        <f t="shared" si="76"/>
        <v>turquoise /ˈtɜːkwɑːz/  greenish-blue precious stone        türkiz</v>
      </c>
    </row>
    <row r="2476" spans="3:8" ht="63.75">
      <c r="C2476" s="42">
        <f t="shared" si="77"/>
        <v>99</v>
      </c>
      <c r="D2476" s="41" t="s">
        <v>2955</v>
      </c>
      <c r="E2476" s="44" t="s">
        <v>14945</v>
      </c>
      <c r="F2476" s="41" t="s">
        <v>4395</v>
      </c>
      <c r="G2476" s="42" t="s">
        <v>7514</v>
      </c>
      <c r="H2476" s="42" t="str">
        <f t="shared" si="76"/>
        <v>tusk /tʌsk/  one of a pair of very long pointed teeth, that stick out of the mouth of animals such as elephants agyar</v>
      </c>
    </row>
    <row r="2477" spans="3:8" ht="15">
      <c r="C2477" s="42">
        <f t="shared" si="77"/>
        <v>99</v>
      </c>
      <c r="D2477" s="41" t="s">
        <v>1240</v>
      </c>
      <c r="E2477" s="44" t="s">
        <v>14946</v>
      </c>
      <c r="F2477" s="45" t="s">
        <v>1873</v>
      </c>
      <c r="G2477" s="42" t="s">
        <v>7515</v>
      </c>
      <c r="H2477" s="42" t="str">
        <f t="shared" si="76"/>
        <v>tyro /ˈtaɪərəʊ/  tiro beginner           újonc</v>
      </c>
    </row>
    <row r="2478" spans="3:8" ht="38.25">
      <c r="C2478" s="42">
        <f t="shared" si="77"/>
        <v>99</v>
      </c>
      <c r="D2478" s="41" t="s">
        <v>1179</v>
      </c>
      <c r="E2478" s="44" t="s">
        <v>14947</v>
      </c>
      <c r="F2478" s="41" t="s">
        <v>5201</v>
      </c>
      <c r="G2478" s="42" t="s">
        <v>7516</v>
      </c>
      <c r="H2478" s="42" t="str">
        <f t="shared" si="76"/>
        <v>ubiquitous /ju(ː)ˈbɪkwɪtəs/  seeming to be everywhere – sometimes used humorously mindenütt jelenlevő</v>
      </c>
    </row>
    <row r="2479" spans="3:8" ht="38.25">
      <c r="C2479" s="42">
        <f t="shared" si="77"/>
        <v>99</v>
      </c>
      <c r="D2479" s="41" t="s">
        <v>3139</v>
      </c>
      <c r="E2479" s="44" t="s">
        <v>14948</v>
      </c>
      <c r="F2479" s="41" t="s">
        <v>4590</v>
      </c>
      <c r="G2479" s="42" t="s">
        <v>7517</v>
      </c>
      <c r="H2479" s="42" t="str">
        <f t="shared" si="76"/>
        <v>ukelele ukelele  a musical instrument with four strings, like a small guitar Ukelele</v>
      </c>
    </row>
    <row r="2480" spans="3:8" ht="15">
      <c r="C2480" s="42">
        <f t="shared" si="77"/>
        <v>99</v>
      </c>
      <c r="D2480" s="41" t="s">
        <v>1241</v>
      </c>
      <c r="E2480" s="44" t="s">
        <v>14949</v>
      </c>
      <c r="F2480" s="45" t="s">
        <v>1874</v>
      </c>
      <c r="G2480" s="42" t="s">
        <v>7387</v>
      </c>
      <c r="H2480" s="42" t="str">
        <f t="shared" si="76"/>
        <v>ulterior /ʌlˈtɪərɪə/  situated beyond           későbbi</v>
      </c>
    </row>
    <row r="2481" spans="3:8" ht="38.25">
      <c r="C2481" s="42">
        <f t="shared" si="77"/>
        <v>99</v>
      </c>
      <c r="D2481" s="41" t="s">
        <v>2371</v>
      </c>
      <c r="E2481" s="44" t="s">
        <v>14950</v>
      </c>
      <c r="F2481" s="41" t="s">
        <v>3771</v>
      </c>
      <c r="G2481" s="42" t="s">
        <v>7518</v>
      </c>
      <c r="H2481" s="42" t="str">
        <f t="shared" si="76"/>
        <v>ultimate /ˈʌltɪmɪt/  better, bigger, worse etc than all other things or people of the same kind végső</v>
      </c>
    </row>
    <row r="2482" spans="3:8" ht="38.25">
      <c r="C2482" s="42">
        <f t="shared" si="77"/>
        <v>99</v>
      </c>
      <c r="D2482" s="41" t="s">
        <v>2528</v>
      </c>
      <c r="E2482" s="44" t="s">
        <v>14951</v>
      </c>
      <c r="F2482" s="41" t="s">
        <v>3945</v>
      </c>
      <c r="G2482" s="42" t="s">
        <v>7519</v>
      </c>
      <c r="H2482" s="42" t="str">
        <f t="shared" si="76"/>
        <v>ultimately /ˈʌltɪmɪtli/  finally, after everything else has been done or considered végül</v>
      </c>
    </row>
    <row r="2483" spans="3:8" ht="76.5">
      <c r="C2483" s="42">
        <f t="shared" si="77"/>
        <v>99</v>
      </c>
      <c r="D2483" s="41" t="s">
        <v>3060</v>
      </c>
      <c r="E2483" s="44" t="s">
        <v>14952</v>
      </c>
      <c r="F2483" s="41" t="s">
        <v>4507</v>
      </c>
      <c r="G2483" s="42" t="s">
        <v>3060</v>
      </c>
      <c r="H2483" s="42" t="str">
        <f t="shared" si="76"/>
        <v>umami umami  having a strong pleasant taste that is not sweet, sour, salty, or bitter, especially like the tastes found in meat, strong cheeses, tomatoes etc umami</v>
      </c>
    </row>
    <row r="2484" spans="3:8" ht="15">
      <c r="C2484" s="42">
        <f t="shared" si="77"/>
        <v>99</v>
      </c>
      <c r="D2484" s="41" t="s">
        <v>1242</v>
      </c>
      <c r="E2484" s="44" t="s">
        <v>14953</v>
      </c>
      <c r="F2484" s="45" t="s">
        <v>1875</v>
      </c>
      <c r="G2484" s="42" t="s">
        <v>7520</v>
      </c>
      <c r="H2484" s="42" t="str">
        <f t="shared" si="76"/>
        <v>umbrage /ˈʌmbrɪʤ/  offense resentment           árnyék</v>
      </c>
    </row>
    <row r="2485" spans="3:8" ht="15">
      <c r="C2485" s="42">
        <f t="shared" si="77"/>
        <v>99</v>
      </c>
      <c r="D2485" s="41" t="s">
        <v>3065</v>
      </c>
      <c r="E2485" s="44" t="s">
        <v>14954</v>
      </c>
      <c r="F2485" s="41" t="s">
        <v>4512</v>
      </c>
      <c r="G2485" s="42" t="s">
        <v>7521</v>
      </c>
      <c r="H2485" s="42" t="str">
        <f t="shared" si="76"/>
        <v>unalike /ˌʌnəˈlaɪk/  different from each other más fajtájú</v>
      </c>
    </row>
    <row r="2486" spans="3:8" ht="25.5">
      <c r="C2486" s="42">
        <f t="shared" si="77"/>
        <v>99</v>
      </c>
      <c r="D2486" s="41" t="s">
        <v>2537</v>
      </c>
      <c r="E2486" s="44" t="s">
        <v>14955</v>
      </c>
      <c r="F2486" s="41" t="s">
        <v>3953</v>
      </c>
      <c r="G2486" s="42" t="s">
        <v>7522</v>
      </c>
      <c r="H2486" s="42" t="str">
        <f t="shared" si="76"/>
        <v>unambitious /ˌʌnæmˈbɪʃəs/  feeling or showing lack of ambition igénytelen</v>
      </c>
    </row>
    <row r="2487" spans="3:8" ht="51">
      <c r="C2487" s="42">
        <f t="shared" si="77"/>
        <v>99</v>
      </c>
      <c r="D2487" s="41" t="s">
        <v>3591</v>
      </c>
      <c r="E2487" s="44" t="s">
        <v>14956</v>
      </c>
      <c r="F2487" s="41" t="s">
        <v>5079</v>
      </c>
      <c r="G2487" s="42" t="s">
        <v>7523</v>
      </c>
      <c r="H2487" s="42" t="str">
        <f t="shared" si="76"/>
        <v>unashamedly /ˌʌnəˈʃeɪmdli/  not feeling embarrassed or ashamed about something that people might disapprove of szemérmetlenül</v>
      </c>
    </row>
    <row r="2488" spans="3:8" ht="38.25">
      <c r="C2488" s="42">
        <f t="shared" si="77"/>
        <v>99</v>
      </c>
      <c r="D2488" s="41" t="s">
        <v>2926</v>
      </c>
      <c r="E2488" s="44" t="s">
        <v>14957</v>
      </c>
      <c r="F2488" s="41" t="s">
        <v>4362</v>
      </c>
      <c r="G2488" s="42" t="s">
        <v>7522</v>
      </c>
      <c r="H2488" s="42" t="str">
        <f t="shared" si="76"/>
        <v>unassuming /ˌʌnəˈsjuːmɪŋ/  showing no desire to be noticed or given special treatment  igénytelen</v>
      </c>
    </row>
    <row r="2489" spans="3:8" ht="63.75">
      <c r="C2489" s="42">
        <f t="shared" si="77"/>
        <v>99</v>
      </c>
      <c r="D2489" s="41" t="s">
        <v>2509</v>
      </c>
      <c r="E2489" s="44" t="s">
        <v>14958</v>
      </c>
      <c r="F2489" s="41" t="s">
        <v>3926</v>
      </c>
      <c r="G2489" s="42" t="s">
        <v>7524</v>
      </c>
      <c r="H2489" s="42" t="str">
        <f t="shared" si="76"/>
        <v>unbalanced  /ʌnˈbælənst/   a report, argument etc that is unbalanced is unfair because it emphasizes one opinion too much kiegyensúlyozatlan</v>
      </c>
    </row>
    <row r="2490" spans="3:8" ht="51">
      <c r="C2490" s="42">
        <f t="shared" si="77"/>
        <v>99</v>
      </c>
      <c r="D2490" s="41" t="s">
        <v>3472</v>
      </c>
      <c r="E2490" s="44" t="s">
        <v>14959</v>
      </c>
      <c r="F2490" s="41" t="s">
        <v>4953</v>
      </c>
      <c r="G2490" s="42" t="s">
        <v>7525</v>
      </c>
      <c r="H2490" s="42" t="str">
        <f t="shared" si="76"/>
        <v>uncontrollable /ˌʌnkənˈtrəʊləbl/  if a situation is uncontrollable, nothing can be done to control it or stop it getting worse ellenőrizhetetlen</v>
      </c>
    </row>
    <row r="2491" spans="3:8" ht="38.25">
      <c r="C2491" s="42">
        <f t="shared" si="77"/>
        <v>99</v>
      </c>
      <c r="D2491" s="41" t="s">
        <v>2958</v>
      </c>
      <c r="E2491" s="44" t="s">
        <v>14960</v>
      </c>
      <c r="F2491" s="41" t="s">
        <v>4398</v>
      </c>
      <c r="G2491" s="42" t="s">
        <v>7526</v>
      </c>
      <c r="H2491" s="42" t="str">
        <f t="shared" si="76"/>
        <v>unconvincing /ˌʌnkənˈvɪnsɪŋ/  failing to make you believe that something is true or real nem meggyőző</v>
      </c>
    </row>
    <row r="2492" spans="3:8" ht="15">
      <c r="C2492" s="42">
        <f t="shared" si="77"/>
        <v>99</v>
      </c>
      <c r="D2492" s="41" t="s">
        <v>1243</v>
      </c>
      <c r="E2492" s="44" t="s">
        <v>14961</v>
      </c>
      <c r="F2492" s="45" t="s">
        <v>1876</v>
      </c>
      <c r="G2492" s="42" t="s">
        <v>5600</v>
      </c>
      <c r="H2492" s="42" t="str">
        <f t="shared" si="76"/>
        <v>uncouth /ʌnˈkuːθ/  rough awkward           faragatlan</v>
      </c>
    </row>
    <row r="2493" spans="3:8" ht="38.25">
      <c r="C2493" s="42">
        <f t="shared" si="77"/>
        <v>99</v>
      </c>
      <c r="D2493" s="41" t="s">
        <v>2360</v>
      </c>
      <c r="E2493" s="44" t="s">
        <v>14962</v>
      </c>
      <c r="F2493" s="41" t="s">
        <v>3760</v>
      </c>
      <c r="G2493" s="42" t="s">
        <v>7527</v>
      </c>
      <c r="H2493" s="42" t="str">
        <f t="shared" si="76"/>
        <v>uncover /ʌnˈkʌvə/  to find out about something that has been kept secret  kiderüljön</v>
      </c>
    </row>
    <row r="2494" spans="3:8" ht="15">
      <c r="C2494" s="42">
        <f t="shared" si="77"/>
        <v>99</v>
      </c>
      <c r="D2494" s="41" t="s">
        <v>1244</v>
      </c>
      <c r="E2494" s="44" t="s">
        <v>14963</v>
      </c>
      <c r="F2494" s="45" t="s">
        <v>1877</v>
      </c>
      <c r="G2494" s="42" t="s">
        <v>7528</v>
      </c>
      <c r="H2494" s="42" t="str">
        <f t="shared" si="76"/>
        <v>underbid /ˌʌndəˈbɪd/  make a lower bid then smb else      alákínál</v>
      </c>
    </row>
    <row r="2495" spans="3:8" ht="51">
      <c r="C2495" s="42">
        <f t="shared" si="77"/>
        <v>99</v>
      </c>
      <c r="D2495" s="41" t="s">
        <v>2428</v>
      </c>
      <c r="E2495" s="44" t="s">
        <v>14964</v>
      </c>
      <c r="F2495" s="41" t="s">
        <v>3845</v>
      </c>
      <c r="G2495" s="42" t="s">
        <v>7529</v>
      </c>
      <c r="H2495" s="42" t="str">
        <f t="shared" si="76"/>
        <v>undergo /ˌʌndəˈgəʊ/  if you undergo a change, an unpleasant experience etc, it happens to you or is done to you alávetni</v>
      </c>
    </row>
    <row r="2496" spans="3:8" ht="38.25">
      <c r="C2496" s="42">
        <f t="shared" si="77"/>
        <v>99</v>
      </c>
      <c r="D2496" s="41" t="s">
        <v>1245</v>
      </c>
      <c r="E2496" s="44" t="s">
        <v>14965</v>
      </c>
      <c r="F2496" s="41" t="s">
        <v>4878</v>
      </c>
      <c r="G2496" s="42" t="s">
        <v>7530</v>
      </c>
      <c r="H2496" s="42" t="str">
        <f t="shared" si="76"/>
        <v>undermine /ˌʌndəˈmaɪn/  to gradually make someone or something less strong or effective aláássák</v>
      </c>
    </row>
    <row r="2497" spans="3:8" ht="51">
      <c r="C2497" s="42">
        <f t="shared" si="77"/>
        <v>99</v>
      </c>
      <c r="D2497" s="41" t="s">
        <v>2749</v>
      </c>
      <c r="E2497" s="44" t="s">
        <v>14966</v>
      </c>
      <c r="F2497" s="41" t="s">
        <v>4174</v>
      </c>
      <c r="G2497" s="42" t="s">
        <v>7531</v>
      </c>
      <c r="H2497" s="42" t="str">
        <f t="shared" si="76"/>
        <v>underperform underperform  if a business underperforms, it does not make as much profit as it expected to make lemaradásunk</v>
      </c>
    </row>
    <row r="2498" spans="3:8" ht="25.5">
      <c r="C2498" s="42">
        <f t="shared" si="77"/>
        <v>99</v>
      </c>
      <c r="D2498" s="41" t="s">
        <v>2486</v>
      </c>
      <c r="E2498" s="44" t="s">
        <v>14967</v>
      </c>
      <c r="F2498" s="41" t="s">
        <v>3903</v>
      </c>
      <c r="G2498" s="42" t="s">
        <v>7532</v>
      </c>
      <c r="H2498" s="42" t="str">
        <f t="shared" si="76"/>
        <v>underside /ˈʌndəˌsaɪd/  the bottom side or surface of something alsó</v>
      </c>
    </row>
    <row r="2499" spans="3:8" ht="38.25">
      <c r="C2499" s="42">
        <f t="shared" si="77"/>
        <v>99</v>
      </c>
      <c r="D2499" s="41" t="s">
        <v>2826</v>
      </c>
      <c r="E2499" s="44" t="s">
        <v>14968</v>
      </c>
      <c r="F2499" s="41" t="s">
        <v>4256</v>
      </c>
      <c r="G2499" s="42" t="s">
        <v>2826</v>
      </c>
      <c r="H2499" s="42" t="str">
        <f t="shared" ref="H2499:H2562" si="78">CONCATENATE(D2499," ",E2499," ",F2499," ",G2499)</f>
        <v>understatedly /ˌʌndəˈsteɪtɪdli/  in a simple way that is attractive but without too much decoration understatedly</v>
      </c>
    </row>
    <row r="2500" spans="3:8" ht="38.25">
      <c r="C2500" s="42">
        <f t="shared" si="77"/>
        <v>99</v>
      </c>
      <c r="D2500" s="41" t="s">
        <v>3468</v>
      </c>
      <c r="E2500" s="44" t="s">
        <v>14969</v>
      </c>
      <c r="F2500" s="41" t="s">
        <v>4949</v>
      </c>
      <c r="G2500" s="42" t="s">
        <v>7533</v>
      </c>
      <c r="H2500" s="42" t="str">
        <f t="shared" si="78"/>
        <v>undetectable /ˌʌndɪˈtɛktəbl/  if something is undetectable, it won't be noticed or discovered észrevehetetlen</v>
      </c>
    </row>
    <row r="2501" spans="3:8" ht="25.5">
      <c r="C2501" s="42">
        <f t="shared" ref="C2501:C2564" si="79">+B2501+C2500</f>
        <v>99</v>
      </c>
      <c r="D2501" s="41" t="s">
        <v>3465</v>
      </c>
      <c r="E2501" s="44" t="s">
        <v>14970</v>
      </c>
      <c r="F2501" s="41" t="s">
        <v>4945</v>
      </c>
      <c r="G2501" s="42" t="s">
        <v>7534</v>
      </c>
      <c r="H2501" s="42" t="str">
        <f t="shared" si="78"/>
        <v>undisturbed /ˌʌndɪˈstɜːbd/  not upset or worried by something zavartalan</v>
      </c>
    </row>
    <row r="2502" spans="3:8" ht="25.5">
      <c r="C2502" s="42">
        <f t="shared" si="79"/>
        <v>99</v>
      </c>
      <c r="D2502" s="41" t="s">
        <v>3689</v>
      </c>
      <c r="E2502" s="44" t="s">
        <v>14971</v>
      </c>
      <c r="F2502" s="41" t="s">
        <v>5179</v>
      </c>
      <c r="G2502" s="42" t="s">
        <v>7535</v>
      </c>
      <c r="H2502" s="42" t="str">
        <f t="shared" si="78"/>
        <v>undoing /ʌnˈdu(ː)ɪŋ/  to cause someone’s shame, failure etc visszacsinálás</v>
      </c>
    </row>
    <row r="2503" spans="3:8" ht="15">
      <c r="C2503" s="42">
        <f t="shared" si="79"/>
        <v>99</v>
      </c>
      <c r="D2503" s="41" t="s">
        <v>1246</v>
      </c>
      <c r="E2503" s="44" t="s">
        <v>14972</v>
      </c>
      <c r="F2503" s="45" t="s">
        <v>1878</v>
      </c>
      <c r="G2503" s="42" t="s">
        <v>7536</v>
      </c>
      <c r="H2503" s="42" t="str">
        <f t="shared" si="78"/>
        <v>undulate /ˈʌndjʊleɪt/  to move in wavelike fashion fluctuate       hullámzik</v>
      </c>
    </row>
    <row r="2504" spans="3:8" ht="15">
      <c r="C2504" s="42">
        <f t="shared" si="79"/>
        <v>99</v>
      </c>
      <c r="D2504" s="41" t="s">
        <v>1180</v>
      </c>
      <c r="E2504" s="44" t="s">
        <v>14973</v>
      </c>
      <c r="F2504" s="45" t="s">
        <v>1181</v>
      </c>
      <c r="G2504" s="42" t="s">
        <v>7537</v>
      </c>
      <c r="H2504" s="42" t="str">
        <f t="shared" si="78"/>
        <v>unearth /ʌnˈɜːθ/  discover and bring to light      felfedez</v>
      </c>
    </row>
    <row r="2505" spans="3:8" ht="76.5">
      <c r="C2505" s="42">
        <f t="shared" si="79"/>
        <v>99</v>
      </c>
      <c r="D2505" s="41" t="s">
        <v>2952</v>
      </c>
      <c r="E2505" s="44" t="s">
        <v>14974</v>
      </c>
      <c r="F2505" s="41" t="s">
        <v>4392</v>
      </c>
      <c r="G2505" s="42" t="s">
        <v>7538</v>
      </c>
      <c r="H2505" s="42" t="str">
        <f t="shared" si="78"/>
        <v>unearthed  /ʌnˈɜːθt/   to find something after searching for it, especially something that has been buried in the ground or lost for a long time előkerült</v>
      </c>
    </row>
    <row r="2506" spans="3:8" ht="38.25">
      <c r="C2506" s="42">
        <f t="shared" si="79"/>
        <v>99</v>
      </c>
      <c r="D2506" s="41" t="s">
        <v>2547</v>
      </c>
      <c r="E2506" s="44" t="s">
        <v>14975</v>
      </c>
      <c r="F2506" s="41" t="s">
        <v>3964</v>
      </c>
      <c r="G2506" s="42" t="s">
        <v>7539</v>
      </c>
      <c r="H2506" s="42" t="str">
        <f t="shared" si="78"/>
        <v>unease /ˌʌnˈiːz/  a feeling of worry or slight fear about something nyugtalanságot</v>
      </c>
    </row>
    <row r="2507" spans="3:8" ht="15">
      <c r="C2507" s="42">
        <f t="shared" si="79"/>
        <v>99</v>
      </c>
      <c r="D2507" s="41" t="s">
        <v>1247</v>
      </c>
      <c r="E2507" s="44" t="s">
        <v>14976</v>
      </c>
      <c r="F2507" s="45" t="s">
        <v>1879</v>
      </c>
      <c r="G2507" s="42" t="s">
        <v>7540</v>
      </c>
      <c r="H2507" s="42" t="str">
        <f t="shared" si="78"/>
        <v>unencumbered /ˌʌnɪnˈkʌmbəd/  easy-going trifle           tehermentes</v>
      </c>
    </row>
    <row r="2508" spans="3:8" ht="15">
      <c r="C2508" s="42">
        <f t="shared" si="79"/>
        <v>99</v>
      </c>
      <c r="D2508" s="41" t="s">
        <v>2869</v>
      </c>
      <c r="E2508" s="44" t="s">
        <v>14977</v>
      </c>
      <c r="F2508" s="41" t="s">
        <v>4300</v>
      </c>
      <c r="G2508" s="42" t="s">
        <v>7541</v>
      </c>
      <c r="H2508" s="42" t="str">
        <f t="shared" si="78"/>
        <v>unfamiliar /ˌʌnfəˈmɪljə/  not known to you ismeretlen</v>
      </c>
    </row>
    <row r="2509" spans="3:8" ht="15">
      <c r="C2509" s="42">
        <f t="shared" si="79"/>
        <v>99</v>
      </c>
      <c r="D2509" s="41" t="s">
        <v>2957</v>
      </c>
      <c r="E2509" s="44" t="s">
        <v>14978</v>
      </c>
      <c r="F2509" s="41" t="s">
        <v>4397</v>
      </c>
      <c r="G2509" s="42" t="s">
        <v>7542</v>
      </c>
      <c r="H2509" s="42" t="str">
        <f t="shared" si="78"/>
        <v>unfavourably /ʌnˈfeɪvərəbli/  in a way that is unkind kedvezőtlenül</v>
      </c>
    </row>
    <row r="2510" spans="3:8" ht="15">
      <c r="C2510" s="42">
        <f t="shared" si="79"/>
        <v>99</v>
      </c>
      <c r="D2510" s="41" t="s">
        <v>1248</v>
      </c>
      <c r="E2510" s="44" t="s">
        <v>14979</v>
      </c>
      <c r="F2510" s="45" t="s">
        <v>1880</v>
      </c>
      <c r="G2510" s="42" t="s">
        <v>5641</v>
      </c>
      <c r="H2510" s="42" t="str">
        <f t="shared" si="78"/>
        <v>unfeigned /ʌnˈfeɪnd/  not pretended sincere          őszinte</v>
      </c>
    </row>
    <row r="2511" spans="3:8" ht="25.5">
      <c r="C2511" s="42">
        <f t="shared" si="79"/>
        <v>99</v>
      </c>
      <c r="D2511" s="41" t="s">
        <v>3736</v>
      </c>
      <c r="E2511" s="44" t="s">
        <v>14980</v>
      </c>
      <c r="F2511" s="41" t="s">
        <v>5231</v>
      </c>
      <c r="G2511" s="42" t="s">
        <v>6502</v>
      </c>
      <c r="H2511" s="42" t="str">
        <f t="shared" si="78"/>
        <v>unfit /ʌnˈfɪt/  not in a good physical condition  alkalmatlan</v>
      </c>
    </row>
    <row r="2512" spans="3:8" ht="51">
      <c r="C2512" s="42">
        <f t="shared" si="79"/>
        <v>99</v>
      </c>
      <c r="D2512" s="41" t="s">
        <v>3476</v>
      </c>
      <c r="E2512" s="44" t="s">
        <v>14981</v>
      </c>
      <c r="F2512" s="41" t="s">
        <v>4958</v>
      </c>
      <c r="G2512" s="42" t="s">
        <v>7541</v>
      </c>
      <c r="H2512" s="42" t="str">
        <f t="shared" si="78"/>
        <v>unheard of /ʌnˈhɜːd/ /ɒv/  something that is unheard of is so unusual that it has not happened or been known before ismeretlen</v>
      </c>
    </row>
    <row r="2513" spans="3:8" ht="63.75">
      <c r="C2513" s="42">
        <f t="shared" si="79"/>
        <v>99</v>
      </c>
      <c r="D2513" s="41" t="s">
        <v>3614</v>
      </c>
      <c r="E2513" s="44" t="s">
        <v>14982</v>
      </c>
      <c r="F2513" s="41" t="s">
        <v>5103</v>
      </c>
      <c r="G2513" s="42" t="s">
        <v>7543</v>
      </c>
      <c r="H2513" s="42" t="str">
        <f t="shared" si="78"/>
        <v>uniform /ˈjuːnɪfɔːm/  a particular type of clothing worn by all the members of a group or organization such as the police, the army etc egyenruha</v>
      </c>
    </row>
    <row r="2514" spans="3:8" ht="25.5">
      <c r="C2514" s="42">
        <f t="shared" si="79"/>
        <v>99</v>
      </c>
      <c r="D2514" s="41" t="s">
        <v>2460</v>
      </c>
      <c r="E2514" s="44" t="s">
        <v>14983</v>
      </c>
      <c r="F2514" s="41" t="s">
        <v>3877</v>
      </c>
      <c r="G2514" s="42" t="s">
        <v>2460</v>
      </c>
      <c r="H2514" s="42" t="str">
        <f t="shared" si="78"/>
        <v>uninspiring /ˌʌnɪnˈspaɪərɪŋ/  not at all interesting or exciting uninspiring</v>
      </c>
    </row>
    <row r="2515" spans="3:8" ht="51">
      <c r="C2515" s="42">
        <f t="shared" si="79"/>
        <v>99</v>
      </c>
      <c r="D2515" s="41" t="s">
        <v>2440</v>
      </c>
      <c r="E2515" s="44" t="s">
        <v>14984</v>
      </c>
      <c r="F2515" s="41" t="s">
        <v>3857</v>
      </c>
      <c r="G2515" s="42" t="s">
        <v>7544</v>
      </c>
      <c r="H2515" s="42" t="str">
        <f t="shared" si="78"/>
        <v>unique /juːˈniːk/  existing only in a particular place or in relation to a particular person or people egyedi</v>
      </c>
    </row>
    <row r="2516" spans="3:8" ht="38.25">
      <c r="C2516" s="42">
        <f t="shared" si="79"/>
        <v>99</v>
      </c>
      <c r="D2516" s="41" t="s">
        <v>3546</v>
      </c>
      <c r="E2516" s="44" t="s">
        <v>14985</v>
      </c>
      <c r="F2516" s="41" t="s">
        <v>5033</v>
      </c>
      <c r="G2516" s="42" t="s">
        <v>7545</v>
      </c>
      <c r="H2516" s="42" t="str">
        <f t="shared" si="78"/>
        <v>universal /ˌjuːnɪˈvɜːsəl/  involving everyone in the world or in a particular group egyetemes</v>
      </c>
    </row>
    <row r="2517" spans="3:8" ht="63.75">
      <c r="C2517" s="42">
        <f t="shared" si="79"/>
        <v>99</v>
      </c>
      <c r="D2517" s="41" t="s">
        <v>3118</v>
      </c>
      <c r="E2517" s="44" t="s">
        <v>14986</v>
      </c>
      <c r="F2517" s="41" t="s">
        <v>4568</v>
      </c>
      <c r="G2517" s="42" t="s">
        <v>7546</v>
      </c>
      <c r="H2517" s="42" t="str">
        <f t="shared" si="78"/>
        <v>unless /ənˈlɛs/  used to say that something will happen or be true if something else does not happen or is not true hacsak</v>
      </c>
    </row>
    <row r="2518" spans="3:8" ht="15">
      <c r="C2518" s="42">
        <f t="shared" si="79"/>
        <v>99</v>
      </c>
      <c r="D2518" s="41" t="s">
        <v>2762</v>
      </c>
      <c r="E2518" s="44" t="s">
        <v>14987</v>
      </c>
      <c r="F2518" s="41" t="s">
        <v>4187</v>
      </c>
      <c r="G2518" s="42" t="s">
        <v>6066</v>
      </c>
      <c r="H2518" s="42" t="str">
        <f t="shared" si="78"/>
        <v>unproductive /ˌʌnprəˈdʌktɪv/  not achieving very much terméketlen</v>
      </c>
    </row>
    <row r="2519" spans="3:8" ht="38.25">
      <c r="C2519" s="42">
        <f t="shared" si="79"/>
        <v>99</v>
      </c>
      <c r="D2519" s="41" t="s">
        <v>3161</v>
      </c>
      <c r="E2519" s="44" t="s">
        <v>14988</v>
      </c>
      <c r="F2519" s="41" t="s">
        <v>4612</v>
      </c>
      <c r="G2519" s="42" t="s">
        <v>7547</v>
      </c>
      <c r="H2519" s="42" t="str">
        <f t="shared" si="78"/>
        <v>unquestionably /ʌnˈkwɛsʧənəbli/  used to emphasize that something is certainly true kétségtelenül</v>
      </c>
    </row>
    <row r="2520" spans="3:8" ht="15">
      <c r="C2520" s="42">
        <f t="shared" si="79"/>
        <v>99</v>
      </c>
      <c r="D2520" s="41" t="s">
        <v>1249</v>
      </c>
      <c r="E2520" s="44" t="s">
        <v>14989</v>
      </c>
      <c r="F2520" s="45" t="s">
        <v>1881</v>
      </c>
      <c r="G2520" s="42" t="s">
        <v>7548</v>
      </c>
      <c r="H2520" s="42" t="str">
        <f t="shared" si="78"/>
        <v>unscathed /ʌnˈskeɪðd/  unharmed unhurt           sértetlen</v>
      </c>
    </row>
    <row r="2521" spans="3:8" ht="38.25">
      <c r="C2521" s="42">
        <f t="shared" si="79"/>
        <v>99</v>
      </c>
      <c r="D2521" s="41" t="s">
        <v>3487</v>
      </c>
      <c r="E2521" s="44" t="s">
        <v>14990</v>
      </c>
      <c r="F2521" s="41" t="s">
        <v>4970</v>
      </c>
      <c r="G2521" s="42" t="s">
        <v>6080</v>
      </c>
      <c r="H2521" s="42" t="str">
        <f t="shared" si="78"/>
        <v>unsettle /ʌnˈsɛtl/  to make someone feel slightly nervous, worried, or upset megzavar</v>
      </c>
    </row>
    <row r="2522" spans="3:8" ht="38.25">
      <c r="C2522" s="42">
        <f t="shared" si="79"/>
        <v>99</v>
      </c>
      <c r="D2522" s="41" t="s">
        <v>3735</v>
      </c>
      <c r="E2522" s="44" t="s">
        <v>14991</v>
      </c>
      <c r="F2522" s="41" t="s">
        <v>5230</v>
      </c>
      <c r="G2522" s="42" t="s">
        <v>6502</v>
      </c>
      <c r="H2522" s="42" t="str">
        <f t="shared" si="78"/>
        <v>unsuited /ˌʌnˈsjuːtɪd/  not having the right qualities for a particular job or purpose alkalmatlan</v>
      </c>
    </row>
    <row r="2523" spans="3:8" ht="51">
      <c r="C2523" s="42">
        <f t="shared" si="79"/>
        <v>99</v>
      </c>
      <c r="D2523" s="41" t="s">
        <v>2395</v>
      </c>
      <c r="E2523" s="44" t="s">
        <v>14992</v>
      </c>
      <c r="F2523" s="41" t="s">
        <v>3797</v>
      </c>
      <c r="G2523" s="42" t="s">
        <v>7549</v>
      </c>
      <c r="H2523" s="42" t="str">
        <f t="shared" si="78"/>
        <v>unsuspecting /ˌʌnsəsˈpɛktɪŋ/  not knowing that something bad is happening or going to happen gyanútlan</v>
      </c>
    </row>
    <row r="2524" spans="3:8" ht="15">
      <c r="C2524" s="42">
        <f t="shared" si="79"/>
        <v>99</v>
      </c>
      <c r="D2524" s="41" t="s">
        <v>1250</v>
      </c>
      <c r="E2524" s="44" t="s">
        <v>14993</v>
      </c>
      <c r="F2524" s="45" t="s">
        <v>1882</v>
      </c>
      <c r="G2524" s="42" t="s">
        <v>5965</v>
      </c>
      <c r="H2524" s="42" t="str">
        <f t="shared" si="78"/>
        <v>untoward /ʌnˈtəʊəd/  unfortunate inconvenient           kellemetlen</v>
      </c>
    </row>
    <row r="2525" spans="3:8" ht="51">
      <c r="C2525" s="42">
        <f t="shared" si="79"/>
        <v>99</v>
      </c>
      <c r="D2525" s="41" t="s">
        <v>2707</v>
      </c>
      <c r="E2525" s="44" t="s">
        <v>14994</v>
      </c>
      <c r="F2525" s="41" t="s">
        <v>4130</v>
      </c>
      <c r="G2525" s="42" t="s">
        <v>7550</v>
      </c>
      <c r="H2525" s="42" t="str">
        <f t="shared" si="78"/>
        <v>untreatable /ˌʌnˈtriːtəbl/  an untreatable illness or injury cannot be helped with drugs or an operation kezelhetetlen</v>
      </c>
    </row>
    <row r="2526" spans="3:8" ht="38.25">
      <c r="C2526" s="42">
        <f t="shared" si="79"/>
        <v>99</v>
      </c>
      <c r="D2526" s="41" t="s">
        <v>2353</v>
      </c>
      <c r="E2526" s="44" t="s">
        <v>14995</v>
      </c>
      <c r="F2526" s="41" t="s">
        <v>3753</v>
      </c>
      <c r="G2526" s="42" t="s">
        <v>7551</v>
      </c>
      <c r="H2526" s="42" t="str">
        <f t="shared" si="78"/>
        <v>unveil /ʌnˈveɪl/  to show or tell people about a new product or plan for the first time leleplez</v>
      </c>
    </row>
    <row r="2527" spans="3:8" ht="38.25">
      <c r="C2527" s="42">
        <f t="shared" si="79"/>
        <v>99</v>
      </c>
      <c r="D2527" s="41" t="s">
        <v>2704</v>
      </c>
      <c r="E2527" s="44" t="s">
        <v>14996</v>
      </c>
      <c r="F2527" s="41" t="s">
        <v>4127</v>
      </c>
      <c r="G2527" s="42" t="s">
        <v>7552</v>
      </c>
      <c r="H2527" s="42" t="str">
        <f t="shared" si="78"/>
        <v>unwilling /ʌnˈwɪlɪŋ/  not wanting to do something and refusing to do it nem hajlandó</v>
      </c>
    </row>
    <row r="2528" spans="3:8" ht="15">
      <c r="C2528" s="42">
        <f t="shared" si="79"/>
        <v>99</v>
      </c>
      <c r="D2528" s="41" t="s">
        <v>2877</v>
      </c>
      <c r="E2528" s="44" t="s">
        <v>14997</v>
      </c>
      <c r="F2528" s="41" t="s">
        <v>4309</v>
      </c>
      <c r="G2528" s="42" t="s">
        <v>7553</v>
      </c>
      <c r="H2528" s="42" t="str">
        <f t="shared" si="78"/>
        <v>up to your ears in work /ʌp/ /tə/ /jər/ /ɪəz/ /ɪn/ /wɜːk/  to have a lot of work etc akár a füle munka</v>
      </c>
    </row>
    <row r="2529" spans="3:8" ht="38.25">
      <c r="C2529" s="42">
        <f t="shared" si="79"/>
        <v>99</v>
      </c>
      <c r="D2529" s="41" t="s">
        <v>2483</v>
      </c>
      <c r="E2529" s="44" t="s">
        <v>14998</v>
      </c>
      <c r="F2529" s="41" t="s">
        <v>3900</v>
      </c>
      <c r="G2529" s="42" t="s">
        <v>7554</v>
      </c>
      <c r="H2529" s="42" t="str">
        <f t="shared" si="78"/>
        <v>upbeat /ʌpˈbiːt/  positive and making you feel that good things will happen  zenei felütés</v>
      </c>
    </row>
    <row r="2530" spans="3:8" ht="15">
      <c r="C2530" s="42">
        <f t="shared" si="79"/>
        <v>99</v>
      </c>
      <c r="D2530" s="41" t="s">
        <v>1635</v>
      </c>
      <c r="E2530" s="44" t="s">
        <v>14999</v>
      </c>
      <c r="F2530" s="45" t="s">
        <v>1883</v>
      </c>
      <c r="G2530" s="42" t="s">
        <v>7555</v>
      </c>
      <c r="H2530" s="42" t="str">
        <f t="shared" si="78"/>
        <v>upbraid /ʌpˈbreɪd/  scold reproach           megszid</v>
      </c>
    </row>
    <row r="2531" spans="3:8" ht="25.5">
      <c r="C2531" s="42">
        <f t="shared" si="79"/>
        <v>99</v>
      </c>
      <c r="D2531" s="41" t="s">
        <v>2787</v>
      </c>
      <c r="E2531" s="46" t="s">
        <v>5319</v>
      </c>
      <c r="F2531" s="41" t="s">
        <v>4216</v>
      </c>
      <c r="G2531" s="42" t="s">
        <v>7556</v>
      </c>
      <c r="H2531" s="42" t="str">
        <f t="shared" si="78"/>
        <v>update /ʌpˈdeɪt/  to add the most recent information to something frissítés</v>
      </c>
    </row>
    <row r="2532" spans="3:8" ht="63.75">
      <c r="C2532" s="42">
        <f t="shared" si="79"/>
        <v>99</v>
      </c>
      <c r="D2532" s="41" t="s">
        <v>3348</v>
      </c>
      <c r="E2532" s="44" t="s">
        <v>15000</v>
      </c>
      <c r="F2532" s="41" t="s">
        <v>4815</v>
      </c>
      <c r="G2532" s="42" t="s">
        <v>7557</v>
      </c>
      <c r="H2532" s="42" t="str">
        <f t="shared" si="78"/>
        <v>upfront upfront  if you pay money upfront, you pay it before any work has been done or before any goods are supplied előre</v>
      </c>
    </row>
    <row r="2533" spans="3:8" ht="25.5">
      <c r="C2533" s="42">
        <f t="shared" si="79"/>
        <v>99</v>
      </c>
      <c r="D2533" s="41" t="s">
        <v>2935</v>
      </c>
      <c r="E2533" s="44" t="s">
        <v>15001</v>
      </c>
      <c r="F2533" s="41" t="s">
        <v>4373</v>
      </c>
      <c r="G2533" s="42" t="s">
        <v>7558</v>
      </c>
      <c r="H2533" s="42" t="str">
        <f t="shared" si="78"/>
        <v>uplifting  /ʌpˈlɪftɪŋ/   making you feel happier and more hopeful felemelő</v>
      </c>
    </row>
    <row r="2534" spans="3:8" ht="25.5">
      <c r="C2534" s="42">
        <f t="shared" si="79"/>
        <v>99</v>
      </c>
      <c r="D2534" s="41" t="s">
        <v>3507</v>
      </c>
      <c r="E2534" s="44" t="s">
        <v>15002</v>
      </c>
      <c r="F2534" s="41" t="s">
        <v>4990</v>
      </c>
      <c r="G2534" s="42" t="s">
        <v>7559</v>
      </c>
      <c r="H2534" s="42" t="str">
        <f t="shared" si="78"/>
        <v>uproar /ˈʌprɔː/  a lot of noise or angry protest about something zajongás</v>
      </c>
    </row>
    <row r="2535" spans="3:8" ht="25.5">
      <c r="C2535" s="42">
        <f t="shared" si="79"/>
        <v>99</v>
      </c>
      <c r="D2535" s="41" t="s">
        <v>2831</v>
      </c>
      <c r="E2535" s="44" t="s">
        <v>15003</v>
      </c>
      <c r="F2535" s="41" t="s">
        <v>4261</v>
      </c>
      <c r="G2535" s="42" t="s">
        <v>2831</v>
      </c>
      <c r="H2535" s="42" t="str">
        <f t="shared" si="78"/>
        <v>upstate /ˌʌpˈsteɪt/  in the northern part of a particular state upstate</v>
      </c>
    </row>
    <row r="2536" spans="3:8" ht="63.75">
      <c r="C2536" s="42">
        <f t="shared" si="79"/>
        <v>99</v>
      </c>
      <c r="D2536" s="41" t="s">
        <v>2479</v>
      </c>
      <c r="E2536" s="44" t="s">
        <v>15004</v>
      </c>
      <c r="F2536" s="41" t="s">
        <v>3896</v>
      </c>
      <c r="G2536" s="42" t="s">
        <v>7560</v>
      </c>
      <c r="H2536" s="42" t="str">
        <f t="shared" si="78"/>
        <v>urban renewal /ˈɜːbən/ /rɪˈnju(ː)əl/  urban renewal is when the poor areas of towns are improved by making new jobs, industries, homes etc városi felújítások</v>
      </c>
    </row>
    <row r="2537" spans="3:8" ht="15">
      <c r="C2537" s="42">
        <f t="shared" si="79"/>
        <v>99</v>
      </c>
      <c r="D2537" s="41" t="s">
        <v>1251</v>
      </c>
      <c r="E2537" s="44" t="s">
        <v>15005</v>
      </c>
      <c r="F2537" s="45" t="s">
        <v>1884</v>
      </c>
      <c r="G2537" s="42" t="s">
        <v>5829</v>
      </c>
      <c r="H2537" s="42" t="str">
        <f t="shared" si="78"/>
        <v>urbane /ɜːˈbeɪn/  elegant refined in manners         udvarias</v>
      </c>
    </row>
    <row r="2538" spans="3:8" ht="25.5">
      <c r="C2538" s="42">
        <f t="shared" si="79"/>
        <v>99</v>
      </c>
      <c r="D2538" s="41" t="s">
        <v>3188</v>
      </c>
      <c r="E2538" s="44" t="s">
        <v>15006</v>
      </c>
      <c r="F2538" s="41" t="s">
        <v>4640</v>
      </c>
      <c r="G2538" s="42" t="s">
        <v>7561</v>
      </c>
      <c r="H2538" s="42" t="str">
        <f t="shared" si="78"/>
        <v>urge /ɜːʤ/  to strongly suggest that someone does something sürgesse</v>
      </c>
    </row>
    <row r="2539" spans="3:8" ht="38.25">
      <c r="C2539" s="42">
        <f t="shared" si="79"/>
        <v>99</v>
      </c>
      <c r="D2539" s="41" t="s">
        <v>2365</v>
      </c>
      <c r="E2539" s="44" t="s">
        <v>15007</v>
      </c>
      <c r="F2539" s="41" t="s">
        <v>3765</v>
      </c>
      <c r="G2539" s="42" t="s">
        <v>7562</v>
      </c>
      <c r="H2539" s="42" t="str">
        <f t="shared" si="78"/>
        <v>utter /ˈʌtə/  to make a sound with your voice, especially with difficulty teljes</v>
      </c>
    </row>
    <row r="2540" spans="3:8" ht="15">
      <c r="C2540" s="42">
        <f t="shared" si="79"/>
        <v>99</v>
      </c>
      <c r="D2540" s="41" t="s">
        <v>1252</v>
      </c>
      <c r="E2540" s="44" t="s">
        <v>15008</v>
      </c>
      <c r="F2540" s="45" t="s">
        <v>1885</v>
      </c>
      <c r="G2540" s="42" t="s">
        <v>7563</v>
      </c>
      <c r="H2540" s="42" t="str">
        <f t="shared" si="78"/>
        <v>vacillation /ˌvæsɪˈleɪʃən/  being uncertain hesitating          ingadozás</v>
      </c>
    </row>
    <row r="2541" spans="3:8" ht="15">
      <c r="C2541" s="42">
        <f t="shared" si="79"/>
        <v>99</v>
      </c>
      <c r="D2541" s="41" t="s">
        <v>1253</v>
      </c>
      <c r="E2541" s="44" t="s">
        <v>15009</v>
      </c>
      <c r="F2541" s="45" t="s">
        <v>1886</v>
      </c>
      <c r="G2541" s="42" t="s">
        <v>5841</v>
      </c>
      <c r="H2541" s="42" t="str">
        <f t="shared" si="78"/>
        <v>vagary /ˈveɪgəri/  strange act or idea         hóbort</v>
      </c>
    </row>
    <row r="2542" spans="3:8" ht="15">
      <c r="C2542" s="42">
        <f t="shared" si="79"/>
        <v>99</v>
      </c>
      <c r="D2542" s="41" t="s">
        <v>1809</v>
      </c>
      <c r="E2542" s="44" t="s">
        <v>15010</v>
      </c>
      <c r="F2542" s="45" t="s">
        <v>1887</v>
      </c>
      <c r="G2542" s="42" t="s">
        <v>6265</v>
      </c>
      <c r="H2542" s="42" t="str">
        <f t="shared" si="78"/>
        <v>vain /veɪn/  without use result conceited         hiú</v>
      </c>
    </row>
    <row r="2543" spans="3:8" ht="15">
      <c r="C2543" s="42">
        <f t="shared" si="79"/>
        <v>99</v>
      </c>
      <c r="D2543" s="41" t="s">
        <v>1254</v>
      </c>
      <c r="E2543" s="44" t="s">
        <v>15011</v>
      </c>
      <c r="F2543" s="45" t="s">
        <v>1888</v>
      </c>
      <c r="G2543" s="42" t="s">
        <v>7564</v>
      </c>
      <c r="H2543" s="42" t="str">
        <f t="shared" si="78"/>
        <v>valiant /ˈvæljənt/  brave            bátor</v>
      </c>
    </row>
    <row r="2544" spans="3:8" ht="38.25">
      <c r="C2544" s="42">
        <f t="shared" si="79"/>
        <v>99</v>
      </c>
      <c r="D2544" s="41" t="s">
        <v>2716</v>
      </c>
      <c r="E2544" s="44" t="s">
        <v>15012</v>
      </c>
      <c r="F2544" s="41" t="s">
        <v>4139</v>
      </c>
      <c r="G2544" s="42" t="s">
        <v>7565</v>
      </c>
      <c r="H2544" s="42" t="str">
        <f t="shared" si="78"/>
        <v>valid  /ˈvælɪd/   a reason, argument etc that is based on what is reasonable or sensible érvényben lévő</v>
      </c>
    </row>
    <row r="2545" spans="3:8" ht="51">
      <c r="C2545" s="42">
        <f t="shared" si="79"/>
        <v>99</v>
      </c>
      <c r="D2545" s="41" t="s">
        <v>3436</v>
      </c>
      <c r="E2545" s="44" t="s">
        <v>15013</v>
      </c>
      <c r="F2545" s="41" t="s">
        <v>4911</v>
      </c>
      <c r="G2545" s="42" t="s">
        <v>7566</v>
      </c>
      <c r="H2545" s="42" t="str">
        <f t="shared" si="78"/>
        <v>validate /ˈvælɪdeɪt/  to make someone feel that their ideas and feelings are respected and considered seriously érvényesít</v>
      </c>
    </row>
    <row r="2546" spans="3:8" ht="38.25">
      <c r="C2546" s="42">
        <f t="shared" si="79"/>
        <v>99</v>
      </c>
      <c r="D2546" s="41" t="s">
        <v>3405</v>
      </c>
      <c r="E2546" s="44" t="s">
        <v>15014</v>
      </c>
      <c r="F2546" s="41" t="s">
        <v>4879</v>
      </c>
      <c r="G2546" s="42" t="s">
        <v>7567</v>
      </c>
      <c r="H2546" s="42" t="str">
        <f t="shared" si="78"/>
        <v>validity /vəˈlɪdɪti/  the state of being logically or factually acceptable érvényesség</v>
      </c>
    </row>
    <row r="2547" spans="3:8" ht="15">
      <c r="C2547" s="42">
        <f t="shared" si="79"/>
        <v>99</v>
      </c>
      <c r="D2547" s="41" t="s">
        <v>1255</v>
      </c>
      <c r="E2547" s="44" t="s">
        <v>15015</v>
      </c>
      <c r="F2547" s="45" t="s">
        <v>1888</v>
      </c>
      <c r="G2547" s="42" t="s">
        <v>7568</v>
      </c>
      <c r="H2547" s="42" t="str">
        <f t="shared" si="78"/>
        <v>valorous /ˈvælərəs/  brave            merész</v>
      </c>
    </row>
    <row r="2548" spans="3:8" ht="38.25">
      <c r="C2548" s="42">
        <f t="shared" si="79"/>
        <v>99</v>
      </c>
      <c r="D2548" s="41" t="s">
        <v>2622</v>
      </c>
      <c r="E2548" s="44" t="s">
        <v>15016</v>
      </c>
      <c r="F2548" s="41" t="s">
        <v>4040</v>
      </c>
      <c r="G2548" s="42" t="s">
        <v>7569</v>
      </c>
      <c r="H2548" s="42" t="str">
        <f t="shared" si="78"/>
        <v>vampire /ˈvæmpaɪə/  in stories, a dead person that sucks people’s blood by biting their necks vámpír</v>
      </c>
    </row>
    <row r="2549" spans="3:8" ht="63.75">
      <c r="C2549" s="42">
        <f t="shared" si="79"/>
        <v>99</v>
      </c>
      <c r="D2549" s="41" t="s">
        <v>3057</v>
      </c>
      <c r="E2549" s="44" t="s">
        <v>15017</v>
      </c>
      <c r="F2549" s="41" t="s">
        <v>4503</v>
      </c>
      <c r="G2549" s="42" t="s">
        <v>7570</v>
      </c>
      <c r="H2549" s="42" t="str">
        <f t="shared" si="78"/>
        <v>vanilla /vəˈnɪlə/  a substance used to give a special taste to ice cream, cakes etc, made from the beans of a tropical plant vanília</v>
      </c>
    </row>
    <row r="2550" spans="3:8" ht="15">
      <c r="C2550" s="42">
        <f t="shared" si="79"/>
        <v>99</v>
      </c>
      <c r="D2550" s="41" t="s">
        <v>1256</v>
      </c>
      <c r="E2550" s="44" t="s">
        <v>15018</v>
      </c>
      <c r="F2550" s="45" t="s">
        <v>1889</v>
      </c>
      <c r="G2550" s="42" t="s">
        <v>7571</v>
      </c>
      <c r="H2550" s="42" t="str">
        <f t="shared" si="78"/>
        <v>vanquish /ˈvæŋkwɪʃ/  conquer            leküzd</v>
      </c>
    </row>
    <row r="2551" spans="3:8" ht="51">
      <c r="C2551" s="42">
        <f t="shared" si="79"/>
        <v>99</v>
      </c>
      <c r="D2551" s="41" t="s">
        <v>3023</v>
      </c>
      <c r="E2551" s="44" t="s">
        <v>15019</v>
      </c>
      <c r="F2551" s="41" t="s">
        <v>4465</v>
      </c>
      <c r="G2551" s="42" t="s">
        <v>7572</v>
      </c>
      <c r="H2551" s="42" t="str">
        <f t="shared" si="78"/>
        <v>variety /vəˈraɪəti/  a lot of things of the same type that are different from each other in some way fajta</v>
      </c>
    </row>
    <row r="2552" spans="3:8" ht="15">
      <c r="C2552" s="42">
        <f t="shared" si="79"/>
        <v>99</v>
      </c>
      <c r="D2552" s="41" t="s">
        <v>1257</v>
      </c>
      <c r="E2552" s="44" t="s">
        <v>15020</v>
      </c>
      <c r="F2552" s="45" t="s">
        <v>1890</v>
      </c>
      <c r="G2552" s="42" t="s">
        <v>7573</v>
      </c>
      <c r="H2552" s="42" t="str">
        <f t="shared" si="78"/>
        <v>veer /vɪə/  change direction           irányváltozás</v>
      </c>
    </row>
    <row r="2553" spans="3:8" ht="63.75">
      <c r="C2553" s="42">
        <f t="shared" si="79"/>
        <v>99</v>
      </c>
      <c r="D2553" s="41" t="s">
        <v>1257</v>
      </c>
      <c r="E2553" s="44" t="s">
        <v>15020</v>
      </c>
      <c r="F2553" s="41" t="s">
        <v>4146</v>
      </c>
      <c r="G2553" s="42" t="s">
        <v>7573</v>
      </c>
      <c r="H2553" s="42" t="str">
        <f t="shared" si="78"/>
        <v>veer /vɪə/  if opinions, ideas, attitudes etc veer in a particular direction, they gradually change and become quite different irányváltozás</v>
      </c>
    </row>
    <row r="2554" spans="3:8" ht="25.5">
      <c r="C2554" s="42">
        <f t="shared" si="79"/>
        <v>99</v>
      </c>
      <c r="D2554" s="41" t="s">
        <v>3694</v>
      </c>
      <c r="E2554" s="44" t="s">
        <v>15021</v>
      </c>
      <c r="F2554" s="41" t="s">
        <v>5185</v>
      </c>
      <c r="G2554" s="42" t="s">
        <v>6225</v>
      </c>
      <c r="H2554" s="42" t="str">
        <f t="shared" si="78"/>
        <v>vehement /ˈviːɪmənt/  showing very strong feelings or opinions heves</v>
      </c>
    </row>
    <row r="2555" spans="3:8" ht="51">
      <c r="C2555" s="42">
        <f t="shared" si="79"/>
        <v>99</v>
      </c>
      <c r="D2555" s="41" t="s">
        <v>2422</v>
      </c>
      <c r="E2555" s="44" t="s">
        <v>15010</v>
      </c>
      <c r="F2555" s="41" t="s">
        <v>3839</v>
      </c>
      <c r="G2555" s="42" t="s">
        <v>7574</v>
      </c>
      <c r="H2555" s="42" t="str">
        <f t="shared" si="78"/>
        <v>vein /veɪn/  one of the tubes which carries blood to your heart from other parts of your body ér</v>
      </c>
    </row>
    <row r="2556" spans="3:8" ht="15">
      <c r="C2556" s="42">
        <f t="shared" si="79"/>
        <v>99</v>
      </c>
      <c r="D2556" s="41" t="s">
        <v>1258</v>
      </c>
      <c r="E2556" s="44" t="s">
        <v>15022</v>
      </c>
      <c r="F2556" s="45" t="s">
        <v>1891</v>
      </c>
      <c r="G2556" s="42" t="s">
        <v>7575</v>
      </c>
      <c r="H2556" s="42" t="str">
        <f t="shared" si="78"/>
        <v>venal /ˈviːnl/  ready to do smth dishonest        megvesztegethető</v>
      </c>
    </row>
    <row r="2557" spans="3:8" ht="15">
      <c r="C2557" s="42">
        <f t="shared" si="79"/>
        <v>99</v>
      </c>
      <c r="D2557" s="41" t="s">
        <v>1259</v>
      </c>
      <c r="E2557" s="44" t="s">
        <v>15023</v>
      </c>
      <c r="F2557" s="45" t="s">
        <v>1892</v>
      </c>
      <c r="G2557" s="42" t="s">
        <v>7576</v>
      </c>
      <c r="H2557" s="42" t="str">
        <f t="shared" si="78"/>
        <v>veneer /vɪˈnɪə/  surface appearance covering the TRUE nature       furnér</v>
      </c>
    </row>
    <row r="2558" spans="3:8" ht="15">
      <c r="C2558" s="42">
        <f t="shared" si="79"/>
        <v>99</v>
      </c>
      <c r="D2558" s="41" t="s">
        <v>1260</v>
      </c>
      <c r="E2558" s="44" t="s">
        <v>15024</v>
      </c>
      <c r="F2558" s="45" t="s">
        <v>1893</v>
      </c>
      <c r="G2558" s="42" t="s">
        <v>7577</v>
      </c>
      <c r="H2558" s="42" t="str">
        <f t="shared" si="78"/>
        <v>veneration /ˌvɛnəˈreɪʃən/  regard with deep respect         tisztelet</v>
      </c>
    </row>
    <row r="2559" spans="3:8" ht="25.5">
      <c r="C2559" s="42">
        <f t="shared" si="79"/>
        <v>99</v>
      </c>
      <c r="D2559" s="41" t="s">
        <v>2775</v>
      </c>
      <c r="E2559" s="44" t="s">
        <v>15025</v>
      </c>
      <c r="F2559" s="41" t="s">
        <v>4200</v>
      </c>
      <c r="G2559" s="42" t="s">
        <v>6117</v>
      </c>
      <c r="H2559" s="42" t="str">
        <f t="shared" si="78"/>
        <v>venture /ˈvɛnʧə/  a new business activity that involves taking risks vállalkozás</v>
      </c>
    </row>
    <row r="2560" spans="3:8" ht="15">
      <c r="C2560" s="42">
        <f t="shared" si="79"/>
        <v>99</v>
      </c>
      <c r="D2560" s="41" t="s">
        <v>1261</v>
      </c>
      <c r="E2560" s="44" t="s">
        <v>15026</v>
      </c>
      <c r="F2560" s="45" t="s">
        <v>1894</v>
      </c>
      <c r="G2560" s="42" t="s">
        <v>7578</v>
      </c>
      <c r="H2560" s="42" t="str">
        <f t="shared" si="78"/>
        <v>veracity /vəˈræsɪti/  truth            valóságtartalma</v>
      </c>
    </row>
    <row r="2561" spans="3:8" ht="15">
      <c r="C2561" s="42">
        <f t="shared" si="79"/>
        <v>99</v>
      </c>
      <c r="D2561" s="41" t="s">
        <v>1182</v>
      </c>
      <c r="E2561" s="44" t="s">
        <v>15027</v>
      </c>
      <c r="F2561" s="45" t="s">
        <v>1183</v>
      </c>
      <c r="G2561" s="42" t="s">
        <v>7579</v>
      </c>
      <c r="H2561" s="42" t="str">
        <f t="shared" si="78"/>
        <v>verdant /ˈvɜːdənt/  fresh and green        zöldellő</v>
      </c>
    </row>
    <row r="2562" spans="3:8" ht="15">
      <c r="C2562" s="42">
        <f t="shared" si="79"/>
        <v>99</v>
      </c>
      <c r="D2562" s="41" t="s">
        <v>1262</v>
      </c>
      <c r="E2562" s="44" t="s">
        <v>15028</v>
      </c>
      <c r="F2562" s="45" t="s">
        <v>1895</v>
      </c>
      <c r="G2562" s="42" t="s">
        <v>7580</v>
      </c>
      <c r="H2562" s="42" t="str">
        <f t="shared" si="78"/>
        <v>verisimilitude /ˌvɛrɪsɪˈmɪlɪtjuːd/  appearing TRUE or real         valószerűség</v>
      </c>
    </row>
    <row r="2563" spans="3:8" ht="15">
      <c r="C2563" s="42">
        <f t="shared" si="79"/>
        <v>99</v>
      </c>
      <c r="D2563" s="41" t="s">
        <v>1263</v>
      </c>
      <c r="E2563" s="44" t="s">
        <v>15029</v>
      </c>
      <c r="F2563" s="45" t="s">
        <v>1896</v>
      </c>
      <c r="G2563" s="42" t="s">
        <v>7581</v>
      </c>
      <c r="H2563" s="42" t="str">
        <f t="shared" ref="H2563:H2626" si="80">CONCATENATE(D2563," ",E2563," ",F2563," ",G2563)</f>
        <v>veritable /ˈvɛrɪtəbl/  real rightly named          valóságos</v>
      </c>
    </row>
    <row r="2564" spans="3:8" ht="76.5">
      <c r="C2564" s="42">
        <f t="shared" si="79"/>
        <v>99</v>
      </c>
      <c r="D2564" s="41" t="s">
        <v>3103</v>
      </c>
      <c r="E2564" s="44" t="s">
        <v>15030</v>
      </c>
      <c r="F2564" s="41" t="s">
        <v>4553</v>
      </c>
      <c r="G2564" s="42" t="s">
        <v>7582</v>
      </c>
      <c r="H2564" s="42" t="str">
        <f t="shared" si="80"/>
        <v>version  /ˈvɜːʃən/   someone’s version of an event is their description of it, when this is different from the description given by another person változat</v>
      </c>
    </row>
    <row r="2565" spans="3:8">
      <c r="C2565" s="42">
        <f t="shared" ref="C2565:C2628" si="81">+B2565+C2564</f>
        <v>99</v>
      </c>
      <c r="D2565" s="41" t="s">
        <v>1264</v>
      </c>
      <c r="E2565" s="46" t="s">
        <v>5320</v>
      </c>
      <c r="F2565" s="45" t="s">
        <v>1897</v>
      </c>
      <c r="G2565" s="42" t="s">
        <v>5465</v>
      </c>
      <c r="H2565" s="42" t="str">
        <f t="shared" si="80"/>
        <v>verve /vɜːv/  spirit vigor enthusiasm          lelkesedés</v>
      </c>
    </row>
    <row r="2566" spans="3:8" ht="15">
      <c r="C2566" s="42">
        <f t="shared" si="81"/>
        <v>99</v>
      </c>
      <c r="D2566" s="41" t="s">
        <v>1184</v>
      </c>
      <c r="E2566" s="44" t="s">
        <v>15031</v>
      </c>
      <c r="F2566" s="45" t="s">
        <v>1185</v>
      </c>
      <c r="G2566" s="42" t="s">
        <v>7484</v>
      </c>
      <c r="H2566" s="42" t="str">
        <f t="shared" si="80"/>
        <v>vestige /ˈvɛstɪʤ/  trace or sign        nyom</v>
      </c>
    </row>
    <row r="2567" spans="3:8" ht="15">
      <c r="C2567" s="42">
        <f t="shared" si="81"/>
        <v>99</v>
      </c>
      <c r="D2567" s="41" t="s">
        <v>1265</v>
      </c>
      <c r="E2567" s="44" t="s">
        <v>15032</v>
      </c>
      <c r="F2567" s="45" t="s">
        <v>1898</v>
      </c>
      <c r="G2567" s="42" t="s">
        <v>7583</v>
      </c>
      <c r="H2567" s="42" t="str">
        <f t="shared" si="80"/>
        <v>vex /vɛks/  annoy distress trouble          bosszant</v>
      </c>
    </row>
    <row r="2568" spans="3:8" ht="38.25">
      <c r="C2568" s="42">
        <f t="shared" si="81"/>
        <v>99</v>
      </c>
      <c r="D2568" s="41" t="s">
        <v>2504</v>
      </c>
      <c r="E2568" s="44" t="s">
        <v>15033</v>
      </c>
      <c r="F2568" s="41" t="s">
        <v>3921</v>
      </c>
      <c r="G2568" s="42" t="s">
        <v>7584</v>
      </c>
      <c r="H2568" s="42" t="str">
        <f t="shared" si="80"/>
        <v>via /ˈvaɪə/  using a particular person, machine etc to send something keresztül</v>
      </c>
    </row>
    <row r="2569" spans="3:8" ht="38.25">
      <c r="C2569" s="42">
        <f t="shared" si="81"/>
        <v>99</v>
      </c>
      <c r="D2569" s="41" t="s">
        <v>2835</v>
      </c>
      <c r="E2569" s="44" t="s">
        <v>15034</v>
      </c>
      <c r="F2569" s="41" t="s">
        <v>4266</v>
      </c>
      <c r="G2569" s="42" t="s">
        <v>7585</v>
      </c>
      <c r="H2569" s="42" t="str">
        <f t="shared" si="80"/>
        <v>viable  /ˈvaɪəbl/   a viable idea, plan, or method can work successfully életképes</v>
      </c>
    </row>
    <row r="2570" spans="3:8" ht="38.25">
      <c r="C2570" s="42">
        <f t="shared" si="81"/>
        <v>99</v>
      </c>
      <c r="D2570" s="41" t="s">
        <v>2391</v>
      </c>
      <c r="E2570" s="44" t="s">
        <v>15035</v>
      </c>
      <c r="F2570" s="41" t="s">
        <v>3793</v>
      </c>
      <c r="G2570" s="42" t="s">
        <v>7586</v>
      </c>
      <c r="H2570" s="42" t="str">
        <f t="shared" si="80"/>
        <v>vibrant /ˈvaɪbrənt/  full of activity or energy in a way that is exciting and attractive  vibráló</v>
      </c>
    </row>
    <row r="2571" spans="3:8" ht="51">
      <c r="C2571" s="42">
        <f t="shared" si="81"/>
        <v>99</v>
      </c>
      <c r="D2571" s="41" t="s">
        <v>3687</v>
      </c>
      <c r="E2571" s="44" t="s">
        <v>15036</v>
      </c>
      <c r="F2571" s="41" t="s">
        <v>5176</v>
      </c>
      <c r="G2571" s="42" t="s">
        <v>7189</v>
      </c>
      <c r="H2571" s="42" t="str">
        <f t="shared" si="80"/>
        <v>victim /ˈvɪktɪm/  someone who suffers because of something bad that happens or because of an illness áldozat</v>
      </c>
    </row>
    <row r="2572" spans="3:8" ht="25.5">
      <c r="C2572" s="42">
        <f t="shared" si="81"/>
        <v>99</v>
      </c>
      <c r="D2572" s="41" t="s">
        <v>2769</v>
      </c>
      <c r="E2572" s="44" t="s">
        <v>15037</v>
      </c>
      <c r="F2572" s="41" t="s">
        <v>4194</v>
      </c>
      <c r="G2572" s="42" t="s">
        <v>7587</v>
      </c>
      <c r="H2572" s="42" t="str">
        <f t="shared" si="80"/>
        <v>viewer /ˈvjuːə/  someone who watches television néző</v>
      </c>
    </row>
    <row r="2573" spans="3:8" ht="89.25">
      <c r="C2573" s="42">
        <f t="shared" si="81"/>
        <v>99</v>
      </c>
      <c r="D2573" s="41" t="s">
        <v>3238</v>
      </c>
      <c r="E2573" s="44" t="s">
        <v>15038</v>
      </c>
      <c r="F2573" s="41" t="s">
        <v>4692</v>
      </c>
      <c r="G2573" s="42" t="s">
        <v>7588</v>
      </c>
      <c r="H2573" s="42" t="str">
        <f t="shared" si="80"/>
        <v>vigil /ˈvɪʤɪl/  a period of time, especially during the night, when you stay awake in order to pray, remain with someone who is ill, or watch for danger virrasztás</v>
      </c>
    </row>
    <row r="2574" spans="3:8" ht="15">
      <c r="C2574" s="42">
        <f t="shared" si="81"/>
        <v>99</v>
      </c>
      <c r="D2574" s="41" t="s">
        <v>1266</v>
      </c>
      <c r="E2574" s="44" t="s">
        <v>15039</v>
      </c>
      <c r="F2574" s="45" t="s">
        <v>1742</v>
      </c>
      <c r="G2574" s="42" t="s">
        <v>7589</v>
      </c>
      <c r="H2574" s="42" t="str">
        <f t="shared" si="80"/>
        <v>vigilance /ˈvɪʤɪləns/  watchfulness self-appointed group who maintain order       éberség</v>
      </c>
    </row>
    <row r="2575" spans="3:8" ht="15">
      <c r="C2575" s="42">
        <f t="shared" si="81"/>
        <v>99</v>
      </c>
      <c r="D2575" s="41" t="s">
        <v>1267</v>
      </c>
      <c r="E2575" s="44" t="s">
        <v>15040</v>
      </c>
      <c r="F2575" s="45" t="s">
        <v>1743</v>
      </c>
      <c r="G2575" s="42" t="s">
        <v>7590</v>
      </c>
      <c r="H2575" s="42" t="str">
        <f t="shared" si="80"/>
        <v>vigilant /ˈvɪʤɪlənt/  member of a vigilance committee        éber</v>
      </c>
    </row>
    <row r="2576" spans="3:8" ht="15">
      <c r="C2576" s="42">
        <f t="shared" si="81"/>
        <v>99</v>
      </c>
      <c r="D2576" s="41" t="s">
        <v>1230</v>
      </c>
      <c r="E2576" s="44" t="s">
        <v>15041</v>
      </c>
      <c r="F2576" s="45" t="s">
        <v>1744</v>
      </c>
      <c r="G2576" s="42" t="s">
        <v>6646</v>
      </c>
      <c r="H2576" s="42" t="str">
        <f t="shared" si="80"/>
        <v>vigorous /ˈvɪgərəs/  strong energetic           élénk</v>
      </c>
    </row>
    <row r="2577" spans="3:8" ht="15">
      <c r="C2577" s="42">
        <f t="shared" si="81"/>
        <v>99</v>
      </c>
      <c r="D2577" s="41" t="s">
        <v>1268</v>
      </c>
      <c r="E2577" s="44" t="s">
        <v>15042</v>
      </c>
      <c r="F2577" s="45" t="s">
        <v>1745</v>
      </c>
      <c r="G2577" s="42" t="s">
        <v>5899</v>
      </c>
      <c r="H2577" s="42" t="str">
        <f t="shared" si="80"/>
        <v>vilify /ˈvɪlɪfaɪ/  slander say evil things         becsmérel</v>
      </c>
    </row>
    <row r="2578" spans="3:8" ht="25.5">
      <c r="C2578" s="42">
        <f t="shared" si="81"/>
        <v>99</v>
      </c>
      <c r="D2578" s="41" t="s">
        <v>2993</v>
      </c>
      <c r="E2578" s="44" t="s">
        <v>15043</v>
      </c>
      <c r="F2578" s="41" t="s">
        <v>4435</v>
      </c>
      <c r="G2578" s="42" t="s">
        <v>7591</v>
      </c>
      <c r="H2578" s="42" t="str">
        <f t="shared" si="80"/>
        <v>villain  /ˈvɪlən/   the main bad character in a film, play, or story gazember</v>
      </c>
    </row>
    <row r="2579" spans="3:8" ht="15">
      <c r="C2579" s="42">
        <f t="shared" si="81"/>
        <v>99</v>
      </c>
      <c r="D2579" s="41" t="s">
        <v>1269</v>
      </c>
      <c r="E2579" s="44" t="s">
        <v>15044</v>
      </c>
      <c r="F2579" s="45" t="s">
        <v>1746</v>
      </c>
      <c r="G2579" s="42" t="s">
        <v>7592</v>
      </c>
      <c r="H2579" s="42" t="str">
        <f t="shared" si="80"/>
        <v>vindictive /vɪnˈdɪktɪv/  having a desire to revenge        bosszúszomjas</v>
      </c>
    </row>
    <row r="2580" spans="3:8" ht="15">
      <c r="C2580" s="42">
        <f t="shared" si="81"/>
        <v>99</v>
      </c>
      <c r="D2580" s="41" t="s">
        <v>1270</v>
      </c>
      <c r="E2580" s="44" t="s">
        <v>15045</v>
      </c>
      <c r="F2580" s="45" t="s">
        <v>1747</v>
      </c>
      <c r="G2580" s="42" t="s">
        <v>7593</v>
      </c>
      <c r="H2580" s="42" t="str">
        <f t="shared" si="80"/>
        <v>virago /vɪˈrɑːgəʊ/  a loud domineering woman a scold or nag     házisárkány</v>
      </c>
    </row>
    <row r="2581" spans="3:8" ht="51">
      <c r="C2581" s="42">
        <f t="shared" si="81"/>
        <v>99</v>
      </c>
      <c r="D2581" s="41" t="s">
        <v>2503</v>
      </c>
      <c r="E2581" s="44" t="s">
        <v>15046</v>
      </c>
      <c r="F2581" s="41" t="s">
        <v>3920</v>
      </c>
      <c r="G2581" s="42" t="s">
        <v>6198</v>
      </c>
      <c r="H2581" s="42" t="str">
        <f t="shared" si="80"/>
        <v>virtual /ˈvɜːtjʊəl/  made, done, seen etc on the internet or on a computer, rather than in the real world tényleges</v>
      </c>
    </row>
    <row r="2582" spans="3:8" ht="15">
      <c r="C2582" s="42">
        <f t="shared" si="81"/>
        <v>99</v>
      </c>
      <c r="D2582" s="41" t="s">
        <v>1271</v>
      </c>
      <c r="E2582" s="44" t="s">
        <v>15047</v>
      </c>
      <c r="F2582" s="45" t="s">
        <v>1748</v>
      </c>
      <c r="G2582" s="42" t="s">
        <v>7594</v>
      </c>
      <c r="H2582" s="42" t="str">
        <f t="shared" si="80"/>
        <v>visceral /ˈvɪsərəl/  of the internal organs of the body      zsigeri</v>
      </c>
    </row>
    <row r="2583" spans="3:8" ht="15">
      <c r="C2583" s="42">
        <f t="shared" si="81"/>
        <v>99</v>
      </c>
      <c r="D2583" s="41" t="s">
        <v>1186</v>
      </c>
      <c r="E2583" s="44" t="s">
        <v>15048</v>
      </c>
      <c r="F2583" s="45" t="s">
        <v>1187</v>
      </c>
      <c r="G2583" s="42" t="s">
        <v>7595</v>
      </c>
      <c r="H2583" s="42" t="str">
        <f t="shared" si="80"/>
        <v>viscous /ˈvɪskəs/  sticky/semi-fluid          nyúlós</v>
      </c>
    </row>
    <row r="2584" spans="3:8" ht="15">
      <c r="C2584" s="42">
        <f t="shared" si="81"/>
        <v>99</v>
      </c>
      <c r="D2584" s="41" t="s">
        <v>3024</v>
      </c>
      <c r="E2584" s="44" t="s">
        <v>15049</v>
      </c>
      <c r="F2584" s="41" t="s">
        <v>4466</v>
      </c>
      <c r="G2584" s="42" t="s">
        <v>7596</v>
      </c>
      <c r="H2584" s="42" t="str">
        <f t="shared" si="80"/>
        <v>vision /ˈvɪʒən/  the ability to see látomás</v>
      </c>
    </row>
    <row r="2585" spans="3:8" ht="38.25">
      <c r="C2585" s="42">
        <f t="shared" si="81"/>
        <v>99</v>
      </c>
      <c r="D2585" s="41" t="s">
        <v>3024</v>
      </c>
      <c r="E2585" s="44" t="s">
        <v>15049</v>
      </c>
      <c r="F2585" s="41" t="s">
        <v>5083</v>
      </c>
      <c r="G2585" s="42" t="s">
        <v>7596</v>
      </c>
      <c r="H2585" s="42" t="str">
        <f t="shared" si="80"/>
        <v>vision /ˈvɪʒən/  an idea of what you think something should be like látomás</v>
      </c>
    </row>
    <row r="2586" spans="3:8" ht="15">
      <c r="C2586" s="42">
        <f t="shared" si="81"/>
        <v>99</v>
      </c>
      <c r="D2586" s="41" t="s">
        <v>2590</v>
      </c>
      <c r="E2586" s="44" t="s">
        <v>15050</v>
      </c>
      <c r="F2586" s="41" t="s">
        <v>4007</v>
      </c>
      <c r="G2586" s="42" t="s">
        <v>7597</v>
      </c>
      <c r="H2586" s="42" t="str">
        <f t="shared" si="80"/>
        <v>visual /ˈvɪzjʊəl/  relating to seeing vizuális</v>
      </c>
    </row>
    <row r="2587" spans="3:8" ht="15">
      <c r="C2587" s="42">
        <f t="shared" si="81"/>
        <v>99</v>
      </c>
      <c r="D2587" s="41" t="s">
        <v>1272</v>
      </c>
      <c r="E2587" s="44" t="s">
        <v>15051</v>
      </c>
      <c r="F2587" s="45" t="s">
        <v>1749</v>
      </c>
      <c r="G2587" s="42" t="s">
        <v>5923</v>
      </c>
      <c r="H2587" s="42" t="str">
        <f t="shared" si="80"/>
        <v>vitiate /ˈvɪʃɪeɪt/  lower the quality weaken the strength       megront</v>
      </c>
    </row>
    <row r="2588" spans="3:8" ht="15">
      <c r="C2588" s="42">
        <f t="shared" si="81"/>
        <v>99</v>
      </c>
      <c r="D2588" s="41" t="s">
        <v>425</v>
      </c>
      <c r="E2588" s="44" t="s">
        <v>15052</v>
      </c>
      <c r="F2588" s="45" t="s">
        <v>1750</v>
      </c>
      <c r="G2588" s="42" t="s">
        <v>7598</v>
      </c>
      <c r="H2588" s="42" t="str">
        <f t="shared" si="80"/>
        <v>vituperate /vɪˈtjuːpəreɪt/  curse abuse in words         lehord vkit</v>
      </c>
    </row>
    <row r="2589" spans="3:8" ht="15">
      <c r="C2589" s="42">
        <f t="shared" si="81"/>
        <v>99</v>
      </c>
      <c r="D2589" s="41" t="s">
        <v>1273</v>
      </c>
      <c r="E2589" s="44" t="s">
        <v>15053</v>
      </c>
      <c r="F2589" s="45" t="s">
        <v>1751</v>
      </c>
      <c r="G2589" s="42" t="s">
        <v>6646</v>
      </c>
      <c r="H2589" s="42" t="str">
        <f t="shared" si="80"/>
        <v>vivacious /vɪˈveɪʃəs/  lively high-spirited           élénk</v>
      </c>
    </row>
    <row r="2590" spans="3:8" ht="51">
      <c r="C2590" s="42">
        <f t="shared" si="81"/>
        <v>99</v>
      </c>
      <c r="D2590" s="41" t="s">
        <v>3671</v>
      </c>
      <c r="E2590" s="44" t="s">
        <v>15054</v>
      </c>
      <c r="F2590" s="41" t="s">
        <v>5160</v>
      </c>
      <c r="G2590" s="42" t="s">
        <v>6646</v>
      </c>
      <c r="H2590" s="42" t="str">
        <f t="shared" si="80"/>
        <v>vivid  /ˈvɪvɪd/   if you have a vivid imagination, you can imagine unlikely situations very clearly élénk</v>
      </c>
    </row>
    <row r="2591" spans="3:8" ht="15">
      <c r="C2591" s="42">
        <f t="shared" si="81"/>
        <v>99</v>
      </c>
      <c r="D2591" s="41" t="s">
        <v>2846</v>
      </c>
      <c r="E2591" s="44" t="s">
        <v>15055</v>
      </c>
      <c r="F2591" s="41" t="s">
        <v>4277</v>
      </c>
      <c r="G2591" s="42" t="s">
        <v>7599</v>
      </c>
      <c r="H2591" s="42" t="str">
        <f t="shared" si="80"/>
        <v>vividly /ˈvɪvɪdli/  clearly brightly Élénken</v>
      </c>
    </row>
    <row r="2592" spans="3:8" ht="25.5">
      <c r="C2592" s="42">
        <f t="shared" si="81"/>
        <v>99</v>
      </c>
      <c r="D2592" s="41" t="s">
        <v>2591</v>
      </c>
      <c r="E2592" s="44" t="s">
        <v>15056</v>
      </c>
      <c r="F2592" s="41" t="s">
        <v>4008</v>
      </c>
      <c r="G2592" s="42" t="s">
        <v>7600</v>
      </c>
      <c r="H2592" s="42" t="str">
        <f t="shared" si="80"/>
        <v>vocal /ˈvəʊkəl/  relating to the voice or to singing ének</v>
      </c>
    </row>
    <row r="2593" spans="3:8" ht="15">
      <c r="C2593" s="42">
        <f t="shared" si="81"/>
        <v>99</v>
      </c>
      <c r="D2593" s="41" t="s">
        <v>1274</v>
      </c>
      <c r="E2593" s="44" t="s">
        <v>15057</v>
      </c>
      <c r="F2593" s="45" t="s">
        <v>1752</v>
      </c>
      <c r="G2593" s="42" t="s">
        <v>7601</v>
      </c>
      <c r="H2593" s="42" t="str">
        <f t="shared" si="80"/>
        <v>volatile /ˈvɒlətaɪl/  changeable inconstant fickle unstable explosive        illó</v>
      </c>
    </row>
    <row r="2594" spans="3:8" ht="38.25">
      <c r="C2594" s="42">
        <f t="shared" si="81"/>
        <v>99</v>
      </c>
      <c r="D2594" s="41" t="s">
        <v>1274</v>
      </c>
      <c r="E2594" s="44" t="s">
        <v>15057</v>
      </c>
      <c r="F2594" s="41" t="s">
        <v>5206</v>
      </c>
      <c r="G2594" s="42" t="s">
        <v>7601</v>
      </c>
      <c r="H2594" s="42" t="str">
        <f t="shared" si="80"/>
        <v>volatile /ˈvɒlətaɪl/  someone who is volatile can suddenly become angry or violent illó</v>
      </c>
    </row>
    <row r="2595" spans="3:8" ht="15">
      <c r="C2595" s="42">
        <f t="shared" si="81"/>
        <v>99</v>
      </c>
      <c r="D2595" s="41" t="s">
        <v>1275</v>
      </c>
      <c r="E2595" s="44" t="s">
        <v>15058</v>
      </c>
      <c r="F2595" s="45" t="s">
        <v>1753</v>
      </c>
      <c r="G2595" s="42" t="s">
        <v>7602</v>
      </c>
      <c r="H2595" s="42" t="str">
        <f t="shared" si="80"/>
        <v>volubility /ˌvɒljʊˈbɪlɪti/  fluency verbosity easy use of spoken language      pergő beszéd</v>
      </c>
    </row>
    <row r="2596" spans="3:8" ht="15">
      <c r="C2596" s="42">
        <f t="shared" si="81"/>
        <v>99</v>
      </c>
      <c r="D2596" s="41" t="s">
        <v>1276</v>
      </c>
      <c r="E2596" s="44" t="s">
        <v>15059</v>
      </c>
      <c r="F2596" s="45" t="s">
        <v>1754</v>
      </c>
      <c r="G2596" s="42" t="s">
        <v>6310</v>
      </c>
      <c r="H2596" s="42" t="str">
        <f t="shared" si="80"/>
        <v>voluble /ˈvɒljʊbl/  fluent            bőbeszédű</v>
      </c>
    </row>
    <row r="2597" spans="3:8" ht="15">
      <c r="C2597" s="42">
        <f t="shared" si="81"/>
        <v>99</v>
      </c>
      <c r="D2597" s="41" t="s">
        <v>1188</v>
      </c>
      <c r="E2597" s="44" t="s">
        <v>15060</v>
      </c>
      <c r="F2597" s="45" t="s">
        <v>1189</v>
      </c>
      <c r="G2597" s="42" t="s">
        <v>1188</v>
      </c>
      <c r="H2597" s="42" t="str">
        <f t="shared" si="80"/>
        <v>waffle /ˈwɒfl/  talk vaguely and without much result     waffle</v>
      </c>
    </row>
    <row r="2598" spans="3:8" ht="15">
      <c r="C2598" s="42">
        <f t="shared" si="81"/>
        <v>99</v>
      </c>
      <c r="D2598" s="41" t="s">
        <v>1277</v>
      </c>
      <c r="E2598" s="44" t="s">
        <v>15061</v>
      </c>
      <c r="F2598" s="45" t="s">
        <v>1755</v>
      </c>
      <c r="G2598" s="42" t="s">
        <v>7603</v>
      </c>
      <c r="H2598" s="42" t="str">
        <f t="shared" si="80"/>
        <v>waft /wɑːft/  scent waving movement carry lightly through       fuvallat</v>
      </c>
    </row>
    <row r="2599" spans="3:8" ht="15">
      <c r="C2599" s="42">
        <f t="shared" si="81"/>
        <v>99</v>
      </c>
      <c r="D2599" s="41" t="s">
        <v>1278</v>
      </c>
      <c r="E2599" s="44" t="s">
        <v>15062</v>
      </c>
      <c r="F2599" s="45" t="s">
        <v>1756</v>
      </c>
      <c r="G2599" s="42" t="s">
        <v>7604</v>
      </c>
      <c r="H2599" s="42" t="str">
        <f t="shared" si="80"/>
        <v>wag /wæg/  merry person           csóválás</v>
      </c>
    </row>
    <row r="2600" spans="3:8" ht="25.5">
      <c r="C2600" s="42">
        <f t="shared" si="81"/>
        <v>99</v>
      </c>
      <c r="D2600" s="41" t="s">
        <v>1278</v>
      </c>
      <c r="E2600" s="44" t="s">
        <v>15062</v>
      </c>
      <c r="F2600" s="41" t="s">
        <v>4541</v>
      </c>
      <c r="G2600" s="42" t="s">
        <v>7604</v>
      </c>
      <c r="H2600" s="42" t="str">
        <f t="shared" si="80"/>
        <v>wag /wæg/  the side to side movement of a dog's tail csóválás</v>
      </c>
    </row>
    <row r="2601" spans="3:8" ht="25.5">
      <c r="C2601" s="42">
        <f t="shared" si="81"/>
        <v>99</v>
      </c>
      <c r="D2601" s="41" t="s">
        <v>2385</v>
      </c>
      <c r="E2601" s="44" t="s">
        <v>15063</v>
      </c>
      <c r="F2601" s="41" t="s">
        <v>3787</v>
      </c>
      <c r="G2601" s="42" t="s">
        <v>7605</v>
      </c>
      <c r="H2601" s="42" t="str">
        <f t="shared" si="80"/>
        <v>wail /weɪl/  to make a long high sound jajgat</v>
      </c>
    </row>
    <row r="2602" spans="3:8" ht="76.5">
      <c r="C2602" s="42">
        <f t="shared" si="81"/>
        <v>99</v>
      </c>
      <c r="D2602" s="41" t="s">
        <v>2556</v>
      </c>
      <c r="E2602" s="44" t="s">
        <v>15064</v>
      </c>
      <c r="F2602" s="41" t="s">
        <v>3973</v>
      </c>
      <c r="G2602" s="42" t="s">
        <v>7606</v>
      </c>
      <c r="H2602" s="42" t="str">
        <f t="shared" si="80"/>
        <v>wander /ˈwɒndə/  if your mind, thoughts etc wander, you no longer pay attention to something, especially because you are bored or worried vándorol</v>
      </c>
    </row>
    <row r="2603" spans="3:8" ht="38.25">
      <c r="C2603" s="42">
        <f t="shared" si="81"/>
        <v>99</v>
      </c>
      <c r="D2603" s="41" t="s">
        <v>2587</v>
      </c>
      <c r="E2603" s="44" t="s">
        <v>15065</v>
      </c>
      <c r="F2603" s="41" t="s">
        <v>4004</v>
      </c>
      <c r="G2603" s="42" t="s">
        <v>7607</v>
      </c>
      <c r="H2603" s="42" t="str">
        <f t="shared" si="80"/>
        <v>warm /wɔːm/  friendly or making someone feel comfortable and relaxed meleg</v>
      </c>
    </row>
    <row r="2604" spans="3:8" ht="15">
      <c r="C2604" s="42">
        <f t="shared" si="81"/>
        <v>99</v>
      </c>
      <c r="D2604" s="41" t="s">
        <v>1279</v>
      </c>
      <c r="E2604" s="44" t="s">
        <v>15066</v>
      </c>
      <c r="F2604" s="45" t="s">
        <v>1757</v>
      </c>
      <c r="G2604" s="42" t="s">
        <v>7608</v>
      </c>
      <c r="H2604" s="42" t="str">
        <f t="shared" si="80"/>
        <v>warmonger /ˈwɔːˌmʌŋgə/  person who stirs up war        háborús uszító</v>
      </c>
    </row>
    <row r="2605" spans="3:8" ht="63.75">
      <c r="C2605" s="42">
        <f t="shared" si="81"/>
        <v>99</v>
      </c>
      <c r="D2605" s="41" t="s">
        <v>3196</v>
      </c>
      <c r="E2605" s="44" t="s">
        <v>15067</v>
      </c>
      <c r="F2605" s="41" t="s">
        <v>4648</v>
      </c>
      <c r="G2605" s="42" t="s">
        <v>7609</v>
      </c>
      <c r="H2605" s="42" t="str">
        <f t="shared" si="80"/>
        <v>warn /wɔːn/  to tell someone that something bad or dangerous may happen, so that they can avoid it or prevent it figyelmeztet</v>
      </c>
    </row>
    <row r="2606" spans="3:8" ht="15">
      <c r="C2606" s="42">
        <f t="shared" si="81"/>
        <v>99</v>
      </c>
      <c r="D2606" s="41" t="s">
        <v>1280</v>
      </c>
      <c r="E2606" s="44" t="s">
        <v>15068</v>
      </c>
      <c r="F2606" s="45" t="s">
        <v>1758</v>
      </c>
      <c r="G2606" s="42" t="s">
        <v>7610</v>
      </c>
      <c r="H2606" s="42" t="str">
        <f t="shared" si="80"/>
        <v>warrant /ˈwɒrənt/  authority written order guarantee         szavatol</v>
      </c>
    </row>
    <row r="2607" spans="3:8" ht="15">
      <c r="C2607" s="42">
        <f t="shared" si="81"/>
        <v>99</v>
      </c>
      <c r="D2607" s="41" t="s">
        <v>3613</v>
      </c>
      <c r="E2607" s="44" t="s">
        <v>15069</v>
      </c>
      <c r="F2607" s="41" t="s">
        <v>5102</v>
      </c>
      <c r="G2607" s="42" t="s">
        <v>7611</v>
      </c>
      <c r="H2607" s="42" t="str">
        <f t="shared" si="80"/>
        <v>waxwork /ˈwækswɜːk/  a wax model of a person viaszbáb</v>
      </c>
    </row>
    <row r="2608" spans="3:8" ht="15">
      <c r="C2608" s="42">
        <f t="shared" si="81"/>
        <v>99</v>
      </c>
      <c r="D2608" s="41" t="s">
        <v>1190</v>
      </c>
      <c r="E2608" s="44" t="s">
        <v>15070</v>
      </c>
      <c r="F2608" s="45" t="s">
        <v>1191</v>
      </c>
      <c r="G2608" s="42" t="s">
        <v>7612</v>
      </c>
      <c r="H2608" s="42" t="str">
        <f t="shared" si="80"/>
        <v>wean /wiːn/  to turn away (from a habit)     elválasztott gyerek</v>
      </c>
    </row>
    <row r="2609" spans="3:8" ht="63.75">
      <c r="C2609" s="42">
        <f t="shared" si="81"/>
        <v>99</v>
      </c>
      <c r="D2609" s="41" t="s">
        <v>3325</v>
      </c>
      <c r="E2609" s="44" t="s">
        <v>15071</v>
      </c>
      <c r="F2609" s="41" t="s">
        <v>4790</v>
      </c>
      <c r="G2609" s="42" t="s">
        <v>7613</v>
      </c>
      <c r="H2609" s="42" t="str">
        <f t="shared" si="80"/>
        <v>weed /wiːd/  a wild plant growing where it is not wanted that prevents crops or garden flowers from growing properly gyom</v>
      </c>
    </row>
    <row r="2610" spans="3:8" ht="38.25">
      <c r="C2610" s="42">
        <f t="shared" si="81"/>
        <v>99</v>
      </c>
      <c r="D2610" s="41" t="s">
        <v>3430</v>
      </c>
      <c r="E2610" s="44" t="s">
        <v>15072</v>
      </c>
      <c r="F2610" s="41" t="s">
        <v>4905</v>
      </c>
      <c r="G2610" s="42" t="s">
        <v>7614</v>
      </c>
      <c r="H2610" s="42" t="str">
        <f t="shared" si="80"/>
        <v>weed out /wiːd/ /aʊt/  to get rid of people or things that are not very good kigyomlál</v>
      </c>
    </row>
    <row r="2611" spans="3:8" ht="15">
      <c r="C2611" s="42">
        <f t="shared" si="81"/>
        <v>99</v>
      </c>
      <c r="D2611" s="41" t="s">
        <v>1506</v>
      </c>
      <c r="E2611" s="44" t="s">
        <v>15073</v>
      </c>
      <c r="F2611" s="45" t="s">
        <v>1759</v>
      </c>
      <c r="G2611" s="42" t="s">
        <v>7615</v>
      </c>
      <c r="H2611" s="42" t="str">
        <f t="shared" si="80"/>
        <v>weigh /weɪ/  measure hoe heavy smth is        mérjük</v>
      </c>
    </row>
    <row r="2612" spans="3:8" ht="38.25">
      <c r="C2612" s="42">
        <f t="shared" si="81"/>
        <v>99</v>
      </c>
      <c r="D2612" s="41" t="s">
        <v>2521</v>
      </c>
      <c r="E2612" s="44" t="s">
        <v>15074</v>
      </c>
      <c r="F2612" s="41" t="s">
        <v>3938</v>
      </c>
      <c r="G2612" s="42" t="s">
        <v>7057</v>
      </c>
      <c r="H2612" s="42" t="str">
        <f t="shared" si="80"/>
        <v>weird /wɪəd/  very strange and unusual, and difficult to understand or explain furcsa</v>
      </c>
    </row>
    <row r="2613" spans="3:8" ht="38.25">
      <c r="C2613" s="42">
        <f t="shared" si="81"/>
        <v>99</v>
      </c>
      <c r="D2613" s="41" t="s">
        <v>2979</v>
      </c>
      <c r="E2613" s="44" t="s">
        <v>15075</v>
      </c>
      <c r="F2613" s="41" t="s">
        <v>4420</v>
      </c>
      <c r="G2613" s="42" t="s">
        <v>7616</v>
      </c>
      <c r="H2613" s="42" t="str">
        <f t="shared" si="80"/>
        <v>welfare /ˈwɛlfeə/  someone’s welfare is their health and happiness jólét</v>
      </c>
    </row>
    <row r="2614" spans="3:8" ht="51">
      <c r="C2614" s="42">
        <f t="shared" si="81"/>
        <v>99</v>
      </c>
      <c r="D2614" s="41" t="s">
        <v>2646</v>
      </c>
      <c r="E2614" s="44" t="s">
        <v>15076</v>
      </c>
      <c r="F2614" s="41" t="s">
        <v>4066</v>
      </c>
      <c r="G2614" s="42" t="s">
        <v>7617</v>
      </c>
      <c r="H2614" s="42" t="str">
        <f t="shared" si="80"/>
        <v>well-founded /wɛl/-/ˈfaʊndɪd/  a belief or feeling etc that is well-founded is based on facts or good judgment jól megalapozott</v>
      </c>
    </row>
    <row r="2615" spans="3:8" ht="15">
      <c r="C2615" s="42">
        <f t="shared" si="81"/>
        <v>99</v>
      </c>
      <c r="D2615" s="41" t="s">
        <v>1281</v>
      </c>
      <c r="E2615" s="44" t="s">
        <v>15077</v>
      </c>
      <c r="F2615" s="45" t="s">
        <v>1760</v>
      </c>
      <c r="G2615" s="42" t="s">
        <v>7618</v>
      </c>
      <c r="H2615" s="42" t="str">
        <f t="shared" si="80"/>
        <v>welter /ˈwɛltə/  turmoil a bewildering jumble         fejetlenség</v>
      </c>
    </row>
    <row r="2616" spans="3:8" ht="15">
      <c r="C2616" s="42">
        <f t="shared" si="81"/>
        <v>99</v>
      </c>
      <c r="D2616" s="41" t="s">
        <v>1282</v>
      </c>
      <c r="E2616" s="44" t="s">
        <v>15078</v>
      </c>
      <c r="F2616" s="45" t="s">
        <v>1761</v>
      </c>
      <c r="G2616" s="42" t="s">
        <v>7619</v>
      </c>
      <c r="H2616" s="42" t="str">
        <f t="shared" si="80"/>
        <v>wend /wɛnd/  to go proceed          irányít</v>
      </c>
    </row>
    <row r="2617" spans="3:8" ht="25.5">
      <c r="C2617" s="42">
        <f t="shared" si="81"/>
        <v>99</v>
      </c>
      <c r="D2617" s="41" t="s">
        <v>3210</v>
      </c>
      <c r="E2617" s="44" t="s">
        <v>15079</v>
      </c>
      <c r="F2617" s="41" t="s">
        <v>4663</v>
      </c>
      <c r="G2617" s="42" t="s">
        <v>7620</v>
      </c>
      <c r="H2617" s="42" t="str">
        <f t="shared" si="80"/>
        <v>whatsoever /ˌwɒtsəʊˈɛvə/  used to emphasize a negative statement akármi</v>
      </c>
    </row>
    <row r="2618" spans="3:8" ht="38.25">
      <c r="C2618" s="42">
        <f t="shared" si="81"/>
        <v>99</v>
      </c>
      <c r="D2618" s="41" t="s">
        <v>3330</v>
      </c>
      <c r="E2618" s="44" t="s">
        <v>15080</v>
      </c>
      <c r="F2618" s="41" t="s">
        <v>4795</v>
      </c>
      <c r="G2618" s="42" t="s">
        <v>7621</v>
      </c>
      <c r="H2618" s="42" t="str">
        <f t="shared" si="80"/>
        <v>wheat /wiːt/  the grain that bread is made from, or the plant that it grows on búza</v>
      </c>
    </row>
    <row r="2619" spans="3:8" ht="51">
      <c r="C2619" s="42">
        <f t="shared" si="81"/>
        <v>99</v>
      </c>
      <c r="D2619" s="41" t="s">
        <v>3352</v>
      </c>
      <c r="E2619" s="44" t="s">
        <v>15081</v>
      </c>
      <c r="F2619" s="41" t="s">
        <v>4820</v>
      </c>
      <c r="G2619" s="42" t="s">
        <v>7622</v>
      </c>
      <c r="H2619" s="42" t="str">
        <f t="shared" si="80"/>
        <v>whereas /weərˈæz/  used to say that although something is true of one thing, it is not true of another mivel</v>
      </c>
    </row>
    <row r="2620" spans="3:8" ht="51">
      <c r="C2620" s="42">
        <f t="shared" si="81"/>
        <v>99</v>
      </c>
      <c r="D2620" s="41" t="s">
        <v>3355</v>
      </c>
      <c r="E2620" s="44" t="s">
        <v>15082</v>
      </c>
      <c r="F2620" s="41" t="s">
        <v>4823</v>
      </c>
      <c r="G2620" s="42" t="s">
        <v>7623</v>
      </c>
      <c r="H2620" s="42" t="str">
        <f t="shared" si="80"/>
        <v>whether /ˈwɛðə/  used when talking about a choice you have to make or about something that is not certain vajon</v>
      </c>
    </row>
    <row r="2621" spans="3:8" ht="15">
      <c r="C2621" s="42">
        <f t="shared" si="81"/>
        <v>99</v>
      </c>
      <c r="D2621" s="41" t="s">
        <v>668</v>
      </c>
      <c r="E2621" s="44" t="s">
        <v>15083</v>
      </c>
      <c r="F2621" s="45" t="s">
        <v>1762</v>
      </c>
      <c r="G2621" s="42" t="s">
        <v>7624</v>
      </c>
      <c r="H2621" s="42" t="str">
        <f t="shared" si="80"/>
        <v>whimsical /ˈwɪmzɪkəl/  full of odd and fanciful ideas       szeszélyes</v>
      </c>
    </row>
    <row r="2622" spans="3:8" ht="38.25">
      <c r="C2622" s="42">
        <f t="shared" si="81"/>
        <v>99</v>
      </c>
      <c r="D2622" s="41" t="s">
        <v>2384</v>
      </c>
      <c r="E2622" s="44" t="s">
        <v>15084</v>
      </c>
      <c r="F2622" s="41" t="s">
        <v>3786</v>
      </c>
      <c r="G2622" s="42" t="s">
        <v>7625</v>
      </c>
      <c r="H2622" s="42" t="str">
        <f t="shared" si="80"/>
        <v>whine /waɪn/  if a machine whines, it makes a continuous high sound nyafog</v>
      </c>
    </row>
    <row r="2623" spans="3:8" ht="51">
      <c r="C2623" s="42">
        <f t="shared" si="81"/>
        <v>99</v>
      </c>
      <c r="D2623" s="41" t="s">
        <v>3515</v>
      </c>
      <c r="E2623" s="44" t="s">
        <v>15085</v>
      </c>
      <c r="F2623" s="41" t="s">
        <v>4999</v>
      </c>
      <c r="G2623" s="42" t="s">
        <v>7626</v>
      </c>
      <c r="H2623" s="42" t="str">
        <f t="shared" si="80"/>
        <v>whisper /ˈwɪspə/  to speak or say something very quietly, using your breath rather than your voice suttogás</v>
      </c>
    </row>
    <row r="2624" spans="3:8" ht="25.5">
      <c r="C2624" s="42">
        <f t="shared" si="81"/>
        <v>99</v>
      </c>
      <c r="D2624" s="41" t="s">
        <v>3039</v>
      </c>
      <c r="E2624" s="44" t="s">
        <v>15086</v>
      </c>
      <c r="F2624" s="41" t="s">
        <v>4484</v>
      </c>
      <c r="G2624" s="42" t="s">
        <v>7627</v>
      </c>
      <c r="H2624" s="42" t="str">
        <f t="shared" si="80"/>
        <v>wholeheartedly /ˈhəʊlˈhɑːtɪdli/  involving all your feelings, interest etc teljes szívvel</v>
      </c>
    </row>
    <row r="2625" spans="3:8" ht="25.5">
      <c r="C2625" s="42">
        <f t="shared" si="81"/>
        <v>99</v>
      </c>
      <c r="D2625" s="41" t="s">
        <v>3491</v>
      </c>
      <c r="E2625" s="44" t="s">
        <v>15087</v>
      </c>
      <c r="F2625" s="41" t="s">
        <v>4974</v>
      </c>
      <c r="G2625" s="42" t="s">
        <v>7628</v>
      </c>
      <c r="H2625" s="42" t="str">
        <f t="shared" si="80"/>
        <v>whoosh whoosh  to move very fast with a soft rushing sound huss</v>
      </c>
    </row>
    <row r="2626" spans="3:8" ht="38.25">
      <c r="C2626" s="42">
        <f t="shared" si="81"/>
        <v>99</v>
      </c>
      <c r="D2626" s="41" t="s">
        <v>2633</v>
      </c>
      <c r="E2626" s="44" t="s">
        <v>15088</v>
      </c>
      <c r="F2626" s="41" t="s">
        <v>4051</v>
      </c>
      <c r="G2626" s="42" t="s">
        <v>7629</v>
      </c>
      <c r="H2626" s="42" t="str">
        <f t="shared" si="80"/>
        <v>will /wɪl/  what someone wants to happen in a particular situation akarat</v>
      </c>
    </row>
    <row r="2627" spans="3:8" ht="51">
      <c r="C2627" s="42">
        <f t="shared" si="81"/>
        <v>99</v>
      </c>
      <c r="D2627" s="41" t="s">
        <v>3398</v>
      </c>
      <c r="E2627" s="44" t="s">
        <v>15089</v>
      </c>
      <c r="F2627" s="41" t="s">
        <v>4871</v>
      </c>
      <c r="G2627" s="42" t="s">
        <v>7630</v>
      </c>
      <c r="H2627" s="42" t="str">
        <f t="shared" ref="H2627:H2689" si="82">CONCATENATE(D2627," ",E2627," ",F2627," ",G2627)</f>
        <v>willing /ˈwɪlɪŋ/  prepared to do something, or having no reason to not want to do it hajlandó</v>
      </c>
    </row>
    <row r="2628" spans="3:8" ht="15">
      <c r="C2628" s="42">
        <f t="shared" si="81"/>
        <v>99</v>
      </c>
      <c r="D2628" s="41" t="s">
        <v>400</v>
      </c>
      <c r="E2628" s="44" t="s">
        <v>15090</v>
      </c>
      <c r="F2628" s="45" t="s">
        <v>1763</v>
      </c>
      <c r="G2628" s="42" t="s">
        <v>7631</v>
      </c>
      <c r="H2628" s="42" t="str">
        <f t="shared" si="82"/>
        <v>wince /wɪns/  show bodily or mental pain        összerezzen</v>
      </c>
    </row>
    <row r="2629" spans="3:8" ht="38.25">
      <c r="C2629" s="42">
        <f t="shared" ref="C2629:C2692" si="83">+B2629+C2628</f>
        <v>99</v>
      </c>
      <c r="D2629" s="41" t="s">
        <v>3646</v>
      </c>
      <c r="E2629" s="44" t="s">
        <v>15091</v>
      </c>
      <c r="F2629" s="41" t="s">
        <v>5135</v>
      </c>
      <c r="G2629" s="42" t="s">
        <v>7632</v>
      </c>
      <c r="H2629" s="42" t="str">
        <f t="shared" si="82"/>
        <v>wingspan /ˈwɪŋspæn/  the distance from the end of one wing to the end of the other szárnyfesztávolsága</v>
      </c>
    </row>
    <row r="2630" spans="3:8" ht="51">
      <c r="C2630" s="42">
        <f t="shared" si="83"/>
        <v>99</v>
      </c>
      <c r="D2630" s="41" t="s">
        <v>3283</v>
      </c>
      <c r="E2630" s="44" t="s">
        <v>15092</v>
      </c>
      <c r="F2630" s="41" t="s">
        <v>4740</v>
      </c>
      <c r="G2630" s="42" t="s">
        <v>7633</v>
      </c>
      <c r="H2630" s="42" t="str">
        <f t="shared" si="82"/>
        <v>wisdom /ˈwɪzdəm/  knowledge gained over a long period of time through learning or experience bölcsesség</v>
      </c>
    </row>
    <row r="2631" spans="3:8" ht="38.25">
      <c r="C2631" s="42">
        <f t="shared" si="83"/>
        <v>99</v>
      </c>
      <c r="D2631" s="41" t="s">
        <v>2886</v>
      </c>
      <c r="E2631" s="44" t="s">
        <v>15093</v>
      </c>
      <c r="F2631" s="41" t="s">
        <v>4319</v>
      </c>
      <c r="G2631" s="42" t="s">
        <v>7634</v>
      </c>
      <c r="H2631" s="42" t="str">
        <f t="shared" si="82"/>
        <v>wisely /ˈwaɪzli/  doing things that are sensible and based on good judgment Bölcsen</v>
      </c>
    </row>
    <row r="2632" spans="3:8" ht="63.75">
      <c r="C2632" s="42">
        <f t="shared" si="83"/>
        <v>99</v>
      </c>
      <c r="D2632" s="41" t="s">
        <v>2719</v>
      </c>
      <c r="E2632" s="44" t="s">
        <v>15094</v>
      </c>
      <c r="F2632" s="41" t="s">
        <v>4142</v>
      </c>
      <c r="G2632" s="42" t="s">
        <v>7635</v>
      </c>
      <c r="H2632" s="42" t="str">
        <f t="shared" si="82"/>
        <v>wishful thinking /ˈwɪʃfʊl/ /ˈθɪŋkɪŋ/  when you believe that what you want to happen will happen, when in fact it is not possible ábrándozás</v>
      </c>
    </row>
    <row r="2633" spans="3:8" ht="25.5">
      <c r="C2633" s="42">
        <f t="shared" si="83"/>
        <v>99</v>
      </c>
      <c r="D2633" s="41" t="s">
        <v>2698</v>
      </c>
      <c r="E2633" s="44" t="s">
        <v>15095</v>
      </c>
      <c r="F2633" s="41" t="s">
        <v>4121</v>
      </c>
      <c r="G2633" s="42" t="s">
        <v>7636</v>
      </c>
      <c r="H2633" s="42" t="str">
        <f t="shared" si="82"/>
        <v>withdraw /wɪðˈdrɔː/  to take money out of a bank account  visszavonja</v>
      </c>
    </row>
    <row r="2634" spans="3:8" ht="51">
      <c r="C2634" s="42">
        <f t="shared" si="83"/>
        <v>99</v>
      </c>
      <c r="D2634" s="41" t="s">
        <v>3197</v>
      </c>
      <c r="E2634" s="44" t="s">
        <v>15096</v>
      </c>
      <c r="F2634" s="41" t="s">
        <v>4649</v>
      </c>
      <c r="G2634" s="42" t="s">
        <v>7637</v>
      </c>
      <c r="H2634" s="42" t="str">
        <f t="shared" si="82"/>
        <v>witness /ˈwɪtnɪs/  someone who sees a crime or an accident and can describe what happened tanú</v>
      </c>
    </row>
    <row r="2635" spans="3:8" ht="38.25">
      <c r="C2635" s="42">
        <f t="shared" si="83"/>
        <v>99</v>
      </c>
      <c r="D2635" s="41" t="s">
        <v>3197</v>
      </c>
      <c r="E2635" s="44" t="s">
        <v>15096</v>
      </c>
      <c r="F2635" s="41" t="s">
        <v>5217</v>
      </c>
      <c r="G2635" s="42" t="s">
        <v>7637</v>
      </c>
      <c r="H2635" s="42" t="str">
        <f t="shared" si="82"/>
        <v>witness /ˈwɪtnɪs/  to see something happen, especially a crime or accident tanú</v>
      </c>
    </row>
    <row r="2636" spans="3:8" ht="25.5">
      <c r="C2636" s="42">
        <f t="shared" si="83"/>
        <v>99</v>
      </c>
      <c r="D2636" s="41" t="s">
        <v>2538</v>
      </c>
      <c r="E2636" s="44" t="s">
        <v>15097</v>
      </c>
      <c r="F2636" s="41" t="s">
        <v>3954</v>
      </c>
      <c r="G2636" s="42" t="s">
        <v>7638</v>
      </c>
      <c r="H2636" s="42" t="str">
        <f t="shared" si="82"/>
        <v>witty /ˈwɪti/  using words in a clever and amusing way szellemes</v>
      </c>
    </row>
    <row r="2637" spans="3:8" ht="51">
      <c r="C2637" s="42">
        <f t="shared" si="83"/>
        <v>99</v>
      </c>
      <c r="D2637" s="41" t="s">
        <v>2588</v>
      </c>
      <c r="E2637" s="44" t="s">
        <v>15098</v>
      </c>
      <c r="F2637" s="41" t="s">
        <v>4005</v>
      </c>
      <c r="G2637" s="42" t="s">
        <v>7639</v>
      </c>
      <c r="H2637" s="42" t="str">
        <f t="shared" si="82"/>
        <v>wobbly /ˈwɒbli/  a wobbly voice is weak and shakes, especially because you feel frightened or upset  roskatag</v>
      </c>
    </row>
    <row r="2638" spans="3:8" ht="51">
      <c r="C2638" s="42">
        <f t="shared" si="83"/>
        <v>99</v>
      </c>
      <c r="D2638" s="41" t="s">
        <v>3480</v>
      </c>
      <c r="E2638" s="44" t="s">
        <v>15099</v>
      </c>
      <c r="F2638" s="41" t="s">
        <v>4962</v>
      </c>
      <c r="G2638" s="42" t="s">
        <v>7640</v>
      </c>
      <c r="H2638" s="42" t="str">
        <f t="shared" si="82"/>
        <v>won’t hear of /wəʊnt/ /hɪər/ /ɒv/  if you won’t hear of something you refuse to agree with a suggestion or proposal Hallani sem</v>
      </c>
    </row>
    <row r="2639" spans="3:8" ht="15">
      <c r="C2639" s="42">
        <f t="shared" si="83"/>
        <v>99</v>
      </c>
      <c r="D2639" s="41" t="s">
        <v>1283</v>
      </c>
      <c r="E2639" s="44" t="s">
        <v>15100</v>
      </c>
      <c r="F2639" s="45" t="s">
        <v>1764</v>
      </c>
      <c r="G2639" s="42" t="s">
        <v>7641</v>
      </c>
      <c r="H2639" s="42" t="str">
        <f t="shared" si="82"/>
        <v>woo /wuː/  try to win          udvarol</v>
      </c>
    </row>
    <row r="2640" spans="3:8" ht="89.25">
      <c r="C2640" s="42">
        <f t="shared" si="83"/>
        <v>99</v>
      </c>
      <c r="D2640" s="41" t="s">
        <v>2882</v>
      </c>
      <c r="E2640" s="44" t="s">
        <v>15101</v>
      </c>
      <c r="F2640" s="41" t="s">
        <v>4314</v>
      </c>
      <c r="G2640" s="42" t="s">
        <v>7642</v>
      </c>
      <c r="H2640" s="42" t="str">
        <f t="shared" si="82"/>
        <v>work-life balance /wɜːk/-/laɪf/ /ˈbæləns/  the ability to give a sensible amount of time and effort to your work and to your life outside work, for example to your family or to other interests munka-magánélet egyensúly</v>
      </c>
    </row>
    <row r="2641" spans="3:8" ht="89.25">
      <c r="C2641" s="42">
        <f t="shared" si="83"/>
        <v>99</v>
      </c>
      <c r="D2641" s="41" t="s">
        <v>2464</v>
      </c>
      <c r="E2641" s="44" t="s">
        <v>15102</v>
      </c>
      <c r="F2641" s="41" t="s">
        <v>3881</v>
      </c>
      <c r="G2641" s="42" t="s">
        <v>7643</v>
      </c>
      <c r="H2641" s="42" t="str">
        <f t="shared" si="82"/>
        <v>world-renowned /wɜːld/-/rɪˈnaʊnd/  if something is world-renowned, it is known and admired around the world by a lot of people, especially for a special skill, achievement, or quality világhírű</v>
      </c>
    </row>
    <row r="2642" spans="3:8" ht="63.75">
      <c r="C2642" s="42">
        <f t="shared" si="83"/>
        <v>99</v>
      </c>
      <c r="D2642" s="41" t="s">
        <v>2990</v>
      </c>
      <c r="E2642" s="44" t="s">
        <v>15103</v>
      </c>
      <c r="F2642" s="41" t="s">
        <v>4432</v>
      </c>
      <c r="G2642" s="42" t="s">
        <v>7644</v>
      </c>
      <c r="H2642" s="42" t="str">
        <f t="shared" si="82"/>
        <v>worship /ˈwɜːʃɪp/  the activity of praying or singing in a religious building in order to show respect and love for a god imádat</v>
      </c>
    </row>
    <row r="2643" spans="3:8" ht="38.25">
      <c r="C2643" s="42">
        <f t="shared" si="83"/>
        <v>99</v>
      </c>
      <c r="D2643" s="41" t="s">
        <v>2837</v>
      </c>
      <c r="E2643" s="44" t="s">
        <v>15104</v>
      </c>
      <c r="F2643" s="41" t="s">
        <v>4268</v>
      </c>
      <c r="G2643" s="42" t="s">
        <v>7645</v>
      </c>
      <c r="H2643" s="42" t="str">
        <f t="shared" si="82"/>
        <v>worthy /ˈwɜːði/  to deserve to be thought about or treated in a particular way méltó</v>
      </c>
    </row>
    <row r="2644" spans="3:8" ht="51">
      <c r="C2644" s="42">
        <f t="shared" si="83"/>
        <v>99</v>
      </c>
      <c r="D2644" s="41" t="s">
        <v>3392</v>
      </c>
      <c r="E2644" s="46" t="s">
        <v>5321</v>
      </c>
      <c r="F2644" s="41" t="s">
        <v>4865</v>
      </c>
      <c r="G2644" s="42" t="s">
        <v>7646</v>
      </c>
      <c r="H2644" s="42" t="str">
        <f t="shared" si="82"/>
        <v>wouldn’t have dreamt of buying /ˈwʊdnt/ /həv/ /drɛmt/ /əv/ /ˈbaɪɪŋ/  used to say that you would never do something because you think it is bad or wrong nem is álmodhatott vételi</v>
      </c>
    </row>
    <row r="2645" spans="3:8" ht="38.25">
      <c r="C2645" s="42">
        <f t="shared" si="83"/>
        <v>99</v>
      </c>
      <c r="D2645" s="41" t="s">
        <v>3341</v>
      </c>
      <c r="E2645" s="44" t="s">
        <v>15105</v>
      </c>
      <c r="F2645" s="41" t="s">
        <v>4807</v>
      </c>
      <c r="G2645" s="42" t="s">
        <v>7647</v>
      </c>
      <c r="H2645" s="42" t="str">
        <f t="shared" si="82"/>
        <v>wrapper /ˈræpə/  the piece of paper or plastic that covers something when it is sold csomagolás</v>
      </c>
    </row>
    <row r="2646" spans="3:8" ht="15">
      <c r="C2646" s="42">
        <f t="shared" si="83"/>
        <v>99</v>
      </c>
      <c r="D2646" s="41" t="s">
        <v>1192</v>
      </c>
      <c r="E2646" s="44" t="s">
        <v>15106</v>
      </c>
      <c r="F2646" s="45" t="s">
        <v>1193</v>
      </c>
      <c r="G2646" s="42" t="s">
        <v>7383</v>
      </c>
      <c r="H2646" s="42" t="str">
        <f t="shared" si="82"/>
        <v>writ /rɪt/  written order         idézés</v>
      </c>
    </row>
    <row r="2647" spans="3:8" ht="38.25">
      <c r="C2647" s="42">
        <f t="shared" si="83"/>
        <v>99</v>
      </c>
      <c r="D2647" s="41" t="s">
        <v>3259</v>
      </c>
      <c r="E2647" s="44" t="s">
        <v>15107</v>
      </c>
      <c r="F2647" s="41" t="s">
        <v>4715</v>
      </c>
      <c r="G2647" s="42" t="s">
        <v>7648</v>
      </c>
      <c r="H2647" s="42" t="str">
        <f t="shared" si="82"/>
        <v>write off /raɪt/ /ɒf/  to decide that someone or something is useless, unimportant, or a failure  írd le</v>
      </c>
    </row>
    <row r="2648" spans="3:8" ht="15">
      <c r="C2648" s="42">
        <f t="shared" si="83"/>
        <v>99</v>
      </c>
      <c r="D2648" s="41" t="s">
        <v>1284</v>
      </c>
      <c r="E2648" s="44" t="s">
        <v>15108</v>
      </c>
      <c r="F2648" s="45" t="s">
        <v>1765</v>
      </c>
      <c r="G2648" s="42" t="s">
        <v>7649</v>
      </c>
      <c r="H2648" s="42" t="str">
        <f t="shared" si="82"/>
        <v>yarn /jɑːn/  tale story fibers for knitting        fonál</v>
      </c>
    </row>
    <row r="2649" spans="3:8" ht="38.25">
      <c r="C2649" s="42">
        <f t="shared" si="83"/>
        <v>99</v>
      </c>
      <c r="D2649" s="41" t="s">
        <v>3015</v>
      </c>
      <c r="E2649" s="44" t="s">
        <v>15109</v>
      </c>
      <c r="F2649" s="41" t="s">
        <v>4457</v>
      </c>
      <c r="G2649" s="42" t="s">
        <v>7650</v>
      </c>
      <c r="H2649" s="42" t="str">
        <f t="shared" si="82"/>
        <v>yield /jiːld/  to produce a result, answer, or piece of information hozam</v>
      </c>
    </row>
    <row r="2650" spans="3:8" ht="38.25">
      <c r="C2650" s="42">
        <f t="shared" si="83"/>
        <v>99</v>
      </c>
      <c r="D2650" s="41" t="s">
        <v>3015</v>
      </c>
      <c r="E2650" s="44" t="s">
        <v>15109</v>
      </c>
      <c r="F2650" s="41" t="s">
        <v>4787</v>
      </c>
      <c r="G2650" s="42" t="s">
        <v>7650</v>
      </c>
      <c r="H2650" s="42" t="str">
        <f t="shared" si="82"/>
        <v>yield /jiːld/  the amount of profits, crops etc that something produces hozam</v>
      </c>
    </row>
    <row r="2651" spans="3:8" ht="25.5">
      <c r="C2651" s="42">
        <f t="shared" si="83"/>
        <v>99</v>
      </c>
      <c r="D2651" s="41" t="s">
        <v>2629</v>
      </c>
      <c r="E2651" s="44" t="s">
        <v>15110</v>
      </c>
      <c r="F2651" s="41" t="s">
        <v>4047</v>
      </c>
      <c r="G2651" s="42" t="s">
        <v>7651</v>
      </c>
      <c r="H2651" s="42" t="str">
        <f t="shared" si="82"/>
        <v>youth /juːθ/  the quality or state of being young a fiatalok</v>
      </c>
    </row>
    <row r="2652" spans="3:8" ht="25.5">
      <c r="C2652" s="42">
        <f t="shared" si="83"/>
        <v>99</v>
      </c>
      <c r="D2652" s="41" t="s">
        <v>2610</v>
      </c>
      <c r="E2652" s="44" t="s">
        <v>15111</v>
      </c>
      <c r="F2652" s="41" t="s">
        <v>4028</v>
      </c>
      <c r="G2652" s="42" t="s">
        <v>7652</v>
      </c>
      <c r="H2652" s="42" t="str">
        <f t="shared" si="82"/>
        <v>youthful  /ˈjuːθfʊl/   typical of young people, or seeming young fiatalos</v>
      </c>
    </row>
    <row r="2653" spans="3:8" ht="15">
      <c r="C2653" s="42">
        <f t="shared" si="83"/>
        <v>99</v>
      </c>
      <c r="D2653" s="41" t="s">
        <v>7656</v>
      </c>
      <c r="E2653" s="44" t="s">
        <v>15112</v>
      </c>
      <c r="F2653" s="41"/>
      <c r="G2653" s="42" t="s">
        <v>7850</v>
      </c>
      <c r="H2653" s="42" t="str">
        <f t="shared" si="82"/>
        <v>analyse /ˈænəlaɪz/   elemez</v>
      </c>
    </row>
    <row r="2654" spans="3:8" ht="15">
      <c r="C2654" s="42">
        <f t="shared" si="83"/>
        <v>99</v>
      </c>
      <c r="D2654" s="41" t="s">
        <v>7657</v>
      </c>
      <c r="E2654" s="44" t="s">
        <v>15113</v>
      </c>
      <c r="G2654" s="42" t="s">
        <v>7851</v>
      </c>
      <c r="H2654" s="42" t="str">
        <f t="shared" si="82"/>
        <v>analysis /əˈnæləsɪs/   elemzés</v>
      </c>
    </row>
    <row r="2655" spans="3:8" ht="15">
      <c r="C2655" s="42">
        <f t="shared" si="83"/>
        <v>99</v>
      </c>
      <c r="D2655" s="41" t="s">
        <v>7658</v>
      </c>
      <c r="E2655" s="44" t="s">
        <v>15114</v>
      </c>
      <c r="G2655" s="42" t="s">
        <v>7852</v>
      </c>
      <c r="H2655" s="42" t="str">
        <f t="shared" si="82"/>
        <v>analyst /ˈænəlɪst/   elemző</v>
      </c>
    </row>
    <row r="2656" spans="3:8" ht="15">
      <c r="C2656" s="42">
        <f t="shared" si="83"/>
        <v>99</v>
      </c>
      <c r="D2656" s="41" t="s">
        <v>7659</v>
      </c>
      <c r="E2656" s="44" t="s">
        <v>15115</v>
      </c>
      <c r="G2656" s="42" t="s">
        <v>7853</v>
      </c>
      <c r="H2656" s="42" t="str">
        <f t="shared" si="82"/>
        <v>analytic /ˌænəˈlɪtɪk/   analitikus</v>
      </c>
    </row>
    <row r="2657" spans="3:8" ht="15">
      <c r="C2657" s="42">
        <f t="shared" si="83"/>
        <v>99</v>
      </c>
      <c r="D2657" s="41" t="s">
        <v>7660</v>
      </c>
      <c r="E2657" s="44" t="s">
        <v>15116</v>
      </c>
      <c r="G2657" s="42" t="s">
        <v>7854</v>
      </c>
      <c r="H2657" s="42" t="str">
        <f t="shared" si="82"/>
        <v>analytical /ˌænəˈlɪtɪkəl/   elemzési</v>
      </c>
    </row>
    <row r="2658" spans="3:8" ht="15">
      <c r="C2658" s="42">
        <f t="shared" si="83"/>
        <v>99</v>
      </c>
      <c r="D2658" s="41" t="s">
        <v>7661</v>
      </c>
      <c r="E2658" s="44" t="s">
        <v>15117</v>
      </c>
      <c r="G2658" s="42" t="s">
        <v>7855</v>
      </c>
      <c r="H2658" s="42" t="str">
        <f t="shared" si="82"/>
        <v>analytically /ˌænəˈlɪtɪkəli/   analitikusan</v>
      </c>
    </row>
    <row r="2659" spans="3:8" ht="15">
      <c r="C2659" s="42">
        <f t="shared" si="83"/>
        <v>99</v>
      </c>
      <c r="D2659" s="41" t="s">
        <v>25</v>
      </c>
      <c r="E2659" s="44" t="s">
        <v>15112</v>
      </c>
      <c r="G2659" s="42" t="s">
        <v>7850</v>
      </c>
      <c r="H2659" s="42" t="str">
        <f t="shared" si="82"/>
        <v>analyze /ˈænəlaɪz/   elemez</v>
      </c>
    </row>
    <row r="2660" spans="3:8" ht="15">
      <c r="C2660" s="42">
        <f t="shared" si="83"/>
        <v>99</v>
      </c>
      <c r="D2660" s="41" t="s">
        <v>21</v>
      </c>
      <c r="E2660" s="44" t="s">
        <v>15118</v>
      </c>
      <c r="G2660" s="42" t="s">
        <v>7856</v>
      </c>
      <c r="H2660" s="42" t="str">
        <f t="shared" si="82"/>
        <v>approach /əˈprəʊʧ/   megközelítés</v>
      </c>
    </row>
    <row r="2661" spans="3:8" ht="15">
      <c r="C2661" s="42">
        <f t="shared" si="83"/>
        <v>99</v>
      </c>
      <c r="D2661" s="41" t="s">
        <v>7662</v>
      </c>
      <c r="E2661" s="44" t="s">
        <v>15119</v>
      </c>
      <c r="G2661" s="42" t="s">
        <v>7857</v>
      </c>
      <c r="H2661" s="42" t="str">
        <f t="shared" si="82"/>
        <v>approachable /əˈprəʊʧəbl/   megközelíthető</v>
      </c>
    </row>
    <row r="2662" spans="3:8" ht="15">
      <c r="C2662" s="42">
        <f t="shared" si="83"/>
        <v>99</v>
      </c>
      <c r="D2662" s="41" t="s">
        <v>7663</v>
      </c>
      <c r="E2662" s="44" t="s">
        <v>15120</v>
      </c>
      <c r="G2662" s="42" t="s">
        <v>7858</v>
      </c>
      <c r="H2662" s="42" t="str">
        <f t="shared" si="82"/>
        <v>assess /əˈsɛs/   értékeli</v>
      </c>
    </row>
    <row r="2663" spans="3:8" ht="15">
      <c r="C2663" s="42">
        <f t="shared" si="83"/>
        <v>99</v>
      </c>
      <c r="D2663" s="41" t="s">
        <v>7664</v>
      </c>
      <c r="E2663" s="44" t="s">
        <v>15121</v>
      </c>
      <c r="G2663" s="42" t="s">
        <v>7859</v>
      </c>
      <c r="H2663" s="42" t="str">
        <f t="shared" si="82"/>
        <v>assessable /əˈsɛsəbl/   értékelhető</v>
      </c>
    </row>
    <row r="2664" spans="3:8" ht="15">
      <c r="C2664" s="42">
        <f t="shared" si="83"/>
        <v>99</v>
      </c>
      <c r="D2664" s="41" t="s">
        <v>7665</v>
      </c>
      <c r="E2664" s="44" t="s">
        <v>15122</v>
      </c>
      <c r="G2664" s="42" t="s">
        <v>7860</v>
      </c>
      <c r="H2664" s="42" t="str">
        <f t="shared" si="82"/>
        <v>assessment /əˈsɛsmənt/   értékelés</v>
      </c>
    </row>
    <row r="2665" spans="3:8" ht="15">
      <c r="C2665" s="42">
        <f t="shared" si="83"/>
        <v>99</v>
      </c>
      <c r="D2665" s="41" t="s">
        <v>7666</v>
      </c>
      <c r="E2665" s="44" t="s">
        <v>15123</v>
      </c>
      <c r="G2665" s="42" t="s">
        <v>7861</v>
      </c>
      <c r="H2665" s="42" t="str">
        <f t="shared" si="82"/>
        <v>assumed /əˈsjuːmd/   Feltételezzük</v>
      </c>
    </row>
    <row r="2666" spans="3:8" ht="15">
      <c r="C2666" s="42">
        <f t="shared" si="83"/>
        <v>99</v>
      </c>
      <c r="D2666" s="41" t="s">
        <v>7667</v>
      </c>
      <c r="E2666" s="44" t="s">
        <v>15124</v>
      </c>
      <c r="G2666" s="42" t="s">
        <v>7411</v>
      </c>
      <c r="H2666" s="42" t="str">
        <f t="shared" si="82"/>
        <v>assuming /əˈsjuːmɪŋ/   feltételezve</v>
      </c>
    </row>
    <row r="2667" spans="3:8" ht="15">
      <c r="C2667" s="42">
        <f t="shared" si="83"/>
        <v>99</v>
      </c>
      <c r="D2667" s="41" t="s">
        <v>7668</v>
      </c>
      <c r="E2667" s="44" t="s">
        <v>15125</v>
      </c>
      <c r="G2667" s="42" t="s">
        <v>7862</v>
      </c>
      <c r="H2667" s="42" t="str">
        <f t="shared" si="82"/>
        <v>authority /ɔːˈθɒrɪti/   hatóság</v>
      </c>
    </row>
    <row r="2668" spans="3:8" ht="15">
      <c r="C2668" s="42">
        <f t="shared" si="83"/>
        <v>99</v>
      </c>
      <c r="D2668" s="41" t="s">
        <v>7669</v>
      </c>
      <c r="E2668" s="44" t="s">
        <v>15126</v>
      </c>
      <c r="G2668" s="42" t="s">
        <v>7863</v>
      </c>
      <c r="H2668" s="42" t="str">
        <f t="shared" si="82"/>
        <v>availability /əˌveɪləˈbɪlɪti/   Elérhetőség</v>
      </c>
    </row>
    <row r="2669" spans="3:8" ht="15">
      <c r="C2669" s="42">
        <f t="shared" si="83"/>
        <v>99</v>
      </c>
      <c r="D2669" s="41" t="s">
        <v>7670</v>
      </c>
      <c r="E2669" s="44" t="s">
        <v>15127</v>
      </c>
      <c r="G2669" s="42" t="s">
        <v>5365</v>
      </c>
      <c r="H2669" s="42" t="str">
        <f t="shared" si="82"/>
        <v>available /əˈveɪləbl/   elérhető</v>
      </c>
    </row>
    <row r="2670" spans="3:8" ht="15">
      <c r="C2670" s="42">
        <f t="shared" si="83"/>
        <v>99</v>
      </c>
      <c r="D2670" s="41" t="s">
        <v>7671</v>
      </c>
      <c r="E2670" s="44" t="s">
        <v>15128</v>
      </c>
      <c r="G2670" s="42" t="s">
        <v>5567</v>
      </c>
      <c r="H2670" s="42" t="str">
        <f t="shared" si="82"/>
        <v>beneficial /ˌbɛnɪˈfɪʃəl/   előnyös</v>
      </c>
    </row>
    <row r="2671" spans="3:8" ht="15">
      <c r="C2671" s="42">
        <f t="shared" si="83"/>
        <v>99</v>
      </c>
      <c r="D2671" s="41" t="s">
        <v>7672</v>
      </c>
      <c r="E2671" s="44" t="s">
        <v>15129</v>
      </c>
      <c r="G2671" s="42" t="s">
        <v>7864</v>
      </c>
      <c r="H2671" s="42" t="str">
        <f t="shared" si="82"/>
        <v>beneficiary /ˌbɛnɪˈfɪʃəri/   kedvezményezett</v>
      </c>
    </row>
    <row r="2672" spans="3:8" ht="15">
      <c r="C2672" s="42">
        <f t="shared" si="83"/>
        <v>99</v>
      </c>
      <c r="D2672" s="41" t="s">
        <v>7673</v>
      </c>
      <c r="E2672" s="44" t="s">
        <v>15130</v>
      </c>
      <c r="G2672" s="42" t="s">
        <v>7865</v>
      </c>
      <c r="H2672" s="42" t="str">
        <f t="shared" si="82"/>
        <v>conception /kənˈsɛpʃən/   fogamzás</v>
      </c>
    </row>
    <row r="2673" spans="3:8" ht="15">
      <c r="C2673" s="42">
        <f t="shared" si="83"/>
        <v>99</v>
      </c>
      <c r="D2673" s="41" t="s">
        <v>7674</v>
      </c>
      <c r="E2673" s="44" t="s">
        <v>15131</v>
      </c>
      <c r="G2673" s="42" t="s">
        <v>7866</v>
      </c>
      <c r="H2673" s="42" t="str">
        <f t="shared" si="82"/>
        <v>conceptual /kənˈsɛptjʊəl/   fogalmi</v>
      </c>
    </row>
    <row r="2674" spans="3:8" ht="15">
      <c r="C2674" s="42">
        <f t="shared" si="83"/>
        <v>99</v>
      </c>
      <c r="D2674" s="41" t="s">
        <v>7675</v>
      </c>
      <c r="E2674" s="44" t="s">
        <v>15132</v>
      </c>
      <c r="G2674" s="42" t="s">
        <v>7867</v>
      </c>
      <c r="H2674" s="42" t="str">
        <f t="shared" si="82"/>
        <v>conceptually /kənˈsɛptjʊəli/   koncepcionálisan</v>
      </c>
    </row>
    <row r="2675" spans="3:8" ht="15">
      <c r="C2675" s="42">
        <f t="shared" si="83"/>
        <v>99</v>
      </c>
      <c r="D2675" s="41" t="s">
        <v>7676</v>
      </c>
      <c r="E2675" s="44" t="s">
        <v>15133</v>
      </c>
      <c r="G2675" s="42" t="s">
        <v>7868</v>
      </c>
      <c r="H2675" s="42" t="str">
        <f t="shared" si="82"/>
        <v>consist /kənˈsɪst/   áll</v>
      </c>
    </row>
    <row r="2676" spans="3:8" ht="15">
      <c r="C2676" s="42">
        <f t="shared" si="83"/>
        <v>99</v>
      </c>
      <c r="D2676" s="41" t="s">
        <v>7677</v>
      </c>
      <c r="E2676" s="44" t="s">
        <v>15134</v>
      </c>
      <c r="G2676" s="42" t="s">
        <v>7869</v>
      </c>
      <c r="H2676" s="42" t="str">
        <f t="shared" si="82"/>
        <v>consistent /kənˈsɪstənt/   következetes</v>
      </c>
    </row>
    <row r="2677" spans="3:8" ht="15">
      <c r="C2677" s="42">
        <f t="shared" si="83"/>
        <v>99</v>
      </c>
      <c r="D2677" s="41" t="s">
        <v>7678</v>
      </c>
      <c r="E2677" s="44" t="s">
        <v>15135</v>
      </c>
      <c r="G2677" s="42" t="s">
        <v>7870</v>
      </c>
      <c r="H2677" s="42" t="str">
        <f t="shared" si="82"/>
        <v>consistently /kənˈsɪstəntli/   következetesen</v>
      </c>
    </row>
    <row r="2678" spans="3:8" ht="15">
      <c r="C2678" s="42">
        <f t="shared" si="83"/>
        <v>99</v>
      </c>
      <c r="D2678" s="41" t="s">
        <v>7679</v>
      </c>
      <c r="E2678" s="44" t="s">
        <v>15136</v>
      </c>
      <c r="G2678" s="42" t="s">
        <v>7871</v>
      </c>
      <c r="H2678" s="42" t="str">
        <f t="shared" si="82"/>
        <v>constituency /kənˈstɪtjʊənsi/   választókerület</v>
      </c>
    </row>
    <row r="2679" spans="3:8" ht="15">
      <c r="C2679" s="42">
        <f t="shared" si="83"/>
        <v>99</v>
      </c>
      <c r="D2679" s="41" t="s">
        <v>7680</v>
      </c>
      <c r="E2679" s="44" t="s">
        <v>15137</v>
      </c>
      <c r="G2679" s="42" t="s">
        <v>7872</v>
      </c>
      <c r="H2679" s="42" t="str">
        <f t="shared" si="82"/>
        <v>constituent /kənˈstɪtjʊənt/   alkotó</v>
      </c>
    </row>
    <row r="2680" spans="3:8" ht="15">
      <c r="C2680" s="42">
        <f t="shared" si="83"/>
        <v>99</v>
      </c>
      <c r="D2680" s="41" t="s">
        <v>7681</v>
      </c>
      <c r="E2680" s="44" t="s">
        <v>15138</v>
      </c>
      <c r="G2680" s="42" t="s">
        <v>7873</v>
      </c>
      <c r="H2680" s="42" t="str">
        <f t="shared" si="82"/>
        <v>constitute /ˈkɒnstɪtjuːt/   képeznek</v>
      </c>
    </row>
    <row r="2681" spans="3:8" ht="15">
      <c r="C2681" s="42">
        <f t="shared" si="83"/>
        <v>99</v>
      </c>
      <c r="D2681" s="41" t="s">
        <v>7682</v>
      </c>
      <c r="E2681" s="44" t="s">
        <v>15139</v>
      </c>
      <c r="G2681" s="42" t="s">
        <v>7874</v>
      </c>
      <c r="H2681" s="42" t="str">
        <f t="shared" si="82"/>
        <v>constitution /ˌkɒnstɪˈtjuːʃən/   alkotmány</v>
      </c>
    </row>
    <row r="2682" spans="3:8" ht="15">
      <c r="C2682" s="42">
        <f t="shared" si="83"/>
        <v>99</v>
      </c>
      <c r="D2682" s="41" t="s">
        <v>7683</v>
      </c>
      <c r="E2682" s="44" t="s">
        <v>15140</v>
      </c>
      <c r="G2682" s="42" t="s">
        <v>7875</v>
      </c>
      <c r="H2682" s="42" t="str">
        <f t="shared" si="82"/>
        <v>constitutional /ˌkɒnstɪˈtjuːʃənl/   alkotmányos</v>
      </c>
    </row>
    <row r="2683" spans="3:8" ht="15">
      <c r="C2683" s="42">
        <f t="shared" si="83"/>
        <v>99</v>
      </c>
      <c r="D2683" s="41" t="s">
        <v>7684</v>
      </c>
      <c r="E2683" s="44" t="s">
        <v>15141</v>
      </c>
      <c r="G2683" s="42" t="s">
        <v>7876</v>
      </c>
      <c r="H2683" s="42" t="str">
        <f t="shared" si="82"/>
        <v>constitutionally /ˌkɒnstɪˈtjuːʃənli/   alkotmányosan</v>
      </c>
    </row>
    <row r="2684" spans="3:8" ht="15">
      <c r="C2684" s="42">
        <f t="shared" si="83"/>
        <v>99</v>
      </c>
      <c r="D2684" s="41" t="s">
        <v>7685</v>
      </c>
      <c r="E2684" s="44" t="s">
        <v>15142</v>
      </c>
      <c r="G2684" s="42" t="s">
        <v>7872</v>
      </c>
      <c r="H2684" s="42" t="str">
        <f t="shared" si="82"/>
        <v>constitutive /ˈkɒnstɪtjuːtɪv/   alkotó</v>
      </c>
    </row>
    <row r="2685" spans="3:8" ht="15">
      <c r="C2685" s="42">
        <f t="shared" si="83"/>
        <v>99</v>
      </c>
      <c r="D2685" s="41" t="s">
        <v>7686</v>
      </c>
      <c r="E2685" s="44" t="s">
        <v>15143</v>
      </c>
      <c r="G2685" s="42" t="s">
        <v>7877</v>
      </c>
      <c r="H2685" s="42" t="str">
        <f t="shared" si="82"/>
        <v>context /ˈkɒntɛkst/   kontextus</v>
      </c>
    </row>
    <row r="2686" spans="3:8" ht="15">
      <c r="C2686" s="42">
        <f t="shared" si="83"/>
        <v>99</v>
      </c>
      <c r="D2686" s="41" t="s">
        <v>7687</v>
      </c>
      <c r="E2686" s="44" t="s">
        <v>15144</v>
      </c>
      <c r="G2686" s="42" t="s">
        <v>7878</v>
      </c>
      <c r="H2686" s="42" t="str">
        <f t="shared" si="82"/>
        <v>contextual /kɒnˈtɛkstjʊəl/   szövegre vonatkozó</v>
      </c>
    </row>
    <row r="2687" spans="3:8" ht="15">
      <c r="C2687" s="42">
        <f t="shared" si="83"/>
        <v>99</v>
      </c>
      <c r="D2687" s="41" t="s">
        <v>7688</v>
      </c>
      <c r="E2687" s="44" t="s">
        <v>15145</v>
      </c>
      <c r="G2687" s="42" t="s">
        <v>7688</v>
      </c>
      <c r="H2687" s="42" t="str">
        <f t="shared" si="82"/>
        <v>contextualize contextualize   contextualize</v>
      </c>
    </row>
    <row r="2688" spans="3:8">
      <c r="C2688" s="42">
        <f t="shared" si="83"/>
        <v>99</v>
      </c>
      <c r="D2688" s="41" t="s">
        <v>7689</v>
      </c>
      <c r="E2688" s="46" t="s">
        <v>7844</v>
      </c>
      <c r="G2688" s="42" t="s">
        <v>7879</v>
      </c>
      <c r="H2688" s="42" t="str">
        <f t="shared" si="82"/>
        <v>contract /ˈkɒntrækt/   szerződés</v>
      </c>
    </row>
    <row r="2689" spans="3:8" ht="15">
      <c r="C2689" s="42">
        <f t="shared" si="83"/>
        <v>99</v>
      </c>
      <c r="D2689" s="41" t="s">
        <v>7690</v>
      </c>
      <c r="E2689" s="44" t="s">
        <v>15146</v>
      </c>
      <c r="G2689" s="42" t="s">
        <v>6121</v>
      </c>
      <c r="H2689" s="42" t="str">
        <f t="shared" si="82"/>
        <v>contractor /kənˈtræktə/   vállalkozó</v>
      </c>
    </row>
    <row r="2690" spans="3:8" ht="15">
      <c r="C2690" s="42">
        <f t="shared" si="83"/>
        <v>99</v>
      </c>
      <c r="D2690" s="41" t="s">
        <v>7691</v>
      </c>
      <c r="E2690" s="44" t="s">
        <v>15147</v>
      </c>
      <c r="G2690" s="42" t="s">
        <v>7880</v>
      </c>
      <c r="H2690" s="42" t="str">
        <f t="shared" ref="H2690:H2753" si="84">CONCATENATE(D2690," ",E2690," ",F2690," ",G2690)</f>
        <v>create /kri(ː)ˈeɪt/   teremt</v>
      </c>
    </row>
    <row r="2691" spans="3:8" ht="15">
      <c r="C2691" s="42">
        <f t="shared" si="83"/>
        <v>99</v>
      </c>
      <c r="D2691" s="41" t="s">
        <v>7692</v>
      </c>
      <c r="E2691" s="44" t="s">
        <v>15148</v>
      </c>
      <c r="G2691" s="42" t="s">
        <v>7881</v>
      </c>
      <c r="H2691" s="42" t="str">
        <f t="shared" si="84"/>
        <v>creation /kri(ː)ˈeɪʃən/   Teremtés</v>
      </c>
    </row>
    <row r="2692" spans="3:8" ht="15">
      <c r="C2692" s="42">
        <f t="shared" si="83"/>
        <v>99</v>
      </c>
      <c r="D2692" s="41" t="s">
        <v>7693</v>
      </c>
      <c r="E2692" s="44" t="s">
        <v>15149</v>
      </c>
      <c r="G2692" s="42" t="s">
        <v>7872</v>
      </c>
      <c r="H2692" s="42" t="str">
        <f t="shared" si="84"/>
        <v>creative /kri(ː)ˈeɪtɪv/   alkotó</v>
      </c>
    </row>
    <row r="2693" spans="3:8" ht="15">
      <c r="C2693" s="42">
        <f t="shared" ref="C2693:C2756" si="85">+B2693+C2692</f>
        <v>99</v>
      </c>
      <c r="D2693" s="41" t="s">
        <v>7694</v>
      </c>
      <c r="E2693" s="44" t="s">
        <v>15150</v>
      </c>
      <c r="G2693" s="42" t="s">
        <v>7882</v>
      </c>
      <c r="H2693" s="42" t="str">
        <f t="shared" si="84"/>
        <v>creatively /kri(ː)ˈeɪtɪvli/   kreatívan</v>
      </c>
    </row>
    <row r="2694" spans="3:8" ht="15">
      <c r="C2694" s="42">
        <f t="shared" si="85"/>
        <v>99</v>
      </c>
      <c r="D2694" s="41" t="s">
        <v>7695</v>
      </c>
      <c r="E2694" s="44" t="s">
        <v>15151</v>
      </c>
      <c r="G2694" s="42" t="s">
        <v>7883</v>
      </c>
      <c r="H2694" s="42" t="str">
        <f t="shared" si="84"/>
        <v>creator /kri(ː)ˈeɪtə/   Teremtő</v>
      </c>
    </row>
    <row r="2695" spans="3:8" ht="15">
      <c r="C2695" s="42">
        <f t="shared" si="85"/>
        <v>99</v>
      </c>
      <c r="D2695" s="41" t="s">
        <v>17</v>
      </c>
      <c r="E2695" s="44" t="s">
        <v>15152</v>
      </c>
      <c r="G2695" s="42" t="s">
        <v>7884</v>
      </c>
      <c r="H2695" s="42" t="str">
        <f t="shared" si="84"/>
        <v>data /ˈdeɪtə/   adat</v>
      </c>
    </row>
    <row r="2696" spans="3:8" ht="15">
      <c r="C2696" s="42">
        <f t="shared" si="85"/>
        <v>99</v>
      </c>
      <c r="D2696" s="41" t="s">
        <v>7696</v>
      </c>
      <c r="E2696" s="44" t="s">
        <v>15153</v>
      </c>
      <c r="G2696" s="42" t="s">
        <v>7885</v>
      </c>
      <c r="H2696" s="42" t="str">
        <f t="shared" si="84"/>
        <v>definable /dɪˈfaɪnəbl/   meghatározható</v>
      </c>
    </row>
    <row r="2697" spans="3:8" ht="15">
      <c r="C2697" s="42">
        <f t="shared" si="85"/>
        <v>99</v>
      </c>
      <c r="D2697" s="41" t="s">
        <v>7697</v>
      </c>
      <c r="E2697" s="44" t="s">
        <v>15154</v>
      </c>
      <c r="G2697" s="42" t="s">
        <v>7886</v>
      </c>
      <c r="H2697" s="42" t="str">
        <f t="shared" si="84"/>
        <v>define /dɪˈfaɪn/   meghatározzák</v>
      </c>
    </row>
    <row r="2698" spans="3:8" ht="15">
      <c r="C2698" s="42">
        <f t="shared" si="85"/>
        <v>99</v>
      </c>
      <c r="D2698" s="41" t="s">
        <v>7698</v>
      </c>
      <c r="E2698" s="44" t="s">
        <v>15155</v>
      </c>
      <c r="G2698" s="42" t="s">
        <v>7887</v>
      </c>
      <c r="H2698" s="42" t="str">
        <f t="shared" si="84"/>
        <v>definition /ˌdɛfɪˈnɪʃən/   meghatározás</v>
      </c>
    </row>
    <row r="2699" spans="3:8" ht="15">
      <c r="C2699" s="42">
        <f t="shared" si="85"/>
        <v>99</v>
      </c>
      <c r="D2699" s="41" t="s">
        <v>7699</v>
      </c>
      <c r="E2699" s="44" t="s">
        <v>15156</v>
      </c>
      <c r="G2699" s="42" t="s">
        <v>7888</v>
      </c>
      <c r="H2699" s="42" t="str">
        <f t="shared" si="84"/>
        <v>derivation /ˌdɛrɪˈveɪʃən/   származtatás</v>
      </c>
    </row>
    <row r="2700" spans="3:8" ht="15">
      <c r="C2700" s="42">
        <f t="shared" si="85"/>
        <v>99</v>
      </c>
      <c r="D2700" s="41" t="s">
        <v>7700</v>
      </c>
      <c r="E2700" s="44" t="s">
        <v>15157</v>
      </c>
      <c r="G2700" s="42" t="s">
        <v>7889</v>
      </c>
      <c r="H2700" s="42" t="str">
        <f t="shared" si="84"/>
        <v>derive /dɪˈraɪv/   származik</v>
      </c>
    </row>
    <row r="2701" spans="3:8" ht="15">
      <c r="C2701" s="42">
        <f t="shared" si="85"/>
        <v>99</v>
      </c>
      <c r="D2701" s="41" t="s">
        <v>7701</v>
      </c>
      <c r="E2701" s="44" t="s">
        <v>15158</v>
      </c>
      <c r="G2701" s="42" t="s">
        <v>7890</v>
      </c>
      <c r="H2701" s="42" t="str">
        <f t="shared" si="84"/>
        <v>disestablish /ˌdɪsɪsˈtæblɪʃ/   felfüggeszt</v>
      </c>
    </row>
    <row r="2702" spans="3:8" ht="15">
      <c r="C2702" s="42">
        <f t="shared" si="85"/>
        <v>99</v>
      </c>
      <c r="D2702" s="41" t="s">
        <v>7702</v>
      </c>
      <c r="E2702" s="44" t="s">
        <v>15159</v>
      </c>
      <c r="G2702" s="42" t="s">
        <v>7702</v>
      </c>
      <c r="H2702" s="42" t="str">
        <f t="shared" si="84"/>
        <v>disestablishment /ˌdɪsɪsˈtæblɪʃmənt/   disestablishment</v>
      </c>
    </row>
    <row r="2703" spans="3:8" ht="15">
      <c r="C2703" s="42">
        <f t="shared" si="85"/>
        <v>99</v>
      </c>
      <c r="D2703" s="41" t="s">
        <v>7703</v>
      </c>
      <c r="E2703" s="44" t="s">
        <v>15160</v>
      </c>
      <c r="G2703" s="42" t="s">
        <v>6008</v>
      </c>
      <c r="H2703" s="42" t="str">
        <f t="shared" si="84"/>
        <v>dissimilar /ˌdɪˈsɪmɪlə/   különböző</v>
      </c>
    </row>
    <row r="2704" spans="3:8" ht="15">
      <c r="C2704" s="42">
        <f t="shared" si="85"/>
        <v>99</v>
      </c>
      <c r="D2704" s="41" t="s">
        <v>7704</v>
      </c>
      <c r="E2704" s="44" t="s">
        <v>15161</v>
      </c>
      <c r="G2704" s="42" t="s">
        <v>7891</v>
      </c>
      <c r="H2704" s="42" t="str">
        <f t="shared" si="84"/>
        <v>distribute /dɪsˈtrɪbju(ː)t/   terjesztheti</v>
      </c>
    </row>
    <row r="2705" spans="3:8" ht="15">
      <c r="C2705" s="42">
        <f t="shared" si="85"/>
        <v>99</v>
      </c>
      <c r="D2705" s="41" t="s">
        <v>7705</v>
      </c>
      <c r="E2705" s="44" t="s">
        <v>15162</v>
      </c>
      <c r="G2705" s="42" t="s">
        <v>7892</v>
      </c>
      <c r="H2705" s="42" t="str">
        <f t="shared" si="84"/>
        <v>distribution /ˌdɪstrɪˈbjuːʃən/   elosztás</v>
      </c>
    </row>
    <row r="2706" spans="3:8" ht="15">
      <c r="C2706" s="42">
        <f t="shared" si="85"/>
        <v>99</v>
      </c>
      <c r="D2706" s="41" t="s">
        <v>7706</v>
      </c>
      <c r="E2706" s="44" t="s">
        <v>15163</v>
      </c>
      <c r="G2706" s="42" t="s">
        <v>7893</v>
      </c>
      <c r="H2706" s="42" t="str">
        <f t="shared" si="84"/>
        <v>distributional /ˌdɪstrɪˈbjuːʃən(ə)l/   elosztási</v>
      </c>
    </row>
    <row r="2707" spans="3:8" ht="15">
      <c r="C2707" s="42">
        <f t="shared" si="85"/>
        <v>99</v>
      </c>
      <c r="D2707" s="41" t="s">
        <v>7707</v>
      </c>
      <c r="E2707" s="44" t="s">
        <v>15164</v>
      </c>
      <c r="G2707" s="42" t="s">
        <v>7894</v>
      </c>
      <c r="H2707" s="42" t="str">
        <f t="shared" si="84"/>
        <v>distributive /dɪsˈtrɪbjʊtɪv/   elosztó</v>
      </c>
    </row>
    <row r="2708" spans="3:8" ht="15">
      <c r="C2708" s="42">
        <f t="shared" si="85"/>
        <v>99</v>
      </c>
      <c r="D2708" s="41" t="s">
        <v>7708</v>
      </c>
      <c r="E2708" s="44" t="s">
        <v>15165</v>
      </c>
      <c r="G2708" s="42" t="s">
        <v>7894</v>
      </c>
      <c r="H2708" s="42" t="str">
        <f t="shared" si="84"/>
        <v>distributor /dɪsˈtrɪbjʊtə/   elosztó</v>
      </c>
    </row>
    <row r="2709" spans="3:8" ht="15">
      <c r="C2709" s="42">
        <f t="shared" si="85"/>
        <v>99</v>
      </c>
      <c r="D2709" s="41" t="s">
        <v>7709</v>
      </c>
      <c r="E2709" s="44" t="s">
        <v>15166</v>
      </c>
      <c r="G2709" s="42" t="s">
        <v>7895</v>
      </c>
      <c r="H2709" s="42" t="str">
        <f t="shared" si="84"/>
        <v>economic /ˌiːkəˈnɒmɪk/   gazdasági</v>
      </c>
    </row>
    <row r="2710" spans="3:8" ht="15">
      <c r="C2710" s="42">
        <f t="shared" si="85"/>
        <v>99</v>
      </c>
      <c r="D2710" s="41" t="s">
        <v>7710</v>
      </c>
      <c r="E2710" s="44" t="s">
        <v>15167</v>
      </c>
      <c r="G2710" s="42" t="s">
        <v>7896</v>
      </c>
      <c r="H2710" s="42" t="str">
        <f t="shared" si="84"/>
        <v>economical /ˌiːkəˈnɒmɪkəl/   gazdaságos</v>
      </c>
    </row>
    <row r="2711" spans="3:8" ht="15">
      <c r="C2711" s="42">
        <f t="shared" si="85"/>
        <v>99</v>
      </c>
      <c r="D2711" s="41" t="s">
        <v>7711</v>
      </c>
      <c r="E2711" s="44" t="s">
        <v>15168</v>
      </c>
      <c r="G2711" s="42" t="s">
        <v>7897</v>
      </c>
      <c r="H2711" s="42" t="str">
        <f t="shared" si="84"/>
        <v>economically /ˌiːkəˈnɒmɪkəli/   gazdaságosan</v>
      </c>
    </row>
    <row r="2712" spans="3:8" ht="15">
      <c r="C2712" s="42">
        <f t="shared" si="85"/>
        <v>99</v>
      </c>
      <c r="D2712" s="41" t="s">
        <v>7712</v>
      </c>
      <c r="E2712" s="44" t="s">
        <v>15169</v>
      </c>
      <c r="G2712" s="42" t="s">
        <v>7898</v>
      </c>
      <c r="H2712" s="42" t="str">
        <f t="shared" si="84"/>
        <v>economics /ˌiːkəˈnɒmɪks/   közgazdaságtan</v>
      </c>
    </row>
    <row r="2713" spans="3:8" ht="15">
      <c r="C2713" s="42">
        <f t="shared" si="85"/>
        <v>99</v>
      </c>
      <c r="D2713" s="41" t="s">
        <v>7713</v>
      </c>
      <c r="E2713" s="44" t="s">
        <v>15170</v>
      </c>
      <c r="G2713" s="42" t="s">
        <v>7899</v>
      </c>
      <c r="H2713" s="42" t="str">
        <f t="shared" si="84"/>
        <v>economist /i(ː)ˈkɒnəmɪst/   közgazdász</v>
      </c>
    </row>
    <row r="2714" spans="3:8" ht="15">
      <c r="C2714" s="42">
        <f t="shared" si="85"/>
        <v>99</v>
      </c>
      <c r="D2714" s="41" t="s">
        <v>7714</v>
      </c>
      <c r="E2714" s="44" t="s">
        <v>15171</v>
      </c>
      <c r="G2714" s="42" t="s">
        <v>7900</v>
      </c>
      <c r="H2714" s="42" t="str">
        <f t="shared" si="84"/>
        <v>economy /i(ː)ˈkɒnəmi/   gazdaság</v>
      </c>
    </row>
    <row r="2715" spans="3:8" ht="15">
      <c r="C2715" s="42">
        <f t="shared" si="85"/>
        <v>99</v>
      </c>
      <c r="D2715" s="41" t="s">
        <v>7715</v>
      </c>
      <c r="E2715" s="44" t="s">
        <v>15172</v>
      </c>
      <c r="G2715" s="42" t="s">
        <v>7901</v>
      </c>
      <c r="H2715" s="42" t="str">
        <f t="shared" si="84"/>
        <v>environment /ɪnˈvaɪərənmənt/   környezet</v>
      </c>
    </row>
    <row r="2716" spans="3:8" ht="15">
      <c r="C2716" s="42">
        <f t="shared" si="85"/>
        <v>99</v>
      </c>
      <c r="D2716" s="41" t="s">
        <v>7716</v>
      </c>
      <c r="E2716" s="44" t="s">
        <v>15173</v>
      </c>
      <c r="G2716" s="42" t="s">
        <v>7902</v>
      </c>
      <c r="H2716" s="42" t="str">
        <f t="shared" si="84"/>
        <v>environmental /ɪnˌvaɪərənˈmɛntl/   környezeti</v>
      </c>
    </row>
    <row r="2717" spans="3:8" ht="15">
      <c r="C2717" s="42">
        <f t="shared" si="85"/>
        <v>99</v>
      </c>
      <c r="D2717" s="41" t="s">
        <v>7717</v>
      </c>
      <c r="E2717" s="44" t="s">
        <v>15174</v>
      </c>
      <c r="G2717" s="42" t="s">
        <v>7903</v>
      </c>
      <c r="H2717" s="42" t="str">
        <f t="shared" si="84"/>
        <v>environmentalist /ɪnˌvaɪərənˈmɛntəlɪst/   környezetvédő</v>
      </c>
    </row>
    <row r="2718" spans="3:8" ht="15">
      <c r="C2718" s="42">
        <f t="shared" si="85"/>
        <v>99</v>
      </c>
      <c r="D2718" s="41" t="s">
        <v>7718</v>
      </c>
      <c r="E2718" s="44" t="s">
        <v>15175</v>
      </c>
      <c r="G2718" s="42" t="s">
        <v>7904</v>
      </c>
      <c r="H2718" s="42" t="str">
        <f t="shared" si="84"/>
        <v>environmentally /ɪnˌvaɪərənˈmɛntli/   környezetileg</v>
      </c>
    </row>
    <row r="2719" spans="3:8" ht="15">
      <c r="C2719" s="42">
        <f t="shared" si="85"/>
        <v>99</v>
      </c>
      <c r="D2719" s="41" t="s">
        <v>7719</v>
      </c>
      <c r="E2719" s="44" t="s">
        <v>15176</v>
      </c>
      <c r="G2719" s="42" t="s">
        <v>7905</v>
      </c>
      <c r="H2719" s="42" t="str">
        <f t="shared" si="84"/>
        <v>establish /ɪsˈtæblɪʃ/   létrehozni</v>
      </c>
    </row>
    <row r="2720" spans="3:8" ht="15">
      <c r="C2720" s="42">
        <f t="shared" si="85"/>
        <v>99</v>
      </c>
      <c r="D2720" s="41" t="s">
        <v>7720</v>
      </c>
      <c r="E2720" s="44" t="s">
        <v>15177</v>
      </c>
      <c r="G2720" s="42" t="s">
        <v>7906</v>
      </c>
      <c r="H2720" s="42" t="str">
        <f t="shared" si="84"/>
        <v>established /ɪsˈtæblɪʃt/   alapított</v>
      </c>
    </row>
    <row r="2721" spans="3:8" ht="15">
      <c r="C2721" s="42">
        <f t="shared" si="85"/>
        <v>99</v>
      </c>
      <c r="D2721" s="41" t="s">
        <v>7721</v>
      </c>
      <c r="E2721" s="44" t="s">
        <v>15178</v>
      </c>
      <c r="G2721" s="42" t="s">
        <v>7907</v>
      </c>
      <c r="H2721" s="42" t="str">
        <f t="shared" si="84"/>
        <v>establishment /ɪsˈtæblɪʃmənt/   létrehozása</v>
      </c>
    </row>
    <row r="2722" spans="3:8" ht="15">
      <c r="C2722" s="42">
        <f t="shared" si="85"/>
        <v>99</v>
      </c>
      <c r="D2722" s="41" t="s">
        <v>4</v>
      </c>
      <c r="E2722" s="44" t="s">
        <v>15179</v>
      </c>
      <c r="G2722" s="42" t="s">
        <v>6140</v>
      </c>
      <c r="H2722" s="42" t="str">
        <f t="shared" si="84"/>
        <v>estimation /ˌɛstɪˈmeɪʃən/   becslés</v>
      </c>
    </row>
    <row r="2723" spans="3:8" ht="15">
      <c r="C2723" s="42">
        <f t="shared" si="85"/>
        <v>99</v>
      </c>
      <c r="D2723" s="41" t="s">
        <v>7722</v>
      </c>
      <c r="E2723" s="44" t="s">
        <v>15180</v>
      </c>
      <c r="G2723" s="42" t="s">
        <v>7908</v>
      </c>
      <c r="H2723" s="42" t="str">
        <f t="shared" si="84"/>
        <v>evident /ˈɛvɪdənt/   nyilvánvaló</v>
      </c>
    </row>
    <row r="2724" spans="3:8" ht="15">
      <c r="C2724" s="42">
        <f t="shared" si="85"/>
        <v>99</v>
      </c>
      <c r="D2724" s="41" t="s">
        <v>7723</v>
      </c>
      <c r="E2724" s="44" t="s">
        <v>15181</v>
      </c>
      <c r="G2724" s="42" t="s">
        <v>7909</v>
      </c>
      <c r="H2724" s="42" t="str">
        <f t="shared" si="84"/>
        <v>evidential /ˌɛvɪˈdɛnʃəl/   bizonyítékon alapuló</v>
      </c>
    </row>
    <row r="2725" spans="3:8" ht="15">
      <c r="C2725" s="42">
        <f t="shared" si="85"/>
        <v>99</v>
      </c>
      <c r="D2725" s="41" t="s">
        <v>7724</v>
      </c>
      <c r="E2725" s="44" t="s">
        <v>15182</v>
      </c>
      <c r="G2725" s="42" t="s">
        <v>7910</v>
      </c>
      <c r="H2725" s="42" t="str">
        <f t="shared" si="84"/>
        <v>evidently /ˈɛvɪdəntli/   nyilvánvalóan</v>
      </c>
    </row>
    <row r="2726" spans="3:8">
      <c r="C2726" s="42">
        <f t="shared" si="85"/>
        <v>99</v>
      </c>
      <c r="D2726" s="41" t="s">
        <v>7725</v>
      </c>
      <c r="E2726" s="46" t="s">
        <v>7845</v>
      </c>
      <c r="G2726" s="42" t="s">
        <v>7725</v>
      </c>
      <c r="H2726" s="42" t="str">
        <f t="shared" si="84"/>
        <v>export /ˈɛkspɔːt/   export</v>
      </c>
    </row>
    <row r="2727" spans="3:8" ht="15">
      <c r="C2727" s="42">
        <f t="shared" si="85"/>
        <v>99</v>
      </c>
      <c r="D2727" s="41" t="s">
        <v>7726</v>
      </c>
      <c r="E2727" s="44" t="s">
        <v>15183</v>
      </c>
      <c r="G2727" s="42" t="s">
        <v>7911</v>
      </c>
      <c r="H2727" s="42" t="str">
        <f t="shared" si="84"/>
        <v>exporter /ɛksˈpɔːtə/   exportőr</v>
      </c>
    </row>
    <row r="2728" spans="3:8" ht="15">
      <c r="C2728" s="42">
        <f t="shared" si="85"/>
        <v>99</v>
      </c>
      <c r="D2728" s="41" t="s">
        <v>30</v>
      </c>
      <c r="E2728" s="44" t="s">
        <v>15184</v>
      </c>
      <c r="G2728" s="42" t="s">
        <v>7912</v>
      </c>
      <c r="H2728" s="42" t="str">
        <f t="shared" si="84"/>
        <v>factor /ˈfæktə/   tényező</v>
      </c>
    </row>
    <row r="2729" spans="3:8" ht="15">
      <c r="C2729" s="42">
        <f t="shared" si="85"/>
        <v>99</v>
      </c>
      <c r="D2729" s="41" t="s">
        <v>7727</v>
      </c>
      <c r="E2729" s="44" t="s">
        <v>15185</v>
      </c>
      <c r="G2729" s="42" t="s">
        <v>7913</v>
      </c>
      <c r="H2729" s="42" t="str">
        <f t="shared" si="84"/>
        <v>finance /faɪˈnæns/   pénzügy</v>
      </c>
    </row>
    <row r="2730" spans="3:8" ht="15">
      <c r="C2730" s="42">
        <f t="shared" si="85"/>
        <v>99</v>
      </c>
      <c r="D2730" s="41" t="s">
        <v>7728</v>
      </c>
      <c r="E2730" s="44" t="s">
        <v>15186</v>
      </c>
      <c r="G2730" s="42" t="s">
        <v>7914</v>
      </c>
      <c r="H2730" s="42" t="str">
        <f t="shared" si="84"/>
        <v>financial /faɪˈnænʃəl/   pénzügyi</v>
      </c>
    </row>
    <row r="2731" spans="3:8" ht="15">
      <c r="C2731" s="42">
        <f t="shared" si="85"/>
        <v>99</v>
      </c>
      <c r="D2731" s="41" t="s">
        <v>7729</v>
      </c>
      <c r="E2731" s="44" t="s">
        <v>15187</v>
      </c>
      <c r="G2731" s="42" t="s">
        <v>7915</v>
      </c>
      <c r="H2731" s="42" t="str">
        <f t="shared" si="84"/>
        <v>financially /faɪˈnænʃəli/   pénzügyileg</v>
      </c>
    </row>
    <row r="2732" spans="3:8" ht="15">
      <c r="C2732" s="42">
        <f t="shared" si="85"/>
        <v>99</v>
      </c>
      <c r="D2732" s="41" t="s">
        <v>7730</v>
      </c>
      <c r="E2732" s="44" t="s">
        <v>15188</v>
      </c>
      <c r="G2732" s="42" t="s">
        <v>7916</v>
      </c>
      <c r="H2732" s="42" t="str">
        <f t="shared" si="84"/>
        <v>financier /faɪˈnænsɪə/   pénzember</v>
      </c>
    </row>
    <row r="2733" spans="3:8" ht="15">
      <c r="C2733" s="42">
        <f t="shared" si="85"/>
        <v>99</v>
      </c>
      <c r="D2733" s="41" t="s">
        <v>13</v>
      </c>
      <c r="E2733" s="44" t="s">
        <v>15189</v>
      </c>
      <c r="G2733" s="42" t="s">
        <v>7917</v>
      </c>
      <c r="H2733" s="42" t="str">
        <f t="shared" si="84"/>
        <v>formula /ˈfɔːmjʊlə/   képlet</v>
      </c>
    </row>
    <row r="2734" spans="3:8" ht="15">
      <c r="C2734" s="42">
        <f t="shared" si="85"/>
        <v>99</v>
      </c>
      <c r="D2734" s="41" t="s">
        <v>7731</v>
      </c>
      <c r="E2734" s="44" t="s">
        <v>15190</v>
      </c>
      <c r="G2734" s="42" t="s">
        <v>7918</v>
      </c>
      <c r="H2734" s="42" t="str">
        <f t="shared" si="84"/>
        <v>formulate /ˈfɔːmjʊleɪt/   fogalmaz</v>
      </c>
    </row>
    <row r="2735" spans="3:8" ht="15">
      <c r="C2735" s="42">
        <f t="shared" si="85"/>
        <v>99</v>
      </c>
      <c r="D2735" s="41" t="s">
        <v>7732</v>
      </c>
      <c r="E2735" s="44" t="s">
        <v>15191</v>
      </c>
      <c r="G2735" s="42" t="s">
        <v>7919</v>
      </c>
      <c r="H2735" s="42" t="str">
        <f t="shared" si="84"/>
        <v>formulation /ˌfɔːmjʊˈleɪʃən/   kiszerelés</v>
      </c>
    </row>
    <row r="2736" spans="3:8" ht="15">
      <c r="C2736" s="42">
        <f t="shared" si="85"/>
        <v>99</v>
      </c>
      <c r="D2736" s="41" t="s">
        <v>19</v>
      </c>
      <c r="E2736" s="44" t="s">
        <v>15192</v>
      </c>
      <c r="G2736" s="42" t="s">
        <v>6215</v>
      </c>
      <c r="H2736" s="42" t="str">
        <f t="shared" si="84"/>
        <v>function /ˈfʌnŋkʃən/   funkció</v>
      </c>
    </row>
    <row r="2737" spans="3:8" ht="15">
      <c r="C2737" s="42">
        <f t="shared" si="85"/>
        <v>99</v>
      </c>
      <c r="D2737" s="41" t="s">
        <v>7733</v>
      </c>
      <c r="E2737" s="44" t="s">
        <v>15193</v>
      </c>
      <c r="G2737" s="42" t="s">
        <v>7920</v>
      </c>
      <c r="H2737" s="42" t="str">
        <f t="shared" si="84"/>
        <v>functional /ˈfʌŋkʃənl/   funkcionális</v>
      </c>
    </row>
    <row r="2738" spans="3:8" ht="15">
      <c r="C2738" s="42">
        <f t="shared" si="85"/>
        <v>99</v>
      </c>
      <c r="D2738" s="41" t="s">
        <v>7734</v>
      </c>
      <c r="E2738" s="44" t="s">
        <v>15194</v>
      </c>
      <c r="G2738" s="42" t="s">
        <v>7921</v>
      </c>
      <c r="H2738" s="42" t="str">
        <f t="shared" si="84"/>
        <v>functionally /ˈfʌŋkʃənli/   funkcionálisan</v>
      </c>
    </row>
    <row r="2739" spans="3:8" ht="15">
      <c r="C2739" s="42">
        <f t="shared" si="85"/>
        <v>99</v>
      </c>
      <c r="D2739" s="41" t="s">
        <v>7735</v>
      </c>
      <c r="E2739" s="44" t="s">
        <v>15195</v>
      </c>
      <c r="G2739" s="42" t="s">
        <v>7922</v>
      </c>
      <c r="H2739" s="42" t="str">
        <f t="shared" si="84"/>
        <v>identifiable /aɪˈdɛntɪfaɪəbl/   azonosítható</v>
      </c>
    </row>
    <row r="2740" spans="3:8" ht="15">
      <c r="C2740" s="42">
        <f t="shared" si="85"/>
        <v>99</v>
      </c>
      <c r="D2740" s="41" t="s">
        <v>7736</v>
      </c>
      <c r="E2740" s="44" t="s">
        <v>15196</v>
      </c>
      <c r="G2740" s="42" t="s">
        <v>7923</v>
      </c>
      <c r="H2740" s="42" t="str">
        <f t="shared" si="84"/>
        <v>identification /aɪˌdɛntɪfɪˈkeɪʃən/   azonosítás</v>
      </c>
    </row>
    <row r="2741" spans="3:8" ht="15">
      <c r="C2741" s="42">
        <f t="shared" si="85"/>
        <v>99</v>
      </c>
      <c r="D2741" s="41" t="s">
        <v>7737</v>
      </c>
      <c r="E2741" s="44" t="s">
        <v>15197</v>
      </c>
      <c r="G2741" s="42" t="s">
        <v>7924</v>
      </c>
      <c r="H2741" s="42" t="str">
        <f t="shared" si="84"/>
        <v>identify /aɪˈdɛntɪfaɪ/   azonosítani</v>
      </c>
    </row>
    <row r="2742" spans="3:8" ht="15">
      <c r="C2742" s="42">
        <f t="shared" si="85"/>
        <v>99</v>
      </c>
      <c r="D2742" s="41" t="s">
        <v>7738</v>
      </c>
      <c r="E2742" s="44" t="s">
        <v>15198</v>
      </c>
      <c r="G2742" s="42" t="s">
        <v>7925</v>
      </c>
      <c r="H2742" s="42" t="str">
        <f t="shared" si="84"/>
        <v>identity /aɪˈdɛntɪti/   identitás</v>
      </c>
    </row>
    <row r="2743" spans="3:8" ht="15">
      <c r="C2743" s="42">
        <f t="shared" si="85"/>
        <v>99</v>
      </c>
      <c r="D2743" s="41" t="s">
        <v>7739</v>
      </c>
      <c r="E2743" s="44" t="s">
        <v>15199</v>
      </c>
      <c r="G2743" s="42" t="s">
        <v>7926</v>
      </c>
      <c r="H2743" s="42" t="str">
        <f t="shared" si="84"/>
        <v>illegal /ɪˈliːgəl/   illegális</v>
      </c>
    </row>
    <row r="2744" spans="3:8" ht="15">
      <c r="C2744" s="42">
        <f t="shared" si="85"/>
        <v>99</v>
      </c>
      <c r="D2744" s="41" t="s">
        <v>7740</v>
      </c>
      <c r="E2744" s="44" t="s">
        <v>15200</v>
      </c>
      <c r="G2744" s="42" t="s">
        <v>7927</v>
      </c>
      <c r="H2744" s="42" t="str">
        <f t="shared" si="84"/>
        <v>illegality /ˌɪli(ː)ˈgælɪti/   jogellenesség</v>
      </c>
    </row>
    <row r="2745" spans="3:8" ht="15">
      <c r="C2745" s="42">
        <f t="shared" si="85"/>
        <v>99</v>
      </c>
      <c r="D2745" s="41" t="s">
        <v>7741</v>
      </c>
      <c r="E2745" s="44" t="s">
        <v>15201</v>
      </c>
      <c r="G2745" s="42" t="s">
        <v>7928</v>
      </c>
      <c r="H2745" s="42" t="str">
        <f t="shared" si="84"/>
        <v>illegally /ɪˈliːgəli/   illegálisan</v>
      </c>
    </row>
    <row r="2746" spans="3:8" ht="15">
      <c r="C2746" s="42">
        <f t="shared" si="85"/>
        <v>99</v>
      </c>
      <c r="D2746" s="41" t="s">
        <v>7742</v>
      </c>
      <c r="E2746" s="44" t="s">
        <v>15202</v>
      </c>
      <c r="G2746" s="42" t="s">
        <v>7929</v>
      </c>
      <c r="H2746" s="42" t="str">
        <f t="shared" si="84"/>
        <v>inconsistency /ˌɪnkənˈsɪstənsi/   következetlenség</v>
      </c>
    </row>
    <row r="2747" spans="3:8" ht="15">
      <c r="C2747" s="42">
        <f t="shared" si="85"/>
        <v>99</v>
      </c>
      <c r="D2747" s="41" t="s">
        <v>7743</v>
      </c>
      <c r="E2747" s="44" t="s">
        <v>15203</v>
      </c>
      <c r="G2747" s="42" t="s">
        <v>7930</v>
      </c>
      <c r="H2747" s="42" t="str">
        <f t="shared" si="84"/>
        <v>inconsistent /ˌɪnkənˈsɪstənt/   következetlen</v>
      </c>
    </row>
    <row r="2748" spans="3:8" ht="15">
      <c r="C2748" s="42">
        <f t="shared" si="85"/>
        <v>99</v>
      </c>
      <c r="D2748" s="41" t="s">
        <v>7744</v>
      </c>
      <c r="E2748" s="44" t="s">
        <v>15204</v>
      </c>
      <c r="G2748" s="42" t="s">
        <v>7931</v>
      </c>
      <c r="H2748" s="42" t="str">
        <f t="shared" si="84"/>
        <v>indication /ˌɪndɪˈkeɪʃən/   jelzés</v>
      </c>
    </row>
    <row r="2749" spans="3:8" ht="15">
      <c r="C2749" s="42">
        <f t="shared" si="85"/>
        <v>99</v>
      </c>
      <c r="D2749" s="41" t="s">
        <v>7745</v>
      </c>
      <c r="E2749" s="44" t="s">
        <v>15205</v>
      </c>
      <c r="G2749" s="42" t="s">
        <v>7932</v>
      </c>
      <c r="H2749" s="42" t="str">
        <f t="shared" si="84"/>
        <v>indicative /ɪnˈdɪkətɪv/   jelző</v>
      </c>
    </row>
    <row r="2750" spans="3:8" ht="15">
      <c r="C2750" s="42">
        <f t="shared" si="85"/>
        <v>99</v>
      </c>
      <c r="D2750" s="41" t="s">
        <v>7746</v>
      </c>
      <c r="E2750" s="44" t="s">
        <v>15206</v>
      </c>
      <c r="G2750" s="42" t="s">
        <v>7933</v>
      </c>
      <c r="H2750" s="42" t="str">
        <f t="shared" si="84"/>
        <v>indicator /ˈɪndɪkeɪtə/   indikátor</v>
      </c>
    </row>
    <row r="2751" spans="3:8" ht="15">
      <c r="C2751" s="42">
        <f t="shared" si="85"/>
        <v>99</v>
      </c>
      <c r="D2751" s="41" t="s">
        <v>7747</v>
      </c>
      <c r="E2751" s="44" t="s">
        <v>15207</v>
      </c>
      <c r="G2751" s="42" t="s">
        <v>7544</v>
      </c>
      <c r="H2751" s="42" t="str">
        <f t="shared" si="84"/>
        <v>individual /ˌɪndɪˈvɪdjʊəl/   egyedi</v>
      </c>
    </row>
    <row r="2752" spans="3:8" ht="15">
      <c r="C2752" s="42">
        <f t="shared" si="85"/>
        <v>99</v>
      </c>
      <c r="D2752" s="41" t="s">
        <v>7748</v>
      </c>
      <c r="E2752" s="44" t="s">
        <v>15208</v>
      </c>
      <c r="G2752" s="42" t="s">
        <v>7934</v>
      </c>
      <c r="H2752" s="42" t="str">
        <f t="shared" si="84"/>
        <v>individualism /ˌɪndɪˈvɪdjʊəlɪz(ə)m/   individualizmus</v>
      </c>
    </row>
    <row r="2753" spans="3:8" ht="15">
      <c r="C2753" s="42">
        <f t="shared" si="85"/>
        <v>99</v>
      </c>
      <c r="D2753" s="41" t="s">
        <v>7749</v>
      </c>
      <c r="E2753" s="44" t="s">
        <v>15209</v>
      </c>
      <c r="G2753" s="42" t="s">
        <v>7935</v>
      </c>
      <c r="H2753" s="42" t="str">
        <f t="shared" si="84"/>
        <v>individualist /ˌɪndɪˈvɪdjʊəlɪst/   individualista</v>
      </c>
    </row>
    <row r="2754" spans="3:8" ht="15">
      <c r="C2754" s="42">
        <f t="shared" si="85"/>
        <v>99</v>
      </c>
      <c r="D2754" s="41" t="s">
        <v>7750</v>
      </c>
      <c r="E2754" s="44" t="s">
        <v>15210</v>
      </c>
      <c r="G2754" s="42" t="s">
        <v>7936</v>
      </c>
      <c r="H2754" s="42" t="str">
        <f t="shared" ref="H2754:H2817" si="86">CONCATENATE(D2754," ",E2754," ",F2754," ",G2754)</f>
        <v>individuality /ˌɪndɪˌvɪdjʊˈælɪti/   egyéniség</v>
      </c>
    </row>
    <row r="2755" spans="3:8" ht="15">
      <c r="C2755" s="42">
        <f t="shared" si="85"/>
        <v>99</v>
      </c>
      <c r="D2755" s="41" t="s">
        <v>7751</v>
      </c>
      <c r="E2755" s="44" t="s">
        <v>15211</v>
      </c>
      <c r="G2755" s="42" t="s">
        <v>7937</v>
      </c>
      <c r="H2755" s="42" t="str">
        <f t="shared" si="86"/>
        <v>individually /ˌɪndɪˈvɪdjʊəli/   egyénileg</v>
      </c>
    </row>
    <row r="2756" spans="3:8" ht="15">
      <c r="C2756" s="42">
        <f t="shared" si="85"/>
        <v>99</v>
      </c>
      <c r="D2756" s="41" t="s">
        <v>7752</v>
      </c>
      <c r="E2756" s="44" t="s">
        <v>15212</v>
      </c>
      <c r="G2756" s="42" t="s">
        <v>7501</v>
      </c>
      <c r="H2756" s="42" t="str">
        <f t="shared" si="86"/>
        <v>insignificant /ˌɪnsɪgˈnɪfɪkənt/   jelentéktelen</v>
      </c>
    </row>
    <row r="2757" spans="3:8" ht="15">
      <c r="C2757" s="42">
        <f t="shared" ref="C2757:C2820" si="87">+B2757+C2756</f>
        <v>99</v>
      </c>
      <c r="D2757" s="41" t="s">
        <v>23</v>
      </c>
      <c r="E2757" s="44" t="s">
        <v>15213</v>
      </c>
      <c r="G2757" s="42" t="s">
        <v>7938</v>
      </c>
      <c r="H2757" s="42" t="str">
        <f t="shared" si="86"/>
        <v>interpret /ɪnˈtɜːprɪt/   értelmezze</v>
      </c>
    </row>
    <row r="2758" spans="3:8" ht="15">
      <c r="C2758" s="42">
        <f t="shared" si="87"/>
        <v>99</v>
      </c>
      <c r="D2758" s="41" t="s">
        <v>7753</v>
      </c>
      <c r="E2758" s="44" t="s">
        <v>15214</v>
      </c>
      <c r="G2758" s="42" t="s">
        <v>7939</v>
      </c>
      <c r="H2758" s="42" t="str">
        <f t="shared" si="86"/>
        <v>interpretation /ɪnˌtɜːprɪˈteɪʃən/   értelmezés</v>
      </c>
    </row>
    <row r="2759" spans="3:8" ht="15">
      <c r="C2759" s="42">
        <f t="shared" si="87"/>
        <v>99</v>
      </c>
      <c r="D2759" s="41" t="s">
        <v>7754</v>
      </c>
      <c r="E2759" s="44" t="s">
        <v>15215</v>
      </c>
      <c r="G2759" s="42" t="s">
        <v>7940</v>
      </c>
      <c r="H2759" s="42" t="str">
        <f t="shared" si="86"/>
        <v>interpretative /ɪnˈtɜːprɪtətɪv/   értelmező</v>
      </c>
    </row>
    <row r="2760" spans="3:8" ht="15">
      <c r="C2760" s="42">
        <f t="shared" si="87"/>
        <v>99</v>
      </c>
      <c r="D2760" s="41" t="s">
        <v>7755</v>
      </c>
      <c r="E2760" s="44" t="s">
        <v>15216</v>
      </c>
      <c r="G2760" s="42" t="s">
        <v>7941</v>
      </c>
      <c r="H2760" s="42" t="str">
        <f t="shared" si="86"/>
        <v>invariable /ɪnˈveərɪəbl/   változatlan</v>
      </c>
    </row>
    <row r="2761" spans="3:8" ht="15">
      <c r="C2761" s="42">
        <f t="shared" si="87"/>
        <v>99</v>
      </c>
      <c r="D2761" s="41" t="s">
        <v>7756</v>
      </c>
      <c r="E2761" s="44" t="s">
        <v>15217</v>
      </c>
      <c r="G2761" s="42" t="s">
        <v>7942</v>
      </c>
      <c r="H2761" s="42" t="str">
        <f t="shared" si="86"/>
        <v>invariably /ɪnˈveərɪəbli/   változatlanul</v>
      </c>
    </row>
    <row r="2762" spans="3:8" ht="15">
      <c r="C2762" s="42">
        <f t="shared" si="87"/>
        <v>99</v>
      </c>
      <c r="D2762" s="41" t="s">
        <v>7757</v>
      </c>
      <c r="E2762" s="44" t="s">
        <v>15218</v>
      </c>
      <c r="G2762" s="42" t="s">
        <v>7943</v>
      </c>
      <c r="H2762" s="42" t="str">
        <f t="shared" si="86"/>
        <v>involve /ɪnˈvɒlv/   vonja</v>
      </c>
    </row>
    <row r="2763" spans="3:8" ht="15">
      <c r="C2763" s="42">
        <f t="shared" si="87"/>
        <v>99</v>
      </c>
      <c r="D2763" s="41" t="s">
        <v>7758</v>
      </c>
      <c r="E2763" s="44" t="s">
        <v>15219</v>
      </c>
      <c r="G2763" s="42" t="s">
        <v>7944</v>
      </c>
      <c r="H2763" s="42" t="str">
        <f t="shared" si="86"/>
        <v>involved /ɪnˈvɒlvd/   részt</v>
      </c>
    </row>
    <row r="2764" spans="3:8" ht="15">
      <c r="C2764" s="42">
        <f t="shared" si="87"/>
        <v>99</v>
      </c>
      <c r="D2764" s="41" t="s">
        <v>7759</v>
      </c>
      <c r="E2764" s="44" t="s">
        <v>15220</v>
      </c>
      <c r="G2764" s="42" t="s">
        <v>7945</v>
      </c>
      <c r="H2764" s="42" t="str">
        <f t="shared" si="86"/>
        <v>involvement /ɪnˈvɒlvmənt/   bevonása</v>
      </c>
    </row>
    <row r="2765" spans="3:8" ht="15">
      <c r="C2765" s="42">
        <f t="shared" si="87"/>
        <v>99</v>
      </c>
      <c r="D2765" s="41" t="s">
        <v>7760</v>
      </c>
      <c r="E2765" s="44" t="s">
        <v>15221</v>
      </c>
      <c r="G2765" s="42" t="s">
        <v>7946</v>
      </c>
      <c r="H2765" s="42" t="str">
        <f t="shared" si="86"/>
        <v>labor /ˈleɪbə/   munkaerő</v>
      </c>
    </row>
    <row r="2766" spans="3:8" ht="15">
      <c r="C2766" s="42">
        <f t="shared" si="87"/>
        <v>99</v>
      </c>
      <c r="D2766" s="41" t="s">
        <v>7761</v>
      </c>
      <c r="E2766" s="44" t="s">
        <v>15221</v>
      </c>
      <c r="G2766" s="42" t="s">
        <v>7946</v>
      </c>
      <c r="H2766" s="42" t="str">
        <f t="shared" si="86"/>
        <v>labour /ˈleɪbə/   munkaerő</v>
      </c>
    </row>
    <row r="2767" spans="3:8" ht="15">
      <c r="C2767" s="42">
        <f t="shared" si="87"/>
        <v>99</v>
      </c>
      <c r="D2767" s="41" t="s">
        <v>7762</v>
      </c>
      <c r="E2767" s="44" t="s">
        <v>15222</v>
      </c>
      <c r="G2767" s="42" t="s">
        <v>7947</v>
      </c>
      <c r="H2767" s="42" t="str">
        <f t="shared" si="86"/>
        <v>legal /ˈliːgəl/   jogi</v>
      </c>
    </row>
    <row r="2768" spans="3:8" ht="15">
      <c r="C2768" s="42">
        <f t="shared" si="87"/>
        <v>99</v>
      </c>
      <c r="D2768" s="41" t="s">
        <v>7763</v>
      </c>
      <c r="E2768" s="44" t="s">
        <v>15223</v>
      </c>
      <c r="G2768" s="42" t="s">
        <v>7948</v>
      </c>
      <c r="H2768" s="42" t="str">
        <f t="shared" si="86"/>
        <v>legality /li(ː)ˈgælɪti/   jogszerűség</v>
      </c>
    </row>
    <row r="2769" spans="3:8" ht="15">
      <c r="C2769" s="42">
        <f t="shared" si="87"/>
        <v>99</v>
      </c>
      <c r="D2769" s="41" t="s">
        <v>7764</v>
      </c>
      <c r="E2769" s="44" t="s">
        <v>15224</v>
      </c>
      <c r="G2769" s="42" t="s">
        <v>7949</v>
      </c>
      <c r="H2769" s="42" t="str">
        <f t="shared" si="86"/>
        <v>legally /ˈliːgəli/   jogilag</v>
      </c>
    </row>
    <row r="2770" spans="3:8" ht="15">
      <c r="C2770" s="42">
        <f t="shared" si="87"/>
        <v>99</v>
      </c>
      <c r="D2770" s="41" t="s">
        <v>7765</v>
      </c>
      <c r="E2770" s="44" t="s">
        <v>15225</v>
      </c>
      <c r="G2770" s="42" t="s">
        <v>7950</v>
      </c>
      <c r="H2770" s="42" t="str">
        <f t="shared" si="86"/>
        <v>legislate /ˈlɛʤɪsleɪt/   jogalkotásra</v>
      </c>
    </row>
    <row r="2771" spans="3:8" ht="15">
      <c r="C2771" s="42">
        <f t="shared" si="87"/>
        <v>99</v>
      </c>
      <c r="D2771" s="41" t="s">
        <v>7766</v>
      </c>
      <c r="E2771" s="44" t="s">
        <v>15226</v>
      </c>
      <c r="G2771" s="42" t="s">
        <v>7951</v>
      </c>
      <c r="H2771" s="42" t="str">
        <f t="shared" si="86"/>
        <v>legislation /ˌlɛʤɪsˈleɪʃən/   jogalkotás</v>
      </c>
    </row>
    <row r="2772" spans="3:8" ht="15">
      <c r="C2772" s="42">
        <f t="shared" si="87"/>
        <v>99</v>
      </c>
      <c r="D2772" s="41" t="s">
        <v>7767</v>
      </c>
      <c r="E2772" s="44" t="s">
        <v>15227</v>
      </c>
      <c r="G2772" s="42" t="s">
        <v>7952</v>
      </c>
      <c r="H2772" s="42" t="str">
        <f t="shared" si="86"/>
        <v>legislative /ˈlɛʤɪslətɪv/   törvényhozó</v>
      </c>
    </row>
    <row r="2773" spans="3:8" ht="15">
      <c r="C2773" s="42">
        <f t="shared" si="87"/>
        <v>99</v>
      </c>
      <c r="D2773" s="41" t="s">
        <v>7768</v>
      </c>
      <c r="E2773" s="44" t="s">
        <v>15228</v>
      </c>
      <c r="G2773" s="42" t="s">
        <v>7952</v>
      </c>
      <c r="H2773" s="42" t="str">
        <f t="shared" si="86"/>
        <v>legislator /ˈlɛʤɪsleɪtə/   törvényhozó</v>
      </c>
    </row>
    <row r="2774" spans="3:8" ht="15">
      <c r="C2774" s="42">
        <f t="shared" si="87"/>
        <v>99</v>
      </c>
      <c r="D2774" s="41" t="s">
        <v>7769</v>
      </c>
      <c r="E2774" s="44" t="s">
        <v>15229</v>
      </c>
      <c r="G2774" s="42" t="s">
        <v>7953</v>
      </c>
      <c r="H2774" s="42" t="str">
        <f t="shared" si="86"/>
        <v>legislature /ˈlɛʤɪsleɪʧə/   törvényhozás</v>
      </c>
    </row>
    <row r="2775" spans="3:8" ht="15">
      <c r="C2775" s="42">
        <f t="shared" si="87"/>
        <v>99</v>
      </c>
      <c r="D2775" s="41" t="s">
        <v>7770</v>
      </c>
      <c r="E2775" s="44" t="s">
        <v>15230</v>
      </c>
      <c r="G2775" s="42" t="s">
        <v>7954</v>
      </c>
      <c r="H2775" s="42" t="str">
        <f t="shared" si="86"/>
        <v>major /ˈmeɪʤə/   őrnagy</v>
      </c>
    </row>
    <row r="2776" spans="3:8" ht="15">
      <c r="C2776" s="42">
        <f t="shared" si="87"/>
        <v>99</v>
      </c>
      <c r="D2776" s="41" t="s">
        <v>7771</v>
      </c>
      <c r="E2776" s="44" t="s">
        <v>15231</v>
      </c>
      <c r="G2776" s="42" t="s">
        <v>7955</v>
      </c>
      <c r="H2776" s="42" t="str">
        <f t="shared" si="86"/>
        <v>majority /məˈʤɒrɪti/   többség</v>
      </c>
    </row>
    <row r="2777" spans="3:8" ht="15">
      <c r="C2777" s="42">
        <f t="shared" si="87"/>
        <v>99</v>
      </c>
      <c r="D2777" s="41" t="s">
        <v>22</v>
      </c>
      <c r="E2777" s="44" t="s">
        <v>15232</v>
      </c>
      <c r="G2777" s="42" t="s">
        <v>7956</v>
      </c>
      <c r="H2777" s="42" t="str">
        <f t="shared" si="86"/>
        <v>method /ˈmɛθəd/   módszer</v>
      </c>
    </row>
    <row r="2778" spans="3:8" ht="15">
      <c r="C2778" s="42">
        <f t="shared" si="87"/>
        <v>99</v>
      </c>
      <c r="D2778" s="41" t="s">
        <v>7772</v>
      </c>
      <c r="E2778" s="44" t="s">
        <v>15233</v>
      </c>
      <c r="G2778" s="42" t="s">
        <v>7957</v>
      </c>
      <c r="H2778" s="42" t="str">
        <f t="shared" si="86"/>
        <v>methodical /mɪˈθɒdɪkəl/   módszeres</v>
      </c>
    </row>
    <row r="2779" spans="3:8" ht="15">
      <c r="C2779" s="42">
        <f t="shared" si="87"/>
        <v>99</v>
      </c>
      <c r="D2779" s="41" t="s">
        <v>7773</v>
      </c>
      <c r="E2779" s="44" t="s">
        <v>15234</v>
      </c>
      <c r="G2779" s="42" t="s">
        <v>7958</v>
      </c>
      <c r="H2779" s="42" t="str">
        <f t="shared" si="86"/>
        <v>methodological /ˌmɛθəd(ə)lˈɒʤɪk(ə)l/   módszertani</v>
      </c>
    </row>
    <row r="2780" spans="3:8" ht="15">
      <c r="C2780" s="42">
        <f t="shared" si="87"/>
        <v>99</v>
      </c>
      <c r="D2780" s="41" t="s">
        <v>7774</v>
      </c>
      <c r="E2780" s="44" t="s">
        <v>15235</v>
      </c>
      <c r="G2780" s="42" t="s">
        <v>7959</v>
      </c>
      <c r="H2780" s="42" t="str">
        <f t="shared" si="86"/>
        <v>misinterpret /ˌmɪsɪnˈtɜːprɪt/   félreértelmezik</v>
      </c>
    </row>
    <row r="2781" spans="3:8" ht="15">
      <c r="C2781" s="42">
        <f t="shared" si="87"/>
        <v>99</v>
      </c>
      <c r="D2781" s="41" t="s">
        <v>7775</v>
      </c>
      <c r="E2781" s="44" t="s">
        <v>15236</v>
      </c>
      <c r="G2781" s="42" t="s">
        <v>7960</v>
      </c>
      <c r="H2781" s="42" t="str">
        <f t="shared" si="86"/>
        <v>occur /əˈkɜː/   előfordul</v>
      </c>
    </row>
    <row r="2782" spans="3:8" ht="15">
      <c r="C2782" s="42">
        <f t="shared" si="87"/>
        <v>99</v>
      </c>
      <c r="D2782" s="41" t="s">
        <v>7776</v>
      </c>
      <c r="E2782" s="44" t="s">
        <v>15237</v>
      </c>
      <c r="G2782" s="42" t="s">
        <v>7961</v>
      </c>
      <c r="H2782" s="42" t="str">
        <f t="shared" si="86"/>
        <v>occurrence /əˈkʌrəns/   esemény</v>
      </c>
    </row>
    <row r="2783" spans="3:8">
      <c r="C2783" s="42">
        <f t="shared" si="87"/>
        <v>99</v>
      </c>
      <c r="D2783" s="41" t="s">
        <v>7777</v>
      </c>
      <c r="E2783" s="46" t="s">
        <v>7846</v>
      </c>
      <c r="G2783" s="42" t="s">
        <v>7962</v>
      </c>
      <c r="H2783" s="42" t="str">
        <f t="shared" si="86"/>
        <v>overestimate /ˌəʊvəˈrɛstɪmɪt/   túlbecslés</v>
      </c>
    </row>
    <row r="2784" spans="3:8" ht="15">
      <c r="C2784" s="42">
        <f t="shared" si="87"/>
        <v>99</v>
      </c>
      <c r="D2784" s="41" t="s">
        <v>7778</v>
      </c>
      <c r="E2784" s="44" t="s">
        <v>15238</v>
      </c>
      <c r="G2784" s="42" t="s">
        <v>7963</v>
      </c>
      <c r="H2784" s="42" t="str">
        <f t="shared" si="86"/>
        <v>percentage /pəˈsɛntɪʤ/   százalék</v>
      </c>
    </row>
    <row r="2785" spans="3:8" ht="15">
      <c r="C2785" s="42">
        <f t="shared" si="87"/>
        <v>99</v>
      </c>
      <c r="D2785" s="41" t="s">
        <v>7779</v>
      </c>
      <c r="E2785" s="44" t="s">
        <v>15239</v>
      </c>
      <c r="G2785" s="42" t="s">
        <v>7964</v>
      </c>
      <c r="H2785" s="42" t="str">
        <f t="shared" si="86"/>
        <v>period /ˈpɪərɪəd/   időszak</v>
      </c>
    </row>
    <row r="2786" spans="3:8">
      <c r="C2786" s="42">
        <f t="shared" si="87"/>
        <v>99</v>
      </c>
      <c r="D2786" s="41" t="s">
        <v>7780</v>
      </c>
      <c r="E2786" s="46" t="s">
        <v>7847</v>
      </c>
      <c r="G2786" s="42" t="s">
        <v>7965</v>
      </c>
      <c r="H2786" s="42" t="str">
        <f t="shared" si="86"/>
        <v>periodic /ˌpɪərɪˈɒdɪk/   időszakos</v>
      </c>
    </row>
    <row r="2787" spans="3:8" ht="15">
      <c r="C2787" s="42">
        <f t="shared" si="87"/>
        <v>99</v>
      </c>
      <c r="D2787" s="41" t="s">
        <v>7781</v>
      </c>
      <c r="E2787" s="44" t="s">
        <v>15240</v>
      </c>
      <c r="G2787" s="42" t="s">
        <v>7965</v>
      </c>
      <c r="H2787" s="42" t="str">
        <f t="shared" si="86"/>
        <v>periodical /ˌpɪərɪˈɒdɪkəl/   időszakos</v>
      </c>
    </row>
    <row r="2788" spans="3:8" ht="15">
      <c r="C2788" s="42">
        <f t="shared" si="87"/>
        <v>99</v>
      </c>
      <c r="D2788" s="41" t="s">
        <v>7782</v>
      </c>
      <c r="E2788" s="44" t="s">
        <v>15241</v>
      </c>
      <c r="G2788" s="42" t="s">
        <v>7966</v>
      </c>
      <c r="H2788" s="42" t="str">
        <f t="shared" si="86"/>
        <v>policy /ˈpɒlɪsi/   irányelv</v>
      </c>
    </row>
    <row r="2789" spans="3:8" ht="15">
      <c r="C2789" s="42">
        <f t="shared" si="87"/>
        <v>99</v>
      </c>
      <c r="D2789" s="41" t="s">
        <v>7783</v>
      </c>
      <c r="E2789" s="44" t="s">
        <v>15242</v>
      </c>
      <c r="G2789" s="42" t="s">
        <v>7967</v>
      </c>
      <c r="H2789" s="42" t="str">
        <f t="shared" si="86"/>
        <v>principled /ˈprɪnsəpld/   elvi</v>
      </c>
    </row>
    <row r="2790" spans="3:8" ht="15">
      <c r="C2790" s="42">
        <f t="shared" si="87"/>
        <v>99</v>
      </c>
      <c r="D2790" s="41" t="s">
        <v>7784</v>
      </c>
      <c r="E2790" s="44" t="s">
        <v>15243</v>
      </c>
      <c r="G2790" s="42" t="s">
        <v>7968</v>
      </c>
      <c r="H2790" s="42" t="str">
        <f t="shared" si="86"/>
        <v>procedural /prəˈsɪʤərəl/   eljárási</v>
      </c>
    </row>
    <row r="2791" spans="3:8" ht="15">
      <c r="C2791" s="42">
        <f t="shared" si="87"/>
        <v>99</v>
      </c>
      <c r="D2791" s="41" t="s">
        <v>7785</v>
      </c>
      <c r="E2791" s="44" t="s">
        <v>15244</v>
      </c>
      <c r="G2791" s="42" t="s">
        <v>7969</v>
      </c>
      <c r="H2791" s="42" t="str">
        <f t="shared" si="86"/>
        <v>procedure /prəˈsiːʤə/   eljárás</v>
      </c>
    </row>
    <row r="2792" spans="3:8" ht="15">
      <c r="C2792" s="42">
        <f t="shared" si="87"/>
        <v>99</v>
      </c>
      <c r="D2792" s="41" t="s">
        <v>7786</v>
      </c>
      <c r="E2792" s="44" t="s">
        <v>15245</v>
      </c>
      <c r="G2792" s="42" t="s">
        <v>7970</v>
      </c>
      <c r="H2792" s="42" t="str">
        <f t="shared" si="86"/>
        <v>proceed /prəˈsiːd/   folytassa</v>
      </c>
    </row>
    <row r="2793" spans="3:8" ht="15">
      <c r="C2793" s="42">
        <f t="shared" si="87"/>
        <v>99</v>
      </c>
      <c r="D2793" s="41" t="s">
        <v>7787</v>
      </c>
      <c r="E2793" s="44" t="s">
        <v>15246</v>
      </c>
      <c r="G2793" s="42" t="s">
        <v>7969</v>
      </c>
      <c r="H2793" s="42" t="str">
        <f t="shared" si="86"/>
        <v>proceeding /prəˈsiːdɪŋ/   eljárás</v>
      </c>
    </row>
    <row r="2794" spans="3:8" ht="15">
      <c r="C2794" s="42">
        <f t="shared" si="87"/>
        <v>99</v>
      </c>
      <c r="D2794" s="41" t="s">
        <v>7788</v>
      </c>
      <c r="E2794" s="44" t="s">
        <v>15247</v>
      </c>
      <c r="G2794" s="42" t="s">
        <v>7971</v>
      </c>
      <c r="H2794" s="42" t="str">
        <f t="shared" si="86"/>
        <v>proceeds /ˈprəʊsiːdz/   bevétel</v>
      </c>
    </row>
    <row r="2795" spans="3:8" ht="15">
      <c r="C2795" s="42">
        <f t="shared" si="87"/>
        <v>99</v>
      </c>
      <c r="D2795" s="41" t="s">
        <v>7789</v>
      </c>
      <c r="E2795" s="44" t="s">
        <v>15248</v>
      </c>
      <c r="G2795" s="42" t="s">
        <v>7972</v>
      </c>
      <c r="H2795" s="42" t="str">
        <f t="shared" si="86"/>
        <v>processing /ˈprəʊsɛsɪŋ/   feldolgozás</v>
      </c>
    </row>
    <row r="2796" spans="3:8" ht="15">
      <c r="C2796" s="42">
        <f t="shared" si="87"/>
        <v>99</v>
      </c>
      <c r="D2796" s="41" t="s">
        <v>7790</v>
      </c>
      <c r="E2796" s="44" t="s">
        <v>15249</v>
      </c>
      <c r="G2796" s="42" t="s">
        <v>7973</v>
      </c>
      <c r="H2796" s="42" t="str">
        <f t="shared" si="86"/>
        <v>reassess /ˌriːəˈsɛs/   újraértékelésére</v>
      </c>
    </row>
    <row r="2797" spans="3:8" ht="15">
      <c r="C2797" s="42">
        <f t="shared" si="87"/>
        <v>99</v>
      </c>
      <c r="D2797" s="41" t="s">
        <v>7791</v>
      </c>
      <c r="E2797" s="44" t="s">
        <v>15250</v>
      </c>
      <c r="G2797" s="42" t="s">
        <v>7974</v>
      </c>
      <c r="H2797" s="42" t="str">
        <f t="shared" si="86"/>
        <v>reassessment /ˌriːəˈsɛsmənt/   újraértékelés</v>
      </c>
    </row>
    <row r="2798" spans="3:8">
      <c r="C2798" s="42">
        <f t="shared" si="87"/>
        <v>99</v>
      </c>
      <c r="D2798" s="41" t="s">
        <v>7792</v>
      </c>
      <c r="E2798" s="46" t="s">
        <v>7848</v>
      </c>
      <c r="G2798" s="42" t="s">
        <v>7975</v>
      </c>
      <c r="H2798" s="42" t="str">
        <f t="shared" si="86"/>
        <v>recreate /ˈrɛkrɪeɪt/   felüdít</v>
      </c>
    </row>
    <row r="2799" spans="3:8" ht="15">
      <c r="C2799" s="42">
        <f t="shared" si="87"/>
        <v>99</v>
      </c>
      <c r="D2799" s="41" t="s">
        <v>7793</v>
      </c>
      <c r="E2799" s="44" t="s">
        <v>15251</v>
      </c>
      <c r="G2799" s="42" t="s">
        <v>7976</v>
      </c>
      <c r="H2799" s="42" t="str">
        <f t="shared" si="86"/>
        <v>redefine /ˌriːdɪˈfaɪn/   újradefiniálása</v>
      </c>
    </row>
    <row r="2800" spans="3:8" ht="15">
      <c r="C2800" s="42">
        <f t="shared" si="87"/>
        <v>99</v>
      </c>
      <c r="D2800" s="41" t="s">
        <v>7794</v>
      </c>
      <c r="E2800" s="44" t="s">
        <v>15252</v>
      </c>
      <c r="G2800" s="42" t="s">
        <v>7977</v>
      </c>
      <c r="H2800" s="42" t="str">
        <f t="shared" si="86"/>
        <v>redistribute /ˌriːdɪsˈtrɪbju(ː)t/   terjeszthető</v>
      </c>
    </row>
    <row r="2801" spans="3:8" ht="15">
      <c r="C2801" s="42">
        <f t="shared" si="87"/>
        <v>99</v>
      </c>
      <c r="D2801" s="41" t="s">
        <v>7795</v>
      </c>
      <c r="E2801" s="44" t="s">
        <v>15253</v>
      </c>
      <c r="G2801" s="42" t="s">
        <v>7978</v>
      </c>
      <c r="H2801" s="42" t="str">
        <f t="shared" si="86"/>
        <v>redistribution /ˌriːˌdɪstrɪˈbjuːʃən/   újraelosztás</v>
      </c>
    </row>
    <row r="2802" spans="3:8" ht="15">
      <c r="C2802" s="42">
        <f t="shared" si="87"/>
        <v>99</v>
      </c>
      <c r="D2802" s="41" t="s">
        <v>7796</v>
      </c>
      <c r="E2802" s="44" t="s">
        <v>15254</v>
      </c>
      <c r="G2802" s="42" t="s">
        <v>7979</v>
      </c>
      <c r="H2802" s="42" t="str">
        <f t="shared" si="86"/>
        <v>reformulate /ˌriːˈfɔːmjʊleɪt/   átfogalmazza</v>
      </c>
    </row>
    <row r="2803" spans="3:8" ht="15">
      <c r="C2803" s="42">
        <f t="shared" si="87"/>
        <v>99</v>
      </c>
      <c r="D2803" s="41" t="s">
        <v>7797</v>
      </c>
      <c r="E2803" s="44" t="s">
        <v>15255</v>
      </c>
      <c r="G2803" s="42" t="s">
        <v>7980</v>
      </c>
      <c r="H2803" s="42" t="str">
        <f t="shared" si="86"/>
        <v>reformulation /ˌriːˌfɔːmjʊˈleɪʃən/   újrafogalmazása</v>
      </c>
    </row>
    <row r="2804" spans="3:8" ht="15">
      <c r="C2804" s="42">
        <f t="shared" si="87"/>
        <v>99</v>
      </c>
      <c r="D2804" s="41" t="s">
        <v>7798</v>
      </c>
      <c r="E2804" s="44" t="s">
        <v>15256</v>
      </c>
      <c r="G2804" s="42" t="s">
        <v>7981</v>
      </c>
      <c r="H2804" s="42" t="str">
        <f t="shared" si="86"/>
        <v>reinterpret /ˌriːɪnˈtɜːprɪt/   újraértelmezni</v>
      </c>
    </row>
    <row r="2805" spans="3:8" ht="15">
      <c r="C2805" s="42">
        <f t="shared" si="87"/>
        <v>99</v>
      </c>
      <c r="D2805" s="41" t="s">
        <v>7799</v>
      </c>
      <c r="E2805" s="44" t="s">
        <v>15257</v>
      </c>
      <c r="G2805" s="42" t="s">
        <v>7982</v>
      </c>
      <c r="H2805" s="42" t="str">
        <f t="shared" si="86"/>
        <v>reinterpretation /ˌriːɪnˌtɜːprɪˈteɪʃən/   újraértelmezése</v>
      </c>
    </row>
    <row r="2806" spans="3:8" ht="15">
      <c r="C2806" s="42">
        <f t="shared" si="87"/>
        <v>99</v>
      </c>
      <c r="D2806" s="41" t="s">
        <v>7800</v>
      </c>
      <c r="E2806" s="44" t="s">
        <v>15258</v>
      </c>
      <c r="G2806" s="42" t="s">
        <v>7983</v>
      </c>
      <c r="H2806" s="42" t="str">
        <f t="shared" si="86"/>
        <v>reoccur /ˌriːəˈkɜː/   kiújul</v>
      </c>
    </row>
    <row r="2807" spans="3:8" ht="15">
      <c r="C2807" s="42">
        <f t="shared" si="87"/>
        <v>99</v>
      </c>
      <c r="D2807" s="41" t="s">
        <v>7801</v>
      </c>
      <c r="E2807" s="44" t="s">
        <v>15259</v>
      </c>
      <c r="G2807" s="42" t="s">
        <v>7984</v>
      </c>
      <c r="H2807" s="42" t="str">
        <f t="shared" si="86"/>
        <v>require /rɪˈkwaɪə/   igényel</v>
      </c>
    </row>
    <row r="2808" spans="3:8" ht="15">
      <c r="C2808" s="42">
        <f t="shared" si="87"/>
        <v>99</v>
      </c>
      <c r="D2808" s="41" t="s">
        <v>7802</v>
      </c>
      <c r="E2808" s="44" t="s">
        <v>15260</v>
      </c>
      <c r="G2808" s="42" t="s">
        <v>7985</v>
      </c>
      <c r="H2808" s="42" t="str">
        <f t="shared" si="86"/>
        <v>requirement /rɪˈkwaɪəmənt/   követelmény</v>
      </c>
    </row>
    <row r="2809" spans="3:8" ht="15">
      <c r="C2809" s="42">
        <f t="shared" si="87"/>
        <v>99</v>
      </c>
      <c r="D2809" s="41" t="s">
        <v>7803</v>
      </c>
      <c r="E2809" s="44" t="s">
        <v>15261</v>
      </c>
      <c r="G2809" s="42" t="s">
        <v>7986</v>
      </c>
      <c r="H2809" s="42" t="str">
        <f t="shared" si="86"/>
        <v>research /rɪˈsɜːʧ/   kutatás</v>
      </c>
    </row>
    <row r="2810" spans="3:8" ht="15">
      <c r="C2810" s="42">
        <f t="shared" si="87"/>
        <v>99</v>
      </c>
      <c r="D2810" s="41" t="s">
        <v>7804</v>
      </c>
      <c r="E2810" s="44" t="s">
        <v>15262</v>
      </c>
      <c r="G2810" s="42" t="s">
        <v>7987</v>
      </c>
      <c r="H2810" s="42" t="str">
        <f t="shared" si="86"/>
        <v>researcher /rɪˈsɜːʧə/   kutató</v>
      </c>
    </row>
    <row r="2811" spans="3:8" ht="15">
      <c r="C2811" s="42">
        <f t="shared" si="87"/>
        <v>99</v>
      </c>
      <c r="D2811" s="41" t="s">
        <v>7805</v>
      </c>
      <c r="E2811" s="44" t="s">
        <v>15263</v>
      </c>
      <c r="G2811" s="42" t="s">
        <v>7988</v>
      </c>
      <c r="H2811" s="42" t="str">
        <f t="shared" si="86"/>
        <v>respond /rɪsˈpɒnd/   reagál</v>
      </c>
    </row>
    <row r="2812" spans="3:8" ht="15">
      <c r="C2812" s="42">
        <f t="shared" si="87"/>
        <v>99</v>
      </c>
      <c r="D2812" s="41" t="s">
        <v>7806</v>
      </c>
      <c r="E2812" s="44" t="s">
        <v>15264</v>
      </c>
      <c r="G2812" s="42" t="s">
        <v>7989</v>
      </c>
      <c r="H2812" s="42" t="str">
        <f t="shared" si="86"/>
        <v>responsive /rɪsˈpɒnsɪv/   fogékony</v>
      </c>
    </row>
    <row r="2813" spans="3:8" ht="15">
      <c r="C2813" s="42">
        <f t="shared" si="87"/>
        <v>99</v>
      </c>
      <c r="D2813" s="41" t="s">
        <v>7807</v>
      </c>
      <c r="E2813" s="44" t="s">
        <v>15265</v>
      </c>
      <c r="G2813" s="42" t="s">
        <v>7990</v>
      </c>
      <c r="H2813" s="42" t="str">
        <f t="shared" si="86"/>
        <v>restructure /ˌriːˈstrʌkʧə/   átalakíthatja</v>
      </c>
    </row>
    <row r="2814" spans="3:8" ht="15">
      <c r="C2814" s="42">
        <f t="shared" si="87"/>
        <v>99</v>
      </c>
      <c r="D2814" s="41" t="s">
        <v>7808</v>
      </c>
      <c r="E2814" s="44" t="s">
        <v>15266</v>
      </c>
      <c r="G2814" s="42" t="s">
        <v>7991</v>
      </c>
      <c r="H2814" s="42" t="str">
        <f t="shared" si="86"/>
        <v>restructuring /ˌriːˈstrʌkʧ(ə)rɪŋ/   szerkezetátalakítás</v>
      </c>
    </row>
    <row r="2815" spans="3:8" ht="15">
      <c r="C2815" s="42">
        <f t="shared" si="87"/>
        <v>99</v>
      </c>
      <c r="D2815" s="41" t="s">
        <v>7809</v>
      </c>
      <c r="E2815" s="44" t="s">
        <v>14561</v>
      </c>
      <c r="G2815" s="42" t="s">
        <v>7992</v>
      </c>
      <c r="H2815" s="42" t="str">
        <f t="shared" si="86"/>
        <v>role /rəʊl/   szerep</v>
      </c>
    </row>
    <row r="2816" spans="3:8" ht="15">
      <c r="C2816" s="42">
        <f t="shared" si="87"/>
        <v>99</v>
      </c>
      <c r="D2816" s="41" t="s">
        <v>7810</v>
      </c>
      <c r="E2816" s="44" t="s">
        <v>15267</v>
      </c>
      <c r="G2816" s="42" t="s">
        <v>7993</v>
      </c>
      <c r="H2816" s="42" t="str">
        <f t="shared" si="86"/>
        <v>section /ˈsɛkʃən/   szakasz</v>
      </c>
    </row>
    <row r="2817" spans="3:8" ht="15">
      <c r="C2817" s="42">
        <f t="shared" si="87"/>
        <v>99</v>
      </c>
      <c r="D2817" s="41" t="s">
        <v>7811</v>
      </c>
      <c r="E2817" s="44" t="s">
        <v>15268</v>
      </c>
      <c r="G2817" s="42" t="s">
        <v>7994</v>
      </c>
      <c r="H2817" s="42" t="str">
        <f t="shared" si="86"/>
        <v>sector /ˈsɛktə/   ágazat</v>
      </c>
    </row>
    <row r="2818" spans="3:8" ht="15">
      <c r="C2818" s="42">
        <f t="shared" si="87"/>
        <v>99</v>
      </c>
      <c r="D2818" s="41" t="s">
        <v>7812</v>
      </c>
      <c r="E2818" s="44" t="s">
        <v>15269</v>
      </c>
      <c r="G2818" s="42" t="s">
        <v>7995</v>
      </c>
      <c r="H2818" s="42" t="str">
        <f t="shared" ref="H2818:H2851" si="88">CONCATENATE(D2818," ",E2818," ",F2818," ",G2818)</f>
        <v>significance /sɪgˈnɪfɪkəns/   jelentőség</v>
      </c>
    </row>
    <row r="2819" spans="3:8" ht="15">
      <c r="C2819" s="42">
        <f t="shared" si="87"/>
        <v>99</v>
      </c>
      <c r="D2819" s="41" t="s">
        <v>7813</v>
      </c>
      <c r="E2819" s="44" t="s">
        <v>15270</v>
      </c>
      <c r="G2819" s="42" t="s">
        <v>7996</v>
      </c>
      <c r="H2819" s="42" t="str">
        <f t="shared" si="88"/>
        <v>significantly /sɪgˈnɪfɪkəntli/   jelentős mértékben</v>
      </c>
    </row>
    <row r="2820" spans="3:8" ht="15">
      <c r="C2820" s="42">
        <f t="shared" si="87"/>
        <v>99</v>
      </c>
      <c r="D2820" s="41" t="s">
        <v>14</v>
      </c>
      <c r="E2820" s="44" t="s">
        <v>15271</v>
      </c>
      <c r="G2820" s="42" t="s">
        <v>7997</v>
      </c>
      <c r="H2820" s="42" t="str">
        <f t="shared" si="88"/>
        <v>similar /ˈsɪmɪlə/   hasonló</v>
      </c>
    </row>
    <row r="2821" spans="3:8" ht="15">
      <c r="C2821" s="42">
        <f t="shared" ref="C2821:C2884" si="89">+B2821+C2820</f>
        <v>99</v>
      </c>
      <c r="D2821" s="41" t="s">
        <v>7814</v>
      </c>
      <c r="E2821" s="44" t="s">
        <v>15272</v>
      </c>
      <c r="G2821" s="42" t="s">
        <v>7998</v>
      </c>
      <c r="H2821" s="42" t="str">
        <f t="shared" si="88"/>
        <v>similarity /ˌsɪmɪˈlærɪti/   hasonlóság</v>
      </c>
    </row>
    <row r="2822" spans="3:8" ht="15">
      <c r="C2822" s="42">
        <f t="shared" si="89"/>
        <v>99</v>
      </c>
      <c r="D2822" s="41" t="s">
        <v>7815</v>
      </c>
      <c r="E2822" s="44" t="s">
        <v>15273</v>
      </c>
      <c r="G2822" s="42" t="s">
        <v>7999</v>
      </c>
      <c r="H2822" s="42" t="str">
        <f t="shared" si="88"/>
        <v>similarly /ˈsɪmɪləli/   hasonlóképpen</v>
      </c>
    </row>
    <row r="2823" spans="3:8" ht="15">
      <c r="C2823" s="42">
        <f t="shared" si="89"/>
        <v>99</v>
      </c>
      <c r="D2823" s="41" t="s">
        <v>7816</v>
      </c>
      <c r="E2823" s="44" t="s">
        <v>15274</v>
      </c>
      <c r="G2823" s="42" t="s">
        <v>8000</v>
      </c>
      <c r="H2823" s="42" t="str">
        <f t="shared" si="88"/>
        <v>specifically /spəˈsɪfɪk(ə)li/   kifejezetten</v>
      </c>
    </row>
    <row r="2824" spans="3:8" ht="15">
      <c r="C2824" s="42">
        <f t="shared" si="89"/>
        <v>99</v>
      </c>
      <c r="D2824" s="41" t="s">
        <v>7817</v>
      </c>
      <c r="E2824" s="44" t="s">
        <v>15275</v>
      </c>
      <c r="G2824" s="42" t="s">
        <v>8001</v>
      </c>
      <c r="H2824" s="42" t="str">
        <f t="shared" si="88"/>
        <v>specificity /ˌspɛsəˈfɪsɪti/   specificitás</v>
      </c>
    </row>
    <row r="2825" spans="3:8" ht="15">
      <c r="C2825" s="42">
        <f t="shared" si="89"/>
        <v>99</v>
      </c>
      <c r="D2825" s="41" t="s">
        <v>7818</v>
      </c>
      <c r="E2825" s="44" t="s">
        <v>15276</v>
      </c>
      <c r="G2825" s="42" t="s">
        <v>8002</v>
      </c>
      <c r="H2825" s="42" t="str">
        <f t="shared" si="88"/>
        <v>specifics /spɪˈsɪfɪks/   sajátosságait</v>
      </c>
    </row>
    <row r="2826" spans="3:8" ht="15">
      <c r="C2826" s="42">
        <f t="shared" si="89"/>
        <v>99</v>
      </c>
      <c r="D2826" s="41" t="s">
        <v>7819</v>
      </c>
      <c r="E2826" s="44" t="s">
        <v>15277</v>
      </c>
      <c r="G2826" s="42" t="s">
        <v>8003</v>
      </c>
      <c r="H2826" s="42" t="str">
        <f t="shared" si="88"/>
        <v>structural /ˈstrʌkʧərəl/   szerkezeti</v>
      </c>
    </row>
    <row r="2827" spans="3:8" ht="15">
      <c r="C2827" s="42">
        <f t="shared" si="89"/>
        <v>99</v>
      </c>
      <c r="D2827" s="41" t="s">
        <v>7820</v>
      </c>
      <c r="E2827" s="44" t="s">
        <v>15278</v>
      </c>
      <c r="G2827" s="42" t="s">
        <v>8004</v>
      </c>
      <c r="H2827" s="42" t="str">
        <f t="shared" si="88"/>
        <v>structurally /ˈstrʌkʧərəli/   szerkezetileg</v>
      </c>
    </row>
    <row r="2828" spans="3:8" ht="15">
      <c r="C2828" s="42">
        <f t="shared" si="89"/>
        <v>99</v>
      </c>
      <c r="D2828" s="41" t="s">
        <v>7821</v>
      </c>
      <c r="E2828" s="44" t="s">
        <v>15279</v>
      </c>
      <c r="G2828" s="42" t="s">
        <v>8005</v>
      </c>
      <c r="H2828" s="42" t="str">
        <f t="shared" si="88"/>
        <v>structure /ˈstrʌkʧə/   szerkezet</v>
      </c>
    </row>
    <row r="2829" spans="3:8" ht="15">
      <c r="C2829" s="42">
        <f t="shared" si="89"/>
        <v>99</v>
      </c>
      <c r="D2829" s="41" t="s">
        <v>7822</v>
      </c>
      <c r="E2829" s="44" t="s">
        <v>15280</v>
      </c>
      <c r="G2829" s="42" t="s">
        <v>8006</v>
      </c>
      <c r="H2829" s="42" t="str">
        <f t="shared" si="88"/>
        <v>theoretical /θɪəˈrɛtɪkəl/   elméleti</v>
      </c>
    </row>
    <row r="2830" spans="3:8" ht="15">
      <c r="C2830" s="42">
        <f t="shared" si="89"/>
        <v>99</v>
      </c>
      <c r="D2830" s="41" t="s">
        <v>7823</v>
      </c>
      <c r="E2830" s="44" t="s">
        <v>15281</v>
      </c>
      <c r="G2830" s="42" t="s">
        <v>8007</v>
      </c>
      <c r="H2830" s="42" t="str">
        <f t="shared" si="88"/>
        <v>theoretically /θɪəˈrɛtɪkəli/   Elméletileg</v>
      </c>
    </row>
    <row r="2831" spans="3:8" ht="15">
      <c r="C2831" s="42">
        <f t="shared" si="89"/>
        <v>99</v>
      </c>
      <c r="D2831" s="41" t="s">
        <v>7824</v>
      </c>
      <c r="E2831" s="44" t="s">
        <v>15282</v>
      </c>
      <c r="G2831" s="42" t="s">
        <v>8008</v>
      </c>
      <c r="H2831" s="42" t="str">
        <f t="shared" si="88"/>
        <v>theorist /ˈθɪərɪst/   teoretikus</v>
      </c>
    </row>
    <row r="2832" spans="3:8" ht="15">
      <c r="C2832" s="42">
        <f t="shared" si="89"/>
        <v>99</v>
      </c>
      <c r="D2832" s="41" t="s">
        <v>7825</v>
      </c>
      <c r="E2832" s="44" t="s">
        <v>15283</v>
      </c>
      <c r="G2832" s="42" t="s">
        <v>8009</v>
      </c>
      <c r="H2832" s="42" t="str">
        <f t="shared" si="88"/>
        <v>theory /ˈθɪəri/   elmélet</v>
      </c>
    </row>
    <row r="2833" spans="3:8" ht="15">
      <c r="C2833" s="42">
        <f t="shared" si="89"/>
        <v>99</v>
      </c>
      <c r="D2833" s="41" t="s">
        <v>7826</v>
      </c>
      <c r="E2833" s="44" t="s">
        <v>15284</v>
      </c>
      <c r="G2833" s="42" t="s">
        <v>8010</v>
      </c>
      <c r="H2833" s="42" t="str">
        <f t="shared" si="88"/>
        <v>unapproachable /ˌʌnəˈprəʊʧəbl/   megközelíthetetlen</v>
      </c>
    </row>
    <row r="2834" spans="3:8" ht="15">
      <c r="C2834" s="42">
        <f t="shared" si="89"/>
        <v>99</v>
      </c>
      <c r="D2834" s="41" t="s">
        <v>7827</v>
      </c>
      <c r="E2834" s="44" t="s">
        <v>15285</v>
      </c>
      <c r="G2834" s="42" t="s">
        <v>8011</v>
      </c>
      <c r="H2834" s="42" t="str">
        <f t="shared" si="88"/>
        <v>unavailable /ˌʌnəˈveɪləbl/   nem érhető el</v>
      </c>
    </row>
    <row r="2835" spans="3:8" ht="15">
      <c r="C2835" s="42">
        <f t="shared" si="89"/>
        <v>99</v>
      </c>
      <c r="D2835" s="41" t="s">
        <v>7828</v>
      </c>
      <c r="E2835" s="44" t="s">
        <v>15286</v>
      </c>
      <c r="G2835" s="42" t="s">
        <v>8012</v>
      </c>
      <c r="H2835" s="42" t="str">
        <f t="shared" si="88"/>
        <v>unconstitutional /ˌʌnˌkɒnstɪˈtjuːʃənl/   alkotmányellenes</v>
      </c>
    </row>
    <row r="2836" spans="3:8" ht="15">
      <c r="C2836" s="42">
        <f t="shared" si="89"/>
        <v>99</v>
      </c>
      <c r="D2836" s="41" t="s">
        <v>7829</v>
      </c>
      <c r="E2836" s="44" t="s">
        <v>15287</v>
      </c>
      <c r="G2836" s="42" t="s">
        <v>6587</v>
      </c>
      <c r="H2836" s="42" t="str">
        <f t="shared" si="88"/>
        <v>undefined /ˌʌndɪˈfaɪnd/   határozatlan</v>
      </c>
    </row>
    <row r="2837" spans="3:8">
      <c r="C2837" s="42">
        <f t="shared" si="89"/>
        <v>99</v>
      </c>
      <c r="D2837" s="41" t="s">
        <v>7830</v>
      </c>
      <c r="E2837" s="46" t="s">
        <v>7849</v>
      </c>
      <c r="G2837" s="42" t="s">
        <v>8013</v>
      </c>
      <c r="H2837" s="42" t="str">
        <f t="shared" si="88"/>
        <v>underestimate /ˌʌndəˈrɛstɪmɪt/   alábecsülik</v>
      </c>
    </row>
    <row r="2838" spans="3:8" ht="15">
      <c r="C2838" s="42">
        <f t="shared" si="89"/>
        <v>99</v>
      </c>
      <c r="D2838" s="41" t="s">
        <v>7831</v>
      </c>
      <c r="E2838" s="44" t="s">
        <v>15288</v>
      </c>
      <c r="G2838" s="42" t="s">
        <v>8014</v>
      </c>
      <c r="H2838" s="42" t="str">
        <f t="shared" si="88"/>
        <v>uneconomical /ˌʌnˌiːkəˈnɒmɪkəl/   gazdaságtalan</v>
      </c>
    </row>
    <row r="2839" spans="3:8" ht="15">
      <c r="C2839" s="42">
        <f t="shared" si="89"/>
        <v>99</v>
      </c>
      <c r="D2839" s="41" t="s">
        <v>7832</v>
      </c>
      <c r="E2839" s="44" t="s">
        <v>15289</v>
      </c>
      <c r="G2839" s="42" t="s">
        <v>8015</v>
      </c>
      <c r="H2839" s="42" t="str">
        <f t="shared" si="88"/>
        <v>unidentifiable /ˌʌnaɪˈdɛntɪfaɪəbl/   azonosíthatatlan</v>
      </c>
    </row>
    <row r="2840" spans="3:8" ht="15">
      <c r="C2840" s="42">
        <f t="shared" si="89"/>
        <v>99</v>
      </c>
      <c r="D2840" s="41" t="s">
        <v>7833</v>
      </c>
      <c r="E2840" s="44" t="s">
        <v>15290</v>
      </c>
      <c r="G2840" s="42" t="s">
        <v>8016</v>
      </c>
      <c r="H2840" s="42" t="str">
        <f t="shared" si="88"/>
        <v>uninvolved /ˌʌnɪnˈvɒlvd/   érdektelen</v>
      </c>
    </row>
    <row r="2841" spans="3:8" ht="15">
      <c r="C2841" s="42">
        <f t="shared" si="89"/>
        <v>99</v>
      </c>
      <c r="D2841" s="41" t="s">
        <v>7834</v>
      </c>
      <c r="E2841" s="44" t="s">
        <v>15291</v>
      </c>
      <c r="G2841" s="42" t="s">
        <v>8017</v>
      </c>
      <c r="H2841" s="42" t="str">
        <f t="shared" si="88"/>
        <v>unprincipled /ʌnˈprɪnsəpld/   elvtelen</v>
      </c>
    </row>
    <row r="2842" spans="3:8" ht="15">
      <c r="C2842" s="42">
        <f t="shared" si="89"/>
        <v>99</v>
      </c>
      <c r="D2842" s="41" t="s">
        <v>7835</v>
      </c>
      <c r="E2842" s="44" t="s">
        <v>15292</v>
      </c>
      <c r="G2842" s="42" t="s">
        <v>6550</v>
      </c>
      <c r="H2842" s="42" t="str">
        <f t="shared" si="88"/>
        <v>unresponsive /ˌʌnrɪsˈpɒnsɪv/   érzéketlen</v>
      </c>
    </row>
    <row r="2843" spans="3:8" ht="15">
      <c r="C2843" s="42">
        <f t="shared" si="89"/>
        <v>99</v>
      </c>
      <c r="D2843" s="41" t="s">
        <v>7836</v>
      </c>
      <c r="E2843" s="44" t="s">
        <v>15293</v>
      </c>
      <c r="G2843" s="42" t="s">
        <v>8018</v>
      </c>
      <c r="H2843" s="42" t="str">
        <f t="shared" si="88"/>
        <v>unstructured /ˌʌnˈstrʌkʧəd/   strukturálatlan</v>
      </c>
    </row>
    <row r="2844" spans="3:8" ht="15">
      <c r="C2844" s="42">
        <f t="shared" si="89"/>
        <v>99</v>
      </c>
      <c r="D2844" s="41" t="s">
        <v>7837</v>
      </c>
      <c r="E2844" s="44" t="s">
        <v>15294</v>
      </c>
      <c r="G2844" s="42" t="s">
        <v>8019</v>
      </c>
      <c r="H2844" s="42" t="str">
        <f t="shared" si="88"/>
        <v>variability /ˌveərɪəˈbɪlɪti/   változékonyság</v>
      </c>
    </row>
    <row r="2845" spans="3:8" ht="15">
      <c r="C2845" s="42">
        <f t="shared" si="89"/>
        <v>99</v>
      </c>
      <c r="D2845" s="41" t="s">
        <v>20</v>
      </c>
      <c r="E2845" s="44" t="s">
        <v>15295</v>
      </c>
      <c r="G2845" s="42" t="s">
        <v>8020</v>
      </c>
      <c r="H2845" s="42" t="str">
        <f t="shared" si="88"/>
        <v>variable /ˈveərɪəbl/   változó</v>
      </c>
    </row>
    <row r="2846" spans="3:8" ht="15">
      <c r="C2846" s="42">
        <f t="shared" si="89"/>
        <v>99</v>
      </c>
      <c r="D2846" s="41" t="s">
        <v>7838</v>
      </c>
      <c r="E2846" s="44" t="s">
        <v>15296</v>
      </c>
      <c r="G2846" s="42" t="s">
        <v>8021</v>
      </c>
      <c r="H2846" s="42" t="str">
        <f t="shared" si="88"/>
        <v>variably /ˈveərɪəbli/   változóan</v>
      </c>
    </row>
    <row r="2847" spans="3:8" ht="15">
      <c r="C2847" s="42">
        <f t="shared" si="89"/>
        <v>99</v>
      </c>
      <c r="D2847" s="41" t="s">
        <v>7839</v>
      </c>
      <c r="E2847" s="44" t="s">
        <v>15297</v>
      </c>
      <c r="G2847" s="42" t="s">
        <v>8022</v>
      </c>
      <c r="H2847" s="42" t="str">
        <f t="shared" si="88"/>
        <v>variance /ˈveərɪəns/   variancia</v>
      </c>
    </row>
    <row r="2848" spans="3:8" ht="15">
      <c r="C2848" s="42">
        <f t="shared" si="89"/>
        <v>99</v>
      </c>
      <c r="D2848" s="41" t="s">
        <v>7840</v>
      </c>
      <c r="E2848" s="44" t="s">
        <v>15298</v>
      </c>
      <c r="G2848" s="42" t="s">
        <v>7582</v>
      </c>
      <c r="H2848" s="42" t="str">
        <f t="shared" si="88"/>
        <v>variant /ˈveərɪənt/   változat</v>
      </c>
    </row>
    <row r="2849" spans="3:8" ht="15">
      <c r="C2849" s="42">
        <f t="shared" si="89"/>
        <v>99</v>
      </c>
      <c r="D2849" s="41" t="s">
        <v>7841</v>
      </c>
      <c r="E2849" s="44" t="s">
        <v>15299</v>
      </c>
      <c r="G2849" s="42" t="s">
        <v>8023</v>
      </c>
      <c r="H2849" s="42" t="str">
        <f t="shared" si="88"/>
        <v>variation /ˌveərɪˈeɪʃən/   variáció</v>
      </c>
    </row>
    <row r="2850" spans="3:8" ht="15">
      <c r="C2850" s="42">
        <f t="shared" si="89"/>
        <v>99</v>
      </c>
      <c r="D2850" s="41" t="s">
        <v>7842</v>
      </c>
      <c r="E2850" s="44" t="s">
        <v>15300</v>
      </c>
      <c r="G2850" s="42" t="s">
        <v>8024</v>
      </c>
      <c r="H2850" s="42" t="str">
        <f t="shared" si="88"/>
        <v>varied /ˈveərɪd/   változatos</v>
      </c>
    </row>
    <row r="2851" spans="3:8" ht="15">
      <c r="C2851" s="42">
        <f t="shared" si="89"/>
        <v>99</v>
      </c>
      <c r="D2851" s="41" t="s">
        <v>7843</v>
      </c>
      <c r="E2851" s="44" t="s">
        <v>15301</v>
      </c>
      <c r="G2851" s="42" t="s">
        <v>8025</v>
      </c>
      <c r="H2851" s="42" t="str">
        <f t="shared" si="88"/>
        <v>vary /ˈveəri/   változhat</v>
      </c>
    </row>
    <row r="2852" spans="3:8" ht="15">
      <c r="C2852" s="42">
        <f t="shared" si="89"/>
        <v>99</v>
      </c>
      <c r="D2852" s="48" t="s">
        <v>8120</v>
      </c>
      <c r="E2852" s="44" t="s">
        <v>15302</v>
      </c>
      <c r="F2852" s="45" t="s">
        <v>8121</v>
      </c>
      <c r="G2852" s="42" t="s">
        <v>11155</v>
      </c>
    </row>
    <row r="2853" spans="3:8" ht="15">
      <c r="C2853" s="42">
        <f t="shared" si="89"/>
        <v>99</v>
      </c>
      <c r="D2853" s="41" t="s">
        <v>8122</v>
      </c>
      <c r="E2853" s="44" t="s">
        <v>15303</v>
      </c>
      <c r="F2853" s="42" t="s">
        <v>8123</v>
      </c>
      <c r="G2853" s="42" t="s">
        <v>11156</v>
      </c>
    </row>
    <row r="2854" spans="3:8">
      <c r="C2854" s="42">
        <f t="shared" si="89"/>
        <v>99</v>
      </c>
      <c r="D2854" s="41" t="s">
        <v>8124</v>
      </c>
      <c r="E2854" s="46" t="s">
        <v>12485</v>
      </c>
      <c r="F2854" s="42" t="s">
        <v>8125</v>
      </c>
      <c r="G2854" s="42" t="s">
        <v>11157</v>
      </c>
    </row>
    <row r="2855" spans="3:8">
      <c r="C2855" s="42">
        <f t="shared" si="89"/>
        <v>99</v>
      </c>
      <c r="D2855" s="41" t="s">
        <v>8126</v>
      </c>
      <c r="E2855" s="46" t="s">
        <v>12486</v>
      </c>
      <c r="F2855" s="42" t="s">
        <v>8127</v>
      </c>
      <c r="G2855" s="42" t="s">
        <v>11158</v>
      </c>
    </row>
    <row r="2856" spans="3:8">
      <c r="C2856" s="42">
        <f t="shared" si="89"/>
        <v>99</v>
      </c>
      <c r="D2856" s="41" t="s">
        <v>8128</v>
      </c>
      <c r="E2856" s="46" t="s">
        <v>12487</v>
      </c>
      <c r="F2856" s="42" t="s">
        <v>8127</v>
      </c>
      <c r="G2856" s="42" t="s">
        <v>11159</v>
      </c>
    </row>
    <row r="2857" spans="3:8">
      <c r="C2857" s="42">
        <f t="shared" si="89"/>
        <v>99</v>
      </c>
      <c r="D2857" s="41" t="s">
        <v>8129</v>
      </c>
      <c r="E2857" s="46" t="s">
        <v>12488</v>
      </c>
      <c r="F2857" s="42" t="s">
        <v>8130</v>
      </c>
      <c r="G2857" s="42" t="s">
        <v>11160</v>
      </c>
    </row>
    <row r="2858" spans="3:8">
      <c r="C2858" s="42">
        <f t="shared" si="89"/>
        <v>99</v>
      </c>
      <c r="D2858" s="41" t="s">
        <v>8131</v>
      </c>
      <c r="E2858" s="46" t="s">
        <v>12489</v>
      </c>
      <c r="F2858" s="42" t="s">
        <v>8132</v>
      </c>
      <c r="G2858" s="42" t="s">
        <v>11161</v>
      </c>
    </row>
    <row r="2859" spans="3:8" ht="15">
      <c r="C2859" s="42">
        <f t="shared" si="89"/>
        <v>99</v>
      </c>
      <c r="D2859" s="41" t="s">
        <v>8133</v>
      </c>
      <c r="E2859" s="44" t="s">
        <v>15304</v>
      </c>
      <c r="F2859" s="42" t="s">
        <v>8134</v>
      </c>
      <c r="G2859" s="42" t="s">
        <v>11162</v>
      </c>
    </row>
    <row r="2860" spans="3:8">
      <c r="C2860" s="42">
        <f t="shared" si="89"/>
        <v>99</v>
      </c>
      <c r="D2860" s="41" t="s">
        <v>8135</v>
      </c>
      <c r="E2860" s="46" t="s">
        <v>12490</v>
      </c>
      <c r="F2860" s="42" t="s">
        <v>8132</v>
      </c>
      <c r="G2860" s="42" t="s">
        <v>11163</v>
      </c>
    </row>
    <row r="2861" spans="3:8" ht="15">
      <c r="C2861" s="42">
        <f t="shared" si="89"/>
        <v>99</v>
      </c>
      <c r="D2861" s="41" t="s">
        <v>8136</v>
      </c>
      <c r="E2861" s="44" t="s">
        <v>15305</v>
      </c>
      <c r="F2861" s="42" t="s">
        <v>8137</v>
      </c>
      <c r="G2861" s="42" t="s">
        <v>11164</v>
      </c>
    </row>
    <row r="2862" spans="3:8" ht="15">
      <c r="C2862" s="42">
        <f t="shared" si="89"/>
        <v>99</v>
      </c>
      <c r="D2862" s="41" t="s">
        <v>8138</v>
      </c>
      <c r="E2862" s="44" t="s">
        <v>15306</v>
      </c>
      <c r="F2862" s="42" t="s">
        <v>8139</v>
      </c>
      <c r="G2862" s="42" t="s">
        <v>6132</v>
      </c>
    </row>
    <row r="2863" spans="3:8" ht="15">
      <c r="C2863" s="42">
        <f t="shared" si="89"/>
        <v>99</v>
      </c>
      <c r="D2863" s="41" t="s">
        <v>8140</v>
      </c>
      <c r="E2863" s="44" t="s">
        <v>15307</v>
      </c>
      <c r="F2863" s="42" t="s">
        <v>8141</v>
      </c>
      <c r="G2863" s="42" t="s">
        <v>11165</v>
      </c>
    </row>
    <row r="2864" spans="3:8">
      <c r="C2864" s="42">
        <f t="shared" si="89"/>
        <v>99</v>
      </c>
      <c r="D2864" s="41" t="s">
        <v>8142</v>
      </c>
      <c r="E2864" s="46" t="s">
        <v>12491</v>
      </c>
      <c r="F2864" s="42" t="s">
        <v>8143</v>
      </c>
      <c r="G2864" s="42" t="s">
        <v>11166</v>
      </c>
    </row>
    <row r="2865" spans="3:7" ht="15">
      <c r="C2865" s="42">
        <f t="shared" si="89"/>
        <v>99</v>
      </c>
      <c r="D2865" s="41" t="s">
        <v>8144</v>
      </c>
      <c r="E2865" s="44" t="s">
        <v>15308</v>
      </c>
      <c r="F2865" s="42" t="s">
        <v>8145</v>
      </c>
      <c r="G2865" s="42" t="s">
        <v>11167</v>
      </c>
    </row>
    <row r="2866" spans="3:7" ht="15">
      <c r="C2866" s="42">
        <f t="shared" si="89"/>
        <v>99</v>
      </c>
      <c r="D2866" s="41" t="s">
        <v>8146</v>
      </c>
      <c r="E2866" s="44" t="s">
        <v>15309</v>
      </c>
      <c r="F2866" s="42" t="s">
        <v>8147</v>
      </c>
      <c r="G2866" s="42" t="s">
        <v>11168</v>
      </c>
    </row>
    <row r="2867" spans="3:7" ht="15">
      <c r="C2867" s="42">
        <f t="shared" si="89"/>
        <v>99</v>
      </c>
      <c r="D2867" s="41" t="s">
        <v>8148</v>
      </c>
      <c r="E2867" s="44" t="s">
        <v>15310</v>
      </c>
      <c r="F2867" s="42" t="s">
        <v>8149</v>
      </c>
      <c r="G2867" s="42" t="s">
        <v>11169</v>
      </c>
    </row>
    <row r="2868" spans="3:7" ht="15">
      <c r="C2868" s="42">
        <f t="shared" si="89"/>
        <v>99</v>
      </c>
      <c r="D2868" s="41" t="s">
        <v>8150</v>
      </c>
      <c r="E2868" s="44" t="s">
        <v>15311</v>
      </c>
      <c r="F2868" s="42" t="s">
        <v>8151</v>
      </c>
      <c r="G2868" s="42" t="s">
        <v>11170</v>
      </c>
    </row>
    <row r="2869" spans="3:7" ht="15">
      <c r="C2869" s="42">
        <f t="shared" si="89"/>
        <v>99</v>
      </c>
      <c r="D2869" s="41" t="s">
        <v>8152</v>
      </c>
      <c r="E2869" s="44" t="s">
        <v>15312</v>
      </c>
      <c r="F2869" s="42" t="s">
        <v>8153</v>
      </c>
      <c r="G2869" s="42" t="s">
        <v>11171</v>
      </c>
    </row>
    <row r="2870" spans="3:7" ht="15">
      <c r="C2870" s="42">
        <f t="shared" si="89"/>
        <v>99</v>
      </c>
      <c r="D2870" s="41" t="s">
        <v>8154</v>
      </c>
      <c r="E2870" s="44" t="s">
        <v>15313</v>
      </c>
      <c r="F2870" s="42" t="s">
        <v>8155</v>
      </c>
      <c r="G2870" s="42" t="s">
        <v>5871</v>
      </c>
    </row>
    <row r="2871" spans="3:7" ht="15">
      <c r="C2871" s="42">
        <f t="shared" si="89"/>
        <v>99</v>
      </c>
      <c r="D2871" s="41" t="s">
        <v>8156</v>
      </c>
      <c r="E2871" s="44" t="s">
        <v>15314</v>
      </c>
      <c r="F2871" s="42" t="s">
        <v>8157</v>
      </c>
      <c r="G2871" s="42" t="s">
        <v>11172</v>
      </c>
    </row>
    <row r="2872" spans="3:7" ht="15">
      <c r="C2872" s="42">
        <f t="shared" si="89"/>
        <v>99</v>
      </c>
      <c r="D2872" s="41" t="s">
        <v>8158</v>
      </c>
      <c r="E2872" s="44" t="s">
        <v>15315</v>
      </c>
      <c r="F2872" s="42" t="s">
        <v>8159</v>
      </c>
      <c r="G2872" s="42" t="s">
        <v>6068</v>
      </c>
    </row>
    <row r="2873" spans="3:7" ht="15">
      <c r="C2873" s="42">
        <f t="shared" si="89"/>
        <v>99</v>
      </c>
      <c r="D2873" s="41" t="s">
        <v>8160</v>
      </c>
      <c r="E2873" s="44" t="s">
        <v>15316</v>
      </c>
      <c r="F2873" s="42" t="s">
        <v>8161</v>
      </c>
      <c r="G2873" s="42" t="s">
        <v>11173</v>
      </c>
    </row>
    <row r="2874" spans="3:7" ht="15">
      <c r="C2874" s="42">
        <f t="shared" si="89"/>
        <v>99</v>
      </c>
      <c r="D2874" s="41" t="s">
        <v>8162</v>
      </c>
      <c r="E2874" s="44" t="s">
        <v>15317</v>
      </c>
      <c r="F2874" s="42" t="s">
        <v>8163</v>
      </c>
      <c r="G2874" s="42" t="s">
        <v>6903</v>
      </c>
    </row>
    <row r="2875" spans="3:7" ht="15">
      <c r="C2875" s="42">
        <f t="shared" si="89"/>
        <v>99</v>
      </c>
      <c r="D2875" s="41" t="s">
        <v>8164</v>
      </c>
      <c r="E2875" s="44" t="s">
        <v>15318</v>
      </c>
      <c r="F2875" s="42" t="s">
        <v>8165</v>
      </c>
      <c r="G2875" s="42" t="s">
        <v>5465</v>
      </c>
    </row>
    <row r="2876" spans="3:7" ht="15">
      <c r="C2876" s="42">
        <f t="shared" si="89"/>
        <v>99</v>
      </c>
      <c r="D2876" s="41" t="s">
        <v>8166</v>
      </c>
      <c r="E2876" s="44" t="s">
        <v>15319</v>
      </c>
      <c r="F2876" s="42" t="s">
        <v>8167</v>
      </c>
      <c r="G2876" s="42" t="s">
        <v>11174</v>
      </c>
    </row>
    <row r="2877" spans="3:7" ht="15">
      <c r="C2877" s="42">
        <f t="shared" si="89"/>
        <v>99</v>
      </c>
      <c r="D2877" s="41" t="s">
        <v>8168</v>
      </c>
      <c r="E2877" s="44" t="s">
        <v>15320</v>
      </c>
      <c r="F2877" s="42" t="s">
        <v>8169</v>
      </c>
      <c r="G2877" s="42" t="s">
        <v>11175</v>
      </c>
    </row>
    <row r="2878" spans="3:7" ht="15">
      <c r="C2878" s="42">
        <f t="shared" si="89"/>
        <v>99</v>
      </c>
      <c r="D2878" s="41" t="s">
        <v>8170</v>
      </c>
      <c r="E2878" s="44" t="s">
        <v>15321</v>
      </c>
      <c r="F2878" s="42" t="s">
        <v>4466</v>
      </c>
      <c r="G2878" s="42" t="s">
        <v>11176</v>
      </c>
    </row>
    <row r="2879" spans="3:7" ht="15">
      <c r="C2879" s="42">
        <f t="shared" si="89"/>
        <v>99</v>
      </c>
      <c r="D2879" s="41" t="s">
        <v>8171</v>
      </c>
      <c r="E2879" s="44" t="s">
        <v>15322</v>
      </c>
      <c r="F2879" s="42" t="s">
        <v>8172</v>
      </c>
      <c r="G2879" s="42" t="s">
        <v>11177</v>
      </c>
    </row>
    <row r="2880" spans="3:7" ht="15">
      <c r="C2880" s="42">
        <f t="shared" si="89"/>
        <v>99</v>
      </c>
      <c r="D2880" s="41" t="s">
        <v>8173</v>
      </c>
      <c r="E2880" s="44" t="s">
        <v>15323</v>
      </c>
      <c r="F2880" s="42" t="s">
        <v>8174</v>
      </c>
      <c r="G2880" s="42" t="s">
        <v>11178</v>
      </c>
    </row>
    <row r="2881" spans="3:7" ht="15">
      <c r="C2881" s="42">
        <f t="shared" si="89"/>
        <v>99</v>
      </c>
      <c r="D2881" s="41" t="s">
        <v>8175</v>
      </c>
      <c r="E2881" s="44" t="s">
        <v>15324</v>
      </c>
      <c r="F2881" s="42" t="s">
        <v>8176</v>
      </c>
      <c r="G2881" s="42" t="s">
        <v>11178</v>
      </c>
    </row>
    <row r="2882" spans="3:7" ht="15">
      <c r="C2882" s="42">
        <f t="shared" si="89"/>
        <v>99</v>
      </c>
      <c r="D2882" s="41" t="s">
        <v>8179</v>
      </c>
      <c r="E2882" s="44" t="s">
        <v>15325</v>
      </c>
      <c r="F2882" s="42" t="s">
        <v>8180</v>
      </c>
      <c r="G2882" s="42" t="s">
        <v>11179</v>
      </c>
    </row>
    <row r="2883" spans="3:7" ht="15">
      <c r="C2883" s="42">
        <f t="shared" si="89"/>
        <v>99</v>
      </c>
      <c r="D2883" s="41" t="s">
        <v>8181</v>
      </c>
      <c r="E2883" s="44" t="s">
        <v>15326</v>
      </c>
      <c r="F2883" s="42" t="s">
        <v>8182</v>
      </c>
      <c r="G2883" s="42" t="s">
        <v>11180</v>
      </c>
    </row>
    <row r="2884" spans="3:7" ht="15">
      <c r="C2884" s="42">
        <f t="shared" si="89"/>
        <v>99</v>
      </c>
      <c r="D2884" s="41" t="s">
        <v>8183</v>
      </c>
      <c r="E2884" s="44" t="s">
        <v>15327</v>
      </c>
      <c r="F2884" s="42" t="s">
        <v>8184</v>
      </c>
      <c r="G2884" s="42" t="s">
        <v>11181</v>
      </c>
    </row>
    <row r="2885" spans="3:7" ht="15">
      <c r="C2885" s="42">
        <f t="shared" ref="C2885:C2948" si="90">+B2885+C2884</f>
        <v>99</v>
      </c>
      <c r="D2885" s="41" t="s">
        <v>8185</v>
      </c>
      <c r="E2885" s="44" t="s">
        <v>15328</v>
      </c>
      <c r="F2885" s="42" t="s">
        <v>8186</v>
      </c>
      <c r="G2885" s="42" t="s">
        <v>11182</v>
      </c>
    </row>
    <row r="2886" spans="3:7" ht="15">
      <c r="C2886" s="42">
        <f t="shared" si="90"/>
        <v>99</v>
      </c>
      <c r="D2886" s="41" t="s">
        <v>8187</v>
      </c>
      <c r="E2886" s="44" t="s">
        <v>15329</v>
      </c>
      <c r="F2886" s="42" t="s">
        <v>8188</v>
      </c>
      <c r="G2886" s="42" t="s">
        <v>11181</v>
      </c>
    </row>
    <row r="2887" spans="3:7" ht="15">
      <c r="C2887" s="42">
        <f t="shared" si="90"/>
        <v>99</v>
      </c>
      <c r="D2887" s="41" t="s">
        <v>8189</v>
      </c>
      <c r="E2887" s="44" t="s">
        <v>15330</v>
      </c>
      <c r="F2887" s="42" t="s">
        <v>8190</v>
      </c>
      <c r="G2887" s="42" t="s">
        <v>11183</v>
      </c>
    </row>
    <row r="2888" spans="3:7" ht="15">
      <c r="C2888" s="42">
        <f t="shared" si="90"/>
        <v>99</v>
      </c>
      <c r="D2888" s="41" t="s">
        <v>8191</v>
      </c>
      <c r="E2888" s="44" t="s">
        <v>15331</v>
      </c>
      <c r="F2888" s="42" t="s">
        <v>8192</v>
      </c>
      <c r="G2888" s="42" t="s">
        <v>6001</v>
      </c>
    </row>
    <row r="2889" spans="3:7" ht="15">
      <c r="C2889" s="42">
        <f t="shared" si="90"/>
        <v>99</v>
      </c>
      <c r="D2889" s="41" t="s">
        <v>8193</v>
      </c>
      <c r="E2889" s="44" t="s">
        <v>15332</v>
      </c>
      <c r="F2889" s="42" t="s">
        <v>8194</v>
      </c>
      <c r="G2889" s="42" t="s">
        <v>11184</v>
      </c>
    </row>
    <row r="2890" spans="3:7" ht="15">
      <c r="C2890" s="42">
        <f t="shared" si="90"/>
        <v>99</v>
      </c>
      <c r="D2890" s="41" t="s">
        <v>8195</v>
      </c>
      <c r="E2890" s="44" t="s">
        <v>15333</v>
      </c>
      <c r="F2890" s="42" t="s">
        <v>8196</v>
      </c>
      <c r="G2890" s="42" t="s">
        <v>11185</v>
      </c>
    </row>
    <row r="2891" spans="3:7" ht="15">
      <c r="C2891" s="42">
        <f t="shared" si="90"/>
        <v>99</v>
      </c>
      <c r="D2891" s="41" t="s">
        <v>8197</v>
      </c>
      <c r="E2891" s="44" t="s">
        <v>15334</v>
      </c>
      <c r="F2891" s="42" t="s">
        <v>8198</v>
      </c>
      <c r="G2891" s="42" t="s">
        <v>11186</v>
      </c>
    </row>
    <row r="2892" spans="3:7" ht="15">
      <c r="C2892" s="42">
        <f t="shared" si="90"/>
        <v>99</v>
      </c>
      <c r="D2892" s="41" t="s">
        <v>8199</v>
      </c>
      <c r="E2892" s="44" t="s">
        <v>15335</v>
      </c>
      <c r="F2892" s="42" t="s">
        <v>8200</v>
      </c>
      <c r="G2892" s="42" t="s">
        <v>11187</v>
      </c>
    </row>
    <row r="2893" spans="3:7" ht="15">
      <c r="C2893" s="42">
        <f t="shared" si="90"/>
        <v>99</v>
      </c>
      <c r="D2893" s="41" t="s">
        <v>8201</v>
      </c>
      <c r="E2893" s="44" t="s">
        <v>15336</v>
      </c>
      <c r="F2893" s="42" t="s">
        <v>8202</v>
      </c>
      <c r="G2893" s="42" t="s">
        <v>11188</v>
      </c>
    </row>
    <row r="2894" spans="3:7" ht="15">
      <c r="C2894" s="42">
        <f t="shared" si="90"/>
        <v>99</v>
      </c>
      <c r="D2894" s="41" t="s">
        <v>8203</v>
      </c>
      <c r="E2894" s="44" t="s">
        <v>15337</v>
      </c>
      <c r="F2894" s="42" t="s">
        <v>8204</v>
      </c>
      <c r="G2894" s="42" t="s">
        <v>11189</v>
      </c>
    </row>
    <row r="2895" spans="3:7" ht="15">
      <c r="C2895" s="42">
        <f t="shared" si="90"/>
        <v>99</v>
      </c>
      <c r="D2895" s="41" t="s">
        <v>8205</v>
      </c>
      <c r="E2895" s="44" t="s">
        <v>15338</v>
      </c>
      <c r="F2895" s="42" t="s">
        <v>8206</v>
      </c>
      <c r="G2895" s="42" t="s">
        <v>11190</v>
      </c>
    </row>
    <row r="2896" spans="3:7" ht="15">
      <c r="C2896" s="42">
        <f t="shared" si="90"/>
        <v>99</v>
      </c>
      <c r="D2896" s="41" t="s">
        <v>8207</v>
      </c>
      <c r="E2896" s="44" t="s">
        <v>15339</v>
      </c>
      <c r="F2896" s="42" t="s">
        <v>8208</v>
      </c>
      <c r="G2896" s="42" t="s">
        <v>11191</v>
      </c>
    </row>
    <row r="2897" spans="3:7" ht="15">
      <c r="C2897" s="42">
        <f t="shared" si="90"/>
        <v>99</v>
      </c>
      <c r="D2897" s="41" t="s">
        <v>8210</v>
      </c>
      <c r="E2897" s="44" t="s">
        <v>15340</v>
      </c>
      <c r="F2897" s="42" t="s">
        <v>8211</v>
      </c>
      <c r="G2897" s="42" t="s">
        <v>11192</v>
      </c>
    </row>
    <row r="2898" spans="3:7" ht="15">
      <c r="C2898" s="42">
        <f t="shared" si="90"/>
        <v>99</v>
      </c>
      <c r="D2898" s="41" t="s">
        <v>8212</v>
      </c>
      <c r="E2898" s="44" t="s">
        <v>15341</v>
      </c>
      <c r="F2898" s="42" t="s">
        <v>8213</v>
      </c>
      <c r="G2898" s="42" t="s">
        <v>11193</v>
      </c>
    </row>
    <row r="2899" spans="3:7" ht="15">
      <c r="C2899" s="42">
        <f t="shared" si="90"/>
        <v>99</v>
      </c>
      <c r="D2899" s="41" t="s">
        <v>8214</v>
      </c>
      <c r="E2899" s="44" t="s">
        <v>15342</v>
      </c>
      <c r="F2899" s="42" t="s">
        <v>8215</v>
      </c>
      <c r="G2899" s="42" t="s">
        <v>11194</v>
      </c>
    </row>
    <row r="2900" spans="3:7" ht="15">
      <c r="C2900" s="42">
        <f t="shared" si="90"/>
        <v>99</v>
      </c>
      <c r="D2900" s="41" t="s">
        <v>8216</v>
      </c>
      <c r="E2900" s="44" t="s">
        <v>15343</v>
      </c>
      <c r="F2900" s="42" t="s">
        <v>8217</v>
      </c>
      <c r="G2900" s="42" t="s">
        <v>11195</v>
      </c>
    </row>
    <row r="2901" spans="3:7" ht="15">
      <c r="C2901" s="42">
        <f t="shared" si="90"/>
        <v>99</v>
      </c>
      <c r="D2901" s="41" t="s">
        <v>8218</v>
      </c>
      <c r="E2901" s="44" t="s">
        <v>15344</v>
      </c>
      <c r="F2901" s="42" t="s">
        <v>8219</v>
      </c>
      <c r="G2901" s="42" t="s">
        <v>11196</v>
      </c>
    </row>
    <row r="2902" spans="3:7" ht="15">
      <c r="C2902" s="42">
        <f t="shared" si="90"/>
        <v>99</v>
      </c>
      <c r="D2902" s="41" t="s">
        <v>8220</v>
      </c>
      <c r="E2902" s="44" t="s">
        <v>15345</v>
      </c>
      <c r="F2902" s="42" t="s">
        <v>8221</v>
      </c>
      <c r="G2902" s="42" t="s">
        <v>11197</v>
      </c>
    </row>
    <row r="2903" spans="3:7" ht="15">
      <c r="C2903" s="42">
        <f t="shared" si="90"/>
        <v>99</v>
      </c>
      <c r="D2903" s="41" t="s">
        <v>8222</v>
      </c>
      <c r="E2903" s="44" t="s">
        <v>15346</v>
      </c>
      <c r="F2903" s="42" t="s">
        <v>8223</v>
      </c>
      <c r="G2903" s="42" t="s">
        <v>11198</v>
      </c>
    </row>
    <row r="2904" spans="3:7" ht="15">
      <c r="C2904" s="42">
        <f t="shared" si="90"/>
        <v>99</v>
      </c>
      <c r="D2904" s="41" t="s">
        <v>8224</v>
      </c>
      <c r="E2904" s="44" t="s">
        <v>15347</v>
      </c>
      <c r="F2904" s="42" t="s">
        <v>8225</v>
      </c>
      <c r="G2904" s="42" t="s">
        <v>11199</v>
      </c>
    </row>
    <row r="2905" spans="3:7" ht="15">
      <c r="C2905" s="42">
        <f t="shared" si="90"/>
        <v>99</v>
      </c>
      <c r="D2905" s="41" t="s">
        <v>8226</v>
      </c>
      <c r="E2905" s="44" t="s">
        <v>15348</v>
      </c>
      <c r="F2905" s="42" t="s">
        <v>8227</v>
      </c>
      <c r="G2905" s="42" t="s">
        <v>8226</v>
      </c>
    </row>
    <row r="2906" spans="3:7" ht="15">
      <c r="C2906" s="42">
        <f t="shared" si="90"/>
        <v>99</v>
      </c>
      <c r="D2906" s="41" t="s">
        <v>8228</v>
      </c>
      <c r="E2906" s="44" t="s">
        <v>15349</v>
      </c>
      <c r="F2906" s="42" t="s">
        <v>8229</v>
      </c>
      <c r="G2906" s="42" t="s">
        <v>11200</v>
      </c>
    </row>
    <row r="2907" spans="3:7" ht="15">
      <c r="C2907" s="42">
        <f t="shared" si="90"/>
        <v>99</v>
      </c>
      <c r="D2907" s="41" t="s">
        <v>8230</v>
      </c>
      <c r="E2907" s="44" t="s">
        <v>15350</v>
      </c>
      <c r="F2907" s="42" t="s">
        <v>8231</v>
      </c>
      <c r="G2907" s="42" t="s">
        <v>11201</v>
      </c>
    </row>
    <row r="2908" spans="3:7" ht="15">
      <c r="C2908" s="42">
        <f t="shared" si="90"/>
        <v>99</v>
      </c>
      <c r="D2908" s="41" t="s">
        <v>8232</v>
      </c>
      <c r="E2908" s="44" t="s">
        <v>15351</v>
      </c>
      <c r="F2908" s="42" t="s">
        <v>8233</v>
      </c>
      <c r="G2908" s="42" t="s">
        <v>7908</v>
      </c>
    </row>
    <row r="2909" spans="3:7" ht="15">
      <c r="C2909" s="42">
        <f t="shared" si="90"/>
        <v>99</v>
      </c>
      <c r="D2909" s="41" t="s">
        <v>8234</v>
      </c>
      <c r="E2909" s="44" t="s">
        <v>15352</v>
      </c>
      <c r="F2909" s="42" t="s">
        <v>8235</v>
      </c>
      <c r="G2909" s="42" t="s">
        <v>11202</v>
      </c>
    </row>
    <row r="2910" spans="3:7" ht="15">
      <c r="C2910" s="42">
        <f t="shared" si="90"/>
        <v>99</v>
      </c>
      <c r="D2910" s="41" t="s">
        <v>8236</v>
      </c>
      <c r="E2910" s="44" t="s">
        <v>15353</v>
      </c>
      <c r="F2910" s="42" t="s">
        <v>8237</v>
      </c>
      <c r="G2910" s="42" t="s">
        <v>5811</v>
      </c>
    </row>
    <row r="2911" spans="3:7" ht="15">
      <c r="C2911" s="42">
        <f t="shared" si="90"/>
        <v>99</v>
      </c>
      <c r="D2911" s="41" t="s">
        <v>8238</v>
      </c>
      <c r="E2911" s="44" t="s">
        <v>15354</v>
      </c>
      <c r="F2911" s="42" t="s">
        <v>8239</v>
      </c>
      <c r="G2911" s="42" t="s">
        <v>11203</v>
      </c>
    </row>
    <row r="2912" spans="3:7" ht="15">
      <c r="C2912" s="42">
        <f t="shared" si="90"/>
        <v>99</v>
      </c>
      <c r="D2912" s="41" t="s">
        <v>8240</v>
      </c>
      <c r="E2912" s="44" t="s">
        <v>15355</v>
      </c>
      <c r="F2912" s="42" t="s">
        <v>8241</v>
      </c>
      <c r="G2912" s="42" t="s">
        <v>8240</v>
      </c>
    </row>
    <row r="2913" spans="3:7" ht="15">
      <c r="C2913" s="42">
        <f t="shared" si="90"/>
        <v>99</v>
      </c>
      <c r="D2913" s="41" t="s">
        <v>8242</v>
      </c>
      <c r="E2913" s="44" t="s">
        <v>15356</v>
      </c>
      <c r="F2913" s="42" t="s">
        <v>8243</v>
      </c>
      <c r="G2913" s="42" t="s">
        <v>11204</v>
      </c>
    </row>
    <row r="2914" spans="3:7" ht="15">
      <c r="C2914" s="42">
        <f t="shared" si="90"/>
        <v>99</v>
      </c>
      <c r="D2914" s="41" t="s">
        <v>8244</v>
      </c>
      <c r="E2914" s="44" t="s">
        <v>15357</v>
      </c>
      <c r="F2914" s="42" t="s">
        <v>8245</v>
      </c>
      <c r="G2914" s="42" t="s">
        <v>11205</v>
      </c>
    </row>
    <row r="2915" spans="3:7" ht="15">
      <c r="C2915" s="42">
        <f t="shared" si="90"/>
        <v>99</v>
      </c>
      <c r="D2915" s="41" t="s">
        <v>8246</v>
      </c>
      <c r="E2915" s="44" t="s">
        <v>15358</v>
      </c>
      <c r="F2915" s="42" t="s">
        <v>8247</v>
      </c>
      <c r="G2915" s="42" t="s">
        <v>11206</v>
      </c>
    </row>
    <row r="2916" spans="3:7" ht="15">
      <c r="C2916" s="42">
        <f t="shared" si="90"/>
        <v>99</v>
      </c>
      <c r="D2916" s="41" t="s">
        <v>8248</v>
      </c>
      <c r="E2916" s="44" t="s">
        <v>15359</v>
      </c>
      <c r="F2916" s="42" t="s">
        <v>8249</v>
      </c>
      <c r="G2916" s="42" t="s">
        <v>6100</v>
      </c>
    </row>
    <row r="2917" spans="3:7" ht="15">
      <c r="C2917" s="42">
        <f t="shared" si="90"/>
        <v>99</v>
      </c>
      <c r="D2917" s="41" t="s">
        <v>8250</v>
      </c>
      <c r="E2917" s="44" t="s">
        <v>15360</v>
      </c>
      <c r="F2917" s="42" t="s">
        <v>8251</v>
      </c>
      <c r="G2917" s="42" t="s">
        <v>11207</v>
      </c>
    </row>
    <row r="2918" spans="3:7" ht="15">
      <c r="C2918" s="42">
        <f t="shared" si="90"/>
        <v>99</v>
      </c>
      <c r="D2918" s="41" t="s">
        <v>8252</v>
      </c>
      <c r="E2918" s="44" t="s">
        <v>15361</v>
      </c>
      <c r="F2918" s="42" t="s">
        <v>8253</v>
      </c>
      <c r="G2918" s="42" t="s">
        <v>8252</v>
      </c>
    </row>
    <row r="2919" spans="3:7" ht="15">
      <c r="C2919" s="42">
        <f t="shared" si="90"/>
        <v>99</v>
      </c>
      <c r="D2919" s="41" t="s">
        <v>8254</v>
      </c>
      <c r="E2919" s="44" t="s">
        <v>15362</v>
      </c>
      <c r="F2919" s="42" t="s">
        <v>8255</v>
      </c>
      <c r="G2919" s="42" t="s">
        <v>6616</v>
      </c>
    </row>
    <row r="2920" spans="3:7" ht="15">
      <c r="C2920" s="42">
        <f t="shared" si="90"/>
        <v>99</v>
      </c>
      <c r="D2920" s="41" t="s">
        <v>8256</v>
      </c>
      <c r="E2920" s="44" t="s">
        <v>15363</v>
      </c>
      <c r="F2920" s="42" t="s">
        <v>8257</v>
      </c>
      <c r="G2920" s="42" t="s">
        <v>7043</v>
      </c>
    </row>
    <row r="2921" spans="3:7" ht="15">
      <c r="C2921" s="42">
        <f t="shared" si="90"/>
        <v>99</v>
      </c>
      <c r="D2921" s="41" t="s">
        <v>8258</v>
      </c>
      <c r="E2921" s="44" t="s">
        <v>15364</v>
      </c>
      <c r="F2921" s="42" t="s">
        <v>8259</v>
      </c>
      <c r="G2921" s="42" t="s">
        <v>11208</v>
      </c>
    </row>
    <row r="2922" spans="3:7" ht="15">
      <c r="C2922" s="42">
        <f t="shared" si="90"/>
        <v>99</v>
      </c>
      <c r="D2922" s="41" t="s">
        <v>8260</v>
      </c>
      <c r="E2922" s="44" t="s">
        <v>15365</v>
      </c>
      <c r="F2922" s="42" t="s">
        <v>8261</v>
      </c>
      <c r="G2922" s="42" t="s">
        <v>7231</v>
      </c>
    </row>
    <row r="2923" spans="3:7" ht="15">
      <c r="C2923" s="42">
        <f t="shared" si="90"/>
        <v>99</v>
      </c>
      <c r="D2923" s="41" t="s">
        <v>8262</v>
      </c>
      <c r="E2923" s="44" t="s">
        <v>15366</v>
      </c>
      <c r="F2923" s="42" t="s">
        <v>8263</v>
      </c>
      <c r="G2923" s="42" t="s">
        <v>11209</v>
      </c>
    </row>
    <row r="2924" spans="3:7" ht="15">
      <c r="C2924" s="42">
        <f t="shared" si="90"/>
        <v>99</v>
      </c>
      <c r="D2924" s="41" t="s">
        <v>8264</v>
      </c>
      <c r="E2924" s="44" t="s">
        <v>15367</v>
      </c>
      <c r="F2924" s="42" t="s">
        <v>8265</v>
      </c>
      <c r="G2924" s="42" t="s">
        <v>11210</v>
      </c>
    </row>
    <row r="2925" spans="3:7" ht="15">
      <c r="C2925" s="42">
        <f t="shared" si="90"/>
        <v>99</v>
      </c>
      <c r="D2925" s="41" t="s">
        <v>8267</v>
      </c>
      <c r="E2925" s="44" t="s">
        <v>15368</v>
      </c>
      <c r="F2925" s="42" t="s">
        <v>8268</v>
      </c>
      <c r="G2925" s="42" t="s">
        <v>11211</v>
      </c>
    </row>
    <row r="2926" spans="3:7" ht="15">
      <c r="C2926" s="42">
        <f t="shared" si="90"/>
        <v>99</v>
      </c>
      <c r="D2926" s="41" t="s">
        <v>8269</v>
      </c>
      <c r="E2926" s="44" t="s">
        <v>15369</v>
      </c>
      <c r="F2926" s="42" t="s">
        <v>8270</v>
      </c>
      <c r="G2926" s="42" t="s">
        <v>6329</v>
      </c>
    </row>
    <row r="2927" spans="3:7" ht="15">
      <c r="C2927" s="42">
        <f t="shared" si="90"/>
        <v>99</v>
      </c>
      <c r="D2927" s="41" t="s">
        <v>8271</v>
      </c>
      <c r="E2927" s="44" t="s">
        <v>15370</v>
      </c>
      <c r="F2927" s="42" t="s">
        <v>8272</v>
      </c>
      <c r="G2927" s="42" t="s">
        <v>11212</v>
      </c>
    </row>
    <row r="2928" spans="3:7" ht="15">
      <c r="C2928" s="42">
        <f t="shared" si="90"/>
        <v>99</v>
      </c>
      <c r="D2928" s="41" t="s">
        <v>8273</v>
      </c>
      <c r="E2928" s="44" t="s">
        <v>15371</v>
      </c>
      <c r="F2928" s="42" t="s">
        <v>8274</v>
      </c>
      <c r="G2928" s="42" t="s">
        <v>11213</v>
      </c>
    </row>
    <row r="2929" spans="3:7" ht="15">
      <c r="C2929" s="42">
        <f t="shared" si="90"/>
        <v>99</v>
      </c>
      <c r="D2929" s="41" t="s">
        <v>8277</v>
      </c>
      <c r="E2929" s="44" t="s">
        <v>15372</v>
      </c>
      <c r="F2929" s="42" t="s">
        <v>8278</v>
      </c>
      <c r="G2929" s="42" t="s">
        <v>11214</v>
      </c>
    </row>
    <row r="2930" spans="3:7" ht="15">
      <c r="C2930" s="42">
        <f t="shared" si="90"/>
        <v>99</v>
      </c>
      <c r="D2930" s="41" t="s">
        <v>8279</v>
      </c>
      <c r="E2930" s="44" t="s">
        <v>15373</v>
      </c>
      <c r="F2930" s="42" t="s">
        <v>8280</v>
      </c>
      <c r="G2930" s="42" t="s">
        <v>11215</v>
      </c>
    </row>
    <row r="2931" spans="3:7" ht="15">
      <c r="C2931" s="42">
        <f t="shared" si="90"/>
        <v>99</v>
      </c>
      <c r="D2931" s="41" t="s">
        <v>8281</v>
      </c>
      <c r="E2931" s="44" t="s">
        <v>15374</v>
      </c>
      <c r="F2931" s="42" t="s">
        <v>8282</v>
      </c>
      <c r="G2931" s="42" t="s">
        <v>11216</v>
      </c>
    </row>
    <row r="2932" spans="3:7" ht="15">
      <c r="C2932" s="42">
        <f t="shared" si="90"/>
        <v>99</v>
      </c>
      <c r="D2932" s="41" t="s">
        <v>8283</v>
      </c>
      <c r="E2932" s="44" t="s">
        <v>15375</v>
      </c>
      <c r="F2932" s="42" t="s">
        <v>8284</v>
      </c>
      <c r="G2932" s="42" t="s">
        <v>11217</v>
      </c>
    </row>
    <row r="2933" spans="3:7" ht="15">
      <c r="C2933" s="42">
        <f t="shared" si="90"/>
        <v>99</v>
      </c>
      <c r="D2933" s="41" t="s">
        <v>8285</v>
      </c>
      <c r="E2933" s="44" t="s">
        <v>15376</v>
      </c>
      <c r="F2933" s="42" t="s">
        <v>8286</v>
      </c>
      <c r="G2933" s="42" t="s">
        <v>11218</v>
      </c>
    </row>
    <row r="2934" spans="3:7" ht="15">
      <c r="C2934" s="42">
        <f t="shared" si="90"/>
        <v>99</v>
      </c>
      <c r="D2934" s="41" t="s">
        <v>8287</v>
      </c>
      <c r="E2934" s="44" t="s">
        <v>15377</v>
      </c>
      <c r="F2934" s="42" t="s">
        <v>8288</v>
      </c>
      <c r="G2934" s="42" t="s">
        <v>11219</v>
      </c>
    </row>
    <row r="2935" spans="3:7" ht="15">
      <c r="C2935" s="42">
        <f t="shared" si="90"/>
        <v>99</v>
      </c>
      <c r="D2935" s="41" t="s">
        <v>8289</v>
      </c>
      <c r="E2935" s="44" t="s">
        <v>15378</v>
      </c>
      <c r="F2935" s="42" t="s">
        <v>8290</v>
      </c>
      <c r="G2935" s="42" t="s">
        <v>11220</v>
      </c>
    </row>
    <row r="2936" spans="3:7" ht="15">
      <c r="C2936" s="42">
        <f t="shared" si="90"/>
        <v>99</v>
      </c>
      <c r="D2936" s="41" t="s">
        <v>8291</v>
      </c>
      <c r="E2936" s="44" t="s">
        <v>15379</v>
      </c>
      <c r="F2936" s="42" t="s">
        <v>8292</v>
      </c>
      <c r="G2936" s="42" t="s">
        <v>11221</v>
      </c>
    </row>
    <row r="2937" spans="3:7" ht="25.5">
      <c r="C2937" s="42">
        <f t="shared" si="90"/>
        <v>99</v>
      </c>
      <c r="D2937" s="41" t="s">
        <v>8293</v>
      </c>
      <c r="E2937" s="46" t="s">
        <v>12492</v>
      </c>
      <c r="F2937" s="42" t="s">
        <v>8294</v>
      </c>
      <c r="G2937" s="42" t="s">
        <v>11222</v>
      </c>
    </row>
    <row r="2938" spans="3:7" ht="15">
      <c r="C2938" s="42">
        <f t="shared" si="90"/>
        <v>99</v>
      </c>
      <c r="D2938" s="41" t="s">
        <v>8295</v>
      </c>
      <c r="E2938" s="44" t="s">
        <v>15380</v>
      </c>
      <c r="F2938" s="42" t="s">
        <v>8296</v>
      </c>
      <c r="G2938" s="42" t="s">
        <v>11223</v>
      </c>
    </row>
    <row r="2939" spans="3:7" ht="15">
      <c r="C2939" s="42">
        <f t="shared" si="90"/>
        <v>99</v>
      </c>
      <c r="D2939" s="41" t="s">
        <v>8297</v>
      </c>
      <c r="E2939" s="44" t="s">
        <v>15381</v>
      </c>
      <c r="F2939" s="42" t="s">
        <v>8298</v>
      </c>
      <c r="G2939" s="42" t="s">
        <v>11224</v>
      </c>
    </row>
    <row r="2940" spans="3:7" ht="15">
      <c r="C2940" s="42">
        <f t="shared" si="90"/>
        <v>99</v>
      </c>
      <c r="D2940" s="41" t="s">
        <v>8299</v>
      </c>
      <c r="E2940" s="44" t="s">
        <v>15382</v>
      </c>
      <c r="F2940" s="42" t="s">
        <v>8300</v>
      </c>
      <c r="G2940" s="42" t="s">
        <v>11225</v>
      </c>
    </row>
    <row r="2941" spans="3:7" ht="15">
      <c r="C2941" s="42">
        <f t="shared" si="90"/>
        <v>99</v>
      </c>
      <c r="D2941" s="41" t="s">
        <v>8301</v>
      </c>
      <c r="E2941" s="44" t="s">
        <v>15383</v>
      </c>
      <c r="F2941" s="42" t="s">
        <v>8302</v>
      </c>
      <c r="G2941" s="42" t="s">
        <v>11226</v>
      </c>
    </row>
    <row r="2942" spans="3:7" ht="15">
      <c r="C2942" s="42">
        <f t="shared" si="90"/>
        <v>99</v>
      </c>
      <c r="D2942" s="41" t="s">
        <v>8303</v>
      </c>
      <c r="E2942" s="44" t="s">
        <v>15384</v>
      </c>
      <c r="F2942" s="42" t="s">
        <v>8304</v>
      </c>
      <c r="G2942" s="42" t="s">
        <v>11227</v>
      </c>
    </row>
    <row r="2943" spans="3:7">
      <c r="C2943" s="42">
        <f t="shared" si="90"/>
        <v>99</v>
      </c>
      <c r="D2943" s="41" t="s">
        <v>8305</v>
      </c>
      <c r="E2943" s="46" t="s">
        <v>12493</v>
      </c>
      <c r="F2943" s="42" t="s">
        <v>8306</v>
      </c>
      <c r="G2943" s="42" t="s">
        <v>11228</v>
      </c>
    </row>
    <row r="2944" spans="3:7" ht="15">
      <c r="C2944" s="42">
        <f t="shared" si="90"/>
        <v>99</v>
      </c>
      <c r="D2944" s="41" t="s">
        <v>8307</v>
      </c>
      <c r="E2944" s="44" t="s">
        <v>15385</v>
      </c>
      <c r="F2944" s="42" t="s">
        <v>8308</v>
      </c>
      <c r="G2944" s="42" t="s">
        <v>11229</v>
      </c>
    </row>
    <row r="2945" spans="3:7" ht="15">
      <c r="C2945" s="42">
        <f t="shared" si="90"/>
        <v>99</v>
      </c>
      <c r="D2945" s="41" t="s">
        <v>8309</v>
      </c>
      <c r="E2945" s="44" t="s">
        <v>15386</v>
      </c>
      <c r="F2945" s="42" t="s">
        <v>8310</v>
      </c>
      <c r="G2945" s="42" t="s">
        <v>11230</v>
      </c>
    </row>
    <row r="2946" spans="3:7" ht="15">
      <c r="C2946" s="42">
        <f t="shared" si="90"/>
        <v>99</v>
      </c>
      <c r="D2946" s="41" t="s">
        <v>8311</v>
      </c>
      <c r="E2946" s="44" t="s">
        <v>15387</v>
      </c>
      <c r="F2946" s="42" t="s">
        <v>8312</v>
      </c>
      <c r="G2946" s="42" t="s">
        <v>11231</v>
      </c>
    </row>
    <row r="2947" spans="3:7" ht="15">
      <c r="C2947" s="42">
        <f t="shared" si="90"/>
        <v>99</v>
      </c>
      <c r="D2947" s="41" t="s">
        <v>8313</v>
      </c>
      <c r="E2947" s="44" t="s">
        <v>15388</v>
      </c>
      <c r="F2947" s="42" t="s">
        <v>8314</v>
      </c>
      <c r="G2947" s="42" t="s">
        <v>11232</v>
      </c>
    </row>
    <row r="2948" spans="3:7" ht="15">
      <c r="C2948" s="42">
        <f t="shared" si="90"/>
        <v>99</v>
      </c>
      <c r="D2948" s="41" t="s">
        <v>8315</v>
      </c>
      <c r="E2948" s="44" t="s">
        <v>15389</v>
      </c>
      <c r="F2948" s="42" t="s">
        <v>8316</v>
      </c>
      <c r="G2948" s="42" t="s">
        <v>11233</v>
      </c>
    </row>
    <row r="2949" spans="3:7" ht="15">
      <c r="C2949" s="42">
        <f t="shared" ref="C2949:C3012" si="91">+B2949+C2948</f>
        <v>99</v>
      </c>
      <c r="D2949" s="41" t="s">
        <v>8317</v>
      </c>
      <c r="E2949" s="44" t="s">
        <v>15390</v>
      </c>
      <c r="F2949" s="42" t="s">
        <v>8318</v>
      </c>
      <c r="G2949" s="42" t="s">
        <v>11234</v>
      </c>
    </row>
    <row r="2950" spans="3:7" ht="15">
      <c r="C2950" s="42">
        <f t="shared" si="91"/>
        <v>99</v>
      </c>
      <c r="D2950" s="41" t="s">
        <v>8319</v>
      </c>
      <c r="E2950" s="44" t="s">
        <v>15391</v>
      </c>
      <c r="F2950" s="42" t="s">
        <v>8320</v>
      </c>
      <c r="G2950" s="42" t="s">
        <v>6501</v>
      </c>
    </row>
    <row r="2951" spans="3:7" ht="15">
      <c r="C2951" s="42">
        <f t="shared" si="91"/>
        <v>99</v>
      </c>
      <c r="D2951" s="41" t="s">
        <v>8321</v>
      </c>
      <c r="E2951" s="44" t="s">
        <v>15392</v>
      </c>
      <c r="F2951" s="42" t="s">
        <v>8322</v>
      </c>
      <c r="G2951" s="42" t="s">
        <v>11235</v>
      </c>
    </row>
    <row r="2952" spans="3:7" ht="15">
      <c r="C2952" s="42">
        <f t="shared" si="91"/>
        <v>99</v>
      </c>
      <c r="D2952" s="41" t="s">
        <v>8323</v>
      </c>
      <c r="E2952" s="44" t="s">
        <v>15393</v>
      </c>
      <c r="F2952" s="42" t="s">
        <v>8324</v>
      </c>
      <c r="G2952" s="42" t="s">
        <v>6299</v>
      </c>
    </row>
    <row r="2953" spans="3:7" ht="15">
      <c r="C2953" s="42">
        <f t="shared" si="91"/>
        <v>99</v>
      </c>
      <c r="D2953" s="41" t="s">
        <v>8325</v>
      </c>
      <c r="E2953" s="44" t="s">
        <v>15394</v>
      </c>
      <c r="F2953" s="42" t="s">
        <v>8326</v>
      </c>
      <c r="G2953" s="42" t="s">
        <v>11236</v>
      </c>
    </row>
    <row r="2954" spans="3:7" ht="15">
      <c r="C2954" s="42">
        <f t="shared" si="91"/>
        <v>99</v>
      </c>
      <c r="D2954" s="41" t="s">
        <v>8327</v>
      </c>
      <c r="E2954" s="44" t="s">
        <v>15395</v>
      </c>
      <c r="F2954" s="42" t="s">
        <v>8328</v>
      </c>
      <c r="G2954" s="42" t="s">
        <v>5584</v>
      </c>
    </row>
    <row r="2955" spans="3:7" ht="15">
      <c r="C2955" s="42">
        <f t="shared" si="91"/>
        <v>99</v>
      </c>
      <c r="D2955" s="41" t="s">
        <v>8329</v>
      </c>
      <c r="E2955" s="44" t="s">
        <v>15396</v>
      </c>
      <c r="F2955" s="42" t="s">
        <v>8330</v>
      </c>
      <c r="G2955" s="42" t="s">
        <v>11237</v>
      </c>
    </row>
    <row r="2956" spans="3:7" ht="15">
      <c r="C2956" s="42">
        <f t="shared" si="91"/>
        <v>99</v>
      </c>
      <c r="D2956" s="41" t="s">
        <v>8331</v>
      </c>
      <c r="E2956" s="44" t="s">
        <v>15397</v>
      </c>
      <c r="F2956" s="42" t="s">
        <v>8332</v>
      </c>
      <c r="G2956" s="42" t="s">
        <v>11238</v>
      </c>
    </row>
    <row r="2957" spans="3:7" ht="15">
      <c r="C2957" s="42">
        <f t="shared" si="91"/>
        <v>99</v>
      </c>
      <c r="D2957" s="41" t="s">
        <v>8333</v>
      </c>
      <c r="E2957" s="44" t="s">
        <v>15398</v>
      </c>
      <c r="F2957" s="42" t="s">
        <v>8334</v>
      </c>
      <c r="G2957" s="42" t="s">
        <v>11239</v>
      </c>
    </row>
    <row r="2958" spans="3:7" ht="15">
      <c r="C2958" s="42">
        <f t="shared" si="91"/>
        <v>99</v>
      </c>
      <c r="D2958" s="41" t="s">
        <v>8335</v>
      </c>
      <c r="E2958" s="44" t="s">
        <v>15399</v>
      </c>
      <c r="F2958" s="42" t="s">
        <v>8336</v>
      </c>
      <c r="G2958" s="42" t="s">
        <v>11240</v>
      </c>
    </row>
    <row r="2959" spans="3:7" ht="15">
      <c r="C2959" s="42">
        <f t="shared" si="91"/>
        <v>99</v>
      </c>
      <c r="D2959" s="41" t="s">
        <v>8337</v>
      </c>
      <c r="E2959" s="44" t="s">
        <v>15400</v>
      </c>
      <c r="F2959" s="42" t="s">
        <v>8338</v>
      </c>
      <c r="G2959" s="42" t="s">
        <v>11241</v>
      </c>
    </row>
    <row r="2960" spans="3:7">
      <c r="C2960" s="42">
        <f t="shared" si="91"/>
        <v>99</v>
      </c>
      <c r="D2960" s="41" t="s">
        <v>8339</v>
      </c>
      <c r="E2960" s="46" t="s">
        <v>12494</v>
      </c>
      <c r="F2960" s="42" t="s">
        <v>8340</v>
      </c>
      <c r="G2960" s="42" t="s">
        <v>11242</v>
      </c>
    </row>
    <row r="2961" spans="3:7" ht="15">
      <c r="C2961" s="42">
        <f t="shared" si="91"/>
        <v>99</v>
      </c>
      <c r="D2961" s="41" t="s">
        <v>8341</v>
      </c>
      <c r="E2961" s="44" t="s">
        <v>15401</v>
      </c>
      <c r="F2961" s="42" t="s">
        <v>8342</v>
      </c>
      <c r="G2961" s="42" t="s">
        <v>11243</v>
      </c>
    </row>
    <row r="2962" spans="3:7" ht="15">
      <c r="C2962" s="42">
        <f t="shared" si="91"/>
        <v>99</v>
      </c>
      <c r="D2962" s="41" t="s">
        <v>8343</v>
      </c>
      <c r="E2962" s="44" t="s">
        <v>15402</v>
      </c>
      <c r="F2962" s="42" t="s">
        <v>8344</v>
      </c>
      <c r="G2962" s="42" t="s">
        <v>11244</v>
      </c>
    </row>
    <row r="2963" spans="3:7" ht="15">
      <c r="C2963" s="42">
        <f t="shared" si="91"/>
        <v>99</v>
      </c>
      <c r="D2963" s="41" t="s">
        <v>8345</v>
      </c>
      <c r="E2963" s="44" t="s">
        <v>15403</v>
      </c>
      <c r="F2963" s="42" t="s">
        <v>8346</v>
      </c>
      <c r="G2963" s="42" t="s">
        <v>11245</v>
      </c>
    </row>
    <row r="2964" spans="3:7" ht="15">
      <c r="C2964" s="42">
        <f t="shared" si="91"/>
        <v>99</v>
      </c>
      <c r="D2964" s="41" t="s">
        <v>8347</v>
      </c>
      <c r="E2964" s="44" t="s">
        <v>15404</v>
      </c>
      <c r="G2964" s="42" t="s">
        <v>11246</v>
      </c>
    </row>
    <row r="2965" spans="3:7" ht="15">
      <c r="C2965" s="42">
        <f t="shared" si="91"/>
        <v>99</v>
      </c>
      <c r="D2965" s="41" t="s">
        <v>8348</v>
      </c>
      <c r="E2965" s="44" t="s">
        <v>15405</v>
      </c>
      <c r="F2965" s="42" t="s">
        <v>8349</v>
      </c>
      <c r="G2965" s="42" t="s">
        <v>11247</v>
      </c>
    </row>
    <row r="2966" spans="3:7" ht="15">
      <c r="C2966" s="42">
        <f t="shared" si="91"/>
        <v>99</v>
      </c>
      <c r="D2966" s="41" t="s">
        <v>8350</v>
      </c>
      <c r="E2966" s="44" t="s">
        <v>15406</v>
      </c>
      <c r="F2966" s="42" t="s">
        <v>8351</v>
      </c>
      <c r="G2966" s="42" t="s">
        <v>11248</v>
      </c>
    </row>
    <row r="2967" spans="3:7" ht="15">
      <c r="C2967" s="42">
        <f t="shared" si="91"/>
        <v>99</v>
      </c>
      <c r="D2967" s="41" t="s">
        <v>8352</v>
      </c>
      <c r="E2967" s="44" t="s">
        <v>15407</v>
      </c>
      <c r="F2967" s="42" t="s">
        <v>8353</v>
      </c>
      <c r="G2967" s="42" t="s">
        <v>11249</v>
      </c>
    </row>
    <row r="2968" spans="3:7" ht="15">
      <c r="C2968" s="42">
        <f t="shared" si="91"/>
        <v>99</v>
      </c>
      <c r="D2968" s="41" t="s">
        <v>8354</v>
      </c>
      <c r="E2968" s="44" t="s">
        <v>15408</v>
      </c>
      <c r="F2968" s="42" t="s">
        <v>8355</v>
      </c>
      <c r="G2968" s="42" t="s">
        <v>11250</v>
      </c>
    </row>
    <row r="2969" spans="3:7" ht="15">
      <c r="C2969" s="42">
        <f t="shared" si="91"/>
        <v>99</v>
      </c>
      <c r="D2969" s="41" t="s">
        <v>8356</v>
      </c>
      <c r="E2969" s="44" t="s">
        <v>15409</v>
      </c>
      <c r="F2969" s="42" t="s">
        <v>8357</v>
      </c>
      <c r="G2969" s="42" t="s">
        <v>11251</v>
      </c>
    </row>
    <row r="2970" spans="3:7" ht="15">
      <c r="C2970" s="42">
        <f t="shared" si="91"/>
        <v>99</v>
      </c>
      <c r="D2970" s="41" t="s">
        <v>8358</v>
      </c>
      <c r="E2970" s="44" t="s">
        <v>15410</v>
      </c>
      <c r="F2970" s="42" t="s">
        <v>8359</v>
      </c>
      <c r="G2970" s="42" t="s">
        <v>11252</v>
      </c>
    </row>
    <row r="2971" spans="3:7" ht="15">
      <c r="C2971" s="42">
        <f t="shared" si="91"/>
        <v>99</v>
      </c>
      <c r="D2971" s="41" t="s">
        <v>8360</v>
      </c>
      <c r="E2971" s="44" t="s">
        <v>15411</v>
      </c>
      <c r="F2971" s="42" t="s">
        <v>8361</v>
      </c>
      <c r="G2971" s="42" t="s">
        <v>11253</v>
      </c>
    </row>
    <row r="2972" spans="3:7" ht="15">
      <c r="C2972" s="42">
        <f t="shared" si="91"/>
        <v>99</v>
      </c>
      <c r="D2972" s="41" t="s">
        <v>8362</v>
      </c>
      <c r="E2972" s="44" t="s">
        <v>15412</v>
      </c>
      <c r="F2972" s="42" t="s">
        <v>8363</v>
      </c>
      <c r="G2972" s="42" t="s">
        <v>11254</v>
      </c>
    </row>
    <row r="2973" spans="3:7" ht="15">
      <c r="C2973" s="42">
        <f t="shared" si="91"/>
        <v>99</v>
      </c>
      <c r="D2973" s="41" t="s">
        <v>8364</v>
      </c>
      <c r="E2973" s="44" t="s">
        <v>15413</v>
      </c>
      <c r="F2973" s="42" t="s">
        <v>8365</v>
      </c>
      <c r="G2973" s="42" t="s">
        <v>11255</v>
      </c>
    </row>
    <row r="2974" spans="3:7" ht="15">
      <c r="C2974" s="42">
        <f t="shared" si="91"/>
        <v>99</v>
      </c>
      <c r="D2974" s="41" t="s">
        <v>8366</v>
      </c>
      <c r="E2974" s="44" t="s">
        <v>15414</v>
      </c>
      <c r="F2974" s="42" t="s">
        <v>8367</v>
      </c>
      <c r="G2974" s="42" t="s">
        <v>11256</v>
      </c>
    </row>
    <row r="2975" spans="3:7" ht="15">
      <c r="C2975" s="42">
        <f t="shared" si="91"/>
        <v>99</v>
      </c>
      <c r="D2975" s="41" t="s">
        <v>8368</v>
      </c>
      <c r="E2975" s="44" t="s">
        <v>15415</v>
      </c>
      <c r="F2975" s="42" t="s">
        <v>8369</v>
      </c>
      <c r="G2975" s="42" t="s">
        <v>11257</v>
      </c>
    </row>
    <row r="2976" spans="3:7" ht="15">
      <c r="C2976" s="42">
        <f t="shared" si="91"/>
        <v>99</v>
      </c>
      <c r="D2976" s="41" t="s">
        <v>8370</v>
      </c>
      <c r="E2976" s="44" t="s">
        <v>15416</v>
      </c>
      <c r="F2976" s="42" t="s">
        <v>8371</v>
      </c>
      <c r="G2976" s="42" t="s">
        <v>11258</v>
      </c>
    </row>
    <row r="2977" spans="3:7" ht="15">
      <c r="C2977" s="42">
        <f t="shared" si="91"/>
        <v>99</v>
      </c>
      <c r="D2977" s="41" t="s">
        <v>8372</v>
      </c>
      <c r="E2977" s="44" t="s">
        <v>15417</v>
      </c>
      <c r="F2977" s="42" t="s">
        <v>8373</v>
      </c>
      <c r="G2977" s="42" t="s">
        <v>11259</v>
      </c>
    </row>
    <row r="2978" spans="3:7" ht="15">
      <c r="C2978" s="42">
        <f t="shared" si="91"/>
        <v>99</v>
      </c>
      <c r="D2978" s="41" t="s">
        <v>8374</v>
      </c>
      <c r="E2978" s="44" t="s">
        <v>15418</v>
      </c>
      <c r="F2978" s="42" t="s">
        <v>8375</v>
      </c>
      <c r="G2978" s="42" t="s">
        <v>11260</v>
      </c>
    </row>
    <row r="2979" spans="3:7" ht="15">
      <c r="C2979" s="42">
        <f t="shared" si="91"/>
        <v>99</v>
      </c>
      <c r="D2979" s="41" t="s">
        <v>8376</v>
      </c>
      <c r="E2979" s="44" t="s">
        <v>15419</v>
      </c>
      <c r="F2979" s="42" t="s">
        <v>8377</v>
      </c>
      <c r="G2979" s="42" t="s">
        <v>11261</v>
      </c>
    </row>
    <row r="2980" spans="3:7" ht="15">
      <c r="C2980" s="42">
        <f t="shared" si="91"/>
        <v>99</v>
      </c>
      <c r="D2980" s="41" t="s">
        <v>8177</v>
      </c>
      <c r="E2980" s="44" t="s">
        <v>15420</v>
      </c>
      <c r="F2980" s="42" t="s">
        <v>8178</v>
      </c>
      <c r="G2980" s="42" t="s">
        <v>11262</v>
      </c>
    </row>
    <row r="2981" spans="3:7" ht="15">
      <c r="C2981" s="42">
        <f t="shared" si="91"/>
        <v>99</v>
      </c>
      <c r="D2981" s="41" t="s">
        <v>8378</v>
      </c>
      <c r="E2981" s="44" t="s">
        <v>15421</v>
      </c>
      <c r="F2981" s="42" t="s">
        <v>8379</v>
      </c>
      <c r="G2981" s="42" t="s">
        <v>11263</v>
      </c>
    </row>
    <row r="2982" spans="3:7" ht="15">
      <c r="C2982" s="42">
        <f t="shared" si="91"/>
        <v>99</v>
      </c>
      <c r="D2982" s="41" t="s">
        <v>8380</v>
      </c>
      <c r="E2982" s="44" t="s">
        <v>15422</v>
      </c>
      <c r="F2982" s="42" t="s">
        <v>8381</v>
      </c>
      <c r="G2982" s="42" t="s">
        <v>11264</v>
      </c>
    </row>
    <row r="2983" spans="3:7" ht="15">
      <c r="C2983" s="42">
        <f t="shared" si="91"/>
        <v>99</v>
      </c>
      <c r="D2983" s="41" t="s">
        <v>8382</v>
      </c>
      <c r="E2983" s="44" t="s">
        <v>15423</v>
      </c>
      <c r="F2983" s="42" t="s">
        <v>8383</v>
      </c>
      <c r="G2983" s="42" t="s">
        <v>11265</v>
      </c>
    </row>
    <row r="2984" spans="3:7" ht="15">
      <c r="C2984" s="42">
        <f t="shared" si="91"/>
        <v>99</v>
      </c>
      <c r="D2984" s="41" t="s">
        <v>8384</v>
      </c>
      <c r="E2984" s="44" t="s">
        <v>15424</v>
      </c>
      <c r="F2984" s="42" t="s">
        <v>8385</v>
      </c>
      <c r="G2984" s="42" t="s">
        <v>11266</v>
      </c>
    </row>
    <row r="2985" spans="3:7" ht="15">
      <c r="C2985" s="42">
        <f t="shared" si="91"/>
        <v>99</v>
      </c>
      <c r="D2985" s="41" t="s">
        <v>8386</v>
      </c>
      <c r="E2985" s="44" t="s">
        <v>15425</v>
      </c>
      <c r="F2985" s="42" t="s">
        <v>8387</v>
      </c>
      <c r="G2985" s="42" t="s">
        <v>11267</v>
      </c>
    </row>
    <row r="2986" spans="3:7" ht="15">
      <c r="C2986" s="42">
        <f t="shared" si="91"/>
        <v>99</v>
      </c>
      <c r="D2986" s="41" t="s">
        <v>8388</v>
      </c>
      <c r="E2986" s="44" t="s">
        <v>15426</v>
      </c>
      <c r="F2986" s="42" t="s">
        <v>8389</v>
      </c>
      <c r="G2986" s="42" t="s">
        <v>11268</v>
      </c>
    </row>
    <row r="2987" spans="3:7" ht="15">
      <c r="C2987" s="42">
        <f t="shared" si="91"/>
        <v>99</v>
      </c>
      <c r="D2987" s="41" t="s">
        <v>8390</v>
      </c>
      <c r="E2987" s="44" t="s">
        <v>15427</v>
      </c>
      <c r="F2987" s="42" t="s">
        <v>8391</v>
      </c>
      <c r="G2987" s="42" t="s">
        <v>11269</v>
      </c>
    </row>
    <row r="2988" spans="3:7" ht="15">
      <c r="C2988" s="42">
        <f t="shared" si="91"/>
        <v>99</v>
      </c>
      <c r="D2988" s="41" t="s">
        <v>8392</v>
      </c>
      <c r="E2988" s="43" t="s">
        <v>15428</v>
      </c>
      <c r="F2988" s="42" t="s">
        <v>8393</v>
      </c>
      <c r="G2988" s="42" t="s">
        <v>11270</v>
      </c>
    </row>
    <row r="2989" spans="3:7">
      <c r="C2989" s="42">
        <f t="shared" si="91"/>
        <v>99</v>
      </c>
      <c r="D2989" s="41" t="s">
        <v>8394</v>
      </c>
      <c r="E2989" s="46" t="s">
        <v>12495</v>
      </c>
      <c r="F2989" s="42" t="s">
        <v>8395</v>
      </c>
      <c r="G2989" s="42" t="s">
        <v>11271</v>
      </c>
    </row>
    <row r="2990" spans="3:7" ht="15">
      <c r="C2990" s="42">
        <f t="shared" si="91"/>
        <v>99</v>
      </c>
      <c r="D2990" s="41" t="s">
        <v>8396</v>
      </c>
      <c r="E2990" s="44" t="s">
        <v>15429</v>
      </c>
      <c r="F2990" s="42" t="s">
        <v>8397</v>
      </c>
      <c r="G2990" s="42" t="s">
        <v>11272</v>
      </c>
    </row>
    <row r="2991" spans="3:7" ht="15">
      <c r="C2991" s="42">
        <f t="shared" si="91"/>
        <v>99</v>
      </c>
      <c r="D2991" s="41" t="s">
        <v>8398</v>
      </c>
      <c r="E2991" s="44" t="s">
        <v>15430</v>
      </c>
      <c r="F2991" s="42" t="s">
        <v>8399</v>
      </c>
      <c r="G2991" s="42" t="s">
        <v>11273</v>
      </c>
    </row>
    <row r="2992" spans="3:7" ht="15">
      <c r="C2992" s="42">
        <f t="shared" si="91"/>
        <v>99</v>
      </c>
      <c r="D2992" s="41" t="s">
        <v>8400</v>
      </c>
      <c r="E2992" s="44" t="s">
        <v>15431</v>
      </c>
      <c r="F2992" s="42" t="s">
        <v>8401</v>
      </c>
      <c r="G2992" s="42" t="s">
        <v>11274</v>
      </c>
    </row>
    <row r="2993" spans="3:7" ht="15">
      <c r="C2993" s="42">
        <f t="shared" si="91"/>
        <v>99</v>
      </c>
      <c r="D2993" s="41" t="s">
        <v>8402</v>
      </c>
      <c r="E2993" s="44" t="s">
        <v>15432</v>
      </c>
      <c r="F2993" s="42" t="s">
        <v>8403</v>
      </c>
      <c r="G2993" s="42" t="s">
        <v>11275</v>
      </c>
    </row>
    <row r="2994" spans="3:7" ht="15">
      <c r="C2994" s="42">
        <f t="shared" si="91"/>
        <v>99</v>
      </c>
      <c r="D2994" s="41" t="s">
        <v>8404</v>
      </c>
      <c r="E2994" s="44" t="s">
        <v>15433</v>
      </c>
      <c r="F2994" s="42" t="s">
        <v>8405</v>
      </c>
      <c r="G2994" s="42" t="s">
        <v>11276</v>
      </c>
    </row>
    <row r="2995" spans="3:7" ht="15">
      <c r="C2995" s="42">
        <f t="shared" si="91"/>
        <v>99</v>
      </c>
      <c r="D2995" s="41" t="s">
        <v>8406</v>
      </c>
      <c r="E2995" s="44" t="s">
        <v>15434</v>
      </c>
      <c r="F2995" s="42" t="s">
        <v>8407</v>
      </c>
      <c r="G2995" s="42" t="s">
        <v>11277</v>
      </c>
    </row>
    <row r="2996" spans="3:7" ht="15">
      <c r="C2996" s="42">
        <f t="shared" si="91"/>
        <v>99</v>
      </c>
      <c r="D2996" s="41" t="s">
        <v>8408</v>
      </c>
      <c r="E2996" s="44" t="s">
        <v>15435</v>
      </c>
      <c r="F2996" s="42" t="s">
        <v>8409</v>
      </c>
      <c r="G2996" s="42" t="s">
        <v>11278</v>
      </c>
    </row>
    <row r="2997" spans="3:7" ht="15">
      <c r="C2997" s="42">
        <f t="shared" si="91"/>
        <v>99</v>
      </c>
      <c r="D2997" s="41" t="s">
        <v>8410</v>
      </c>
      <c r="E2997" s="44" t="s">
        <v>15436</v>
      </c>
      <c r="F2997" s="42" t="s">
        <v>8411</v>
      </c>
      <c r="G2997" s="42" t="s">
        <v>11279</v>
      </c>
    </row>
    <row r="2998" spans="3:7" ht="15">
      <c r="C2998" s="42">
        <f t="shared" si="91"/>
        <v>99</v>
      </c>
      <c r="D2998" s="41" t="s">
        <v>8412</v>
      </c>
      <c r="E2998" s="44" t="s">
        <v>15437</v>
      </c>
      <c r="F2998" s="42" t="s">
        <v>8413</v>
      </c>
      <c r="G2998" s="42" t="s">
        <v>11280</v>
      </c>
    </row>
    <row r="2999" spans="3:7" ht="15">
      <c r="C2999" s="42">
        <f t="shared" si="91"/>
        <v>99</v>
      </c>
      <c r="D2999" s="41" t="s">
        <v>8414</v>
      </c>
      <c r="E2999" s="44" t="s">
        <v>15438</v>
      </c>
      <c r="F2999" s="42" t="s">
        <v>8415</v>
      </c>
      <c r="G2999" s="42" t="s">
        <v>11281</v>
      </c>
    </row>
    <row r="3000" spans="3:7" ht="15">
      <c r="C3000" s="42">
        <f t="shared" si="91"/>
        <v>99</v>
      </c>
      <c r="D3000" s="41" t="s">
        <v>8416</v>
      </c>
      <c r="E3000" s="44" t="s">
        <v>15439</v>
      </c>
      <c r="F3000" s="42" t="s">
        <v>8417</v>
      </c>
      <c r="G3000" s="42" t="s">
        <v>11282</v>
      </c>
    </row>
    <row r="3001" spans="3:7" ht="15">
      <c r="C3001" s="42">
        <f t="shared" si="91"/>
        <v>99</v>
      </c>
      <c r="D3001" s="41" t="s">
        <v>8418</v>
      </c>
      <c r="E3001" s="44" t="s">
        <v>15440</v>
      </c>
      <c r="F3001" s="42" t="s">
        <v>8419</v>
      </c>
      <c r="G3001" s="42" t="s">
        <v>11283</v>
      </c>
    </row>
    <row r="3002" spans="3:7" ht="15">
      <c r="C3002" s="42">
        <f t="shared" si="91"/>
        <v>99</v>
      </c>
      <c r="D3002" s="41" t="s">
        <v>8420</v>
      </c>
      <c r="E3002" s="44" t="s">
        <v>15441</v>
      </c>
      <c r="F3002" s="42" t="s">
        <v>8421</v>
      </c>
      <c r="G3002" s="42" t="s">
        <v>11284</v>
      </c>
    </row>
    <row r="3003" spans="3:7" ht="15">
      <c r="C3003" s="42">
        <f t="shared" si="91"/>
        <v>99</v>
      </c>
      <c r="D3003" s="41" t="s">
        <v>8422</v>
      </c>
      <c r="E3003" s="44" t="s">
        <v>15442</v>
      </c>
      <c r="F3003" s="42" t="s">
        <v>8423</v>
      </c>
      <c r="G3003" s="42" t="s">
        <v>11285</v>
      </c>
    </row>
    <row r="3004" spans="3:7" ht="15">
      <c r="C3004" s="42">
        <f t="shared" si="91"/>
        <v>99</v>
      </c>
      <c r="D3004" s="41" t="s">
        <v>8424</v>
      </c>
      <c r="E3004" s="44" t="s">
        <v>15443</v>
      </c>
      <c r="F3004" s="42" t="s">
        <v>8425</v>
      </c>
      <c r="G3004" s="42" t="s">
        <v>11286</v>
      </c>
    </row>
    <row r="3005" spans="3:7" ht="15">
      <c r="C3005" s="42">
        <f t="shared" si="91"/>
        <v>99</v>
      </c>
      <c r="D3005" s="41" t="s">
        <v>8427</v>
      </c>
      <c r="E3005" s="44" t="s">
        <v>15444</v>
      </c>
      <c r="F3005" s="42" t="s">
        <v>8428</v>
      </c>
      <c r="G3005" s="42" t="s">
        <v>11287</v>
      </c>
    </row>
    <row r="3006" spans="3:7" ht="15">
      <c r="C3006" s="42">
        <f t="shared" si="91"/>
        <v>99</v>
      </c>
      <c r="D3006" s="41" t="s">
        <v>8429</v>
      </c>
      <c r="E3006" s="44" t="s">
        <v>15445</v>
      </c>
      <c r="F3006" s="42" t="s">
        <v>8430</v>
      </c>
      <c r="G3006" s="42" t="s">
        <v>11288</v>
      </c>
    </row>
    <row r="3007" spans="3:7" ht="15">
      <c r="C3007" s="42">
        <f t="shared" si="91"/>
        <v>99</v>
      </c>
      <c r="D3007" s="41" t="s">
        <v>8431</v>
      </c>
      <c r="E3007" s="44" t="s">
        <v>15446</v>
      </c>
      <c r="F3007" s="42" t="s">
        <v>8432</v>
      </c>
      <c r="G3007" s="42" t="s">
        <v>11289</v>
      </c>
    </row>
    <row r="3008" spans="3:7" ht="15">
      <c r="C3008" s="42">
        <f t="shared" si="91"/>
        <v>99</v>
      </c>
      <c r="D3008" s="41" t="s">
        <v>8433</v>
      </c>
      <c r="E3008" s="44" t="s">
        <v>15447</v>
      </c>
      <c r="F3008" s="42" t="s">
        <v>8434</v>
      </c>
      <c r="G3008" s="42" t="s">
        <v>11290</v>
      </c>
    </row>
    <row r="3009" spans="3:7" ht="15">
      <c r="C3009" s="42">
        <f t="shared" si="91"/>
        <v>99</v>
      </c>
      <c r="D3009" s="41" t="s">
        <v>8435</v>
      </c>
      <c r="E3009" s="44" t="s">
        <v>15448</v>
      </c>
      <c r="F3009" s="42" t="s">
        <v>8436</v>
      </c>
      <c r="G3009" s="42" t="s">
        <v>11291</v>
      </c>
    </row>
    <row r="3010" spans="3:7" ht="15">
      <c r="C3010" s="42">
        <f t="shared" si="91"/>
        <v>99</v>
      </c>
      <c r="D3010" s="41" t="s">
        <v>8437</v>
      </c>
      <c r="E3010" s="44" t="s">
        <v>15449</v>
      </c>
      <c r="F3010" s="42" t="s">
        <v>8438</v>
      </c>
      <c r="G3010" s="42" t="s">
        <v>11292</v>
      </c>
    </row>
    <row r="3011" spans="3:7" ht="15">
      <c r="C3011" s="42">
        <f t="shared" si="91"/>
        <v>99</v>
      </c>
      <c r="D3011" s="41" t="s">
        <v>8439</v>
      </c>
      <c r="E3011" s="44" t="s">
        <v>15450</v>
      </c>
      <c r="F3011" s="42" t="s">
        <v>8440</v>
      </c>
      <c r="G3011" s="42" t="s">
        <v>11293</v>
      </c>
    </row>
    <row r="3012" spans="3:7" ht="15">
      <c r="C3012" s="42">
        <f t="shared" si="91"/>
        <v>99</v>
      </c>
      <c r="D3012" s="41" t="s">
        <v>8441</v>
      </c>
      <c r="E3012" s="44" t="s">
        <v>15451</v>
      </c>
      <c r="F3012" s="42" t="s">
        <v>8442</v>
      </c>
      <c r="G3012" s="42" t="s">
        <v>11294</v>
      </c>
    </row>
    <row r="3013" spans="3:7" ht="15">
      <c r="C3013" s="42">
        <f t="shared" ref="C3013:C3076" si="92">+B3013+C3012</f>
        <v>99</v>
      </c>
      <c r="D3013" s="41" t="s">
        <v>8443</v>
      </c>
      <c r="E3013" s="44" t="s">
        <v>15452</v>
      </c>
      <c r="F3013" s="42" t="s">
        <v>8444</v>
      </c>
      <c r="G3013" s="42" t="s">
        <v>11295</v>
      </c>
    </row>
    <row r="3014" spans="3:7" ht="15">
      <c r="C3014" s="42">
        <f t="shared" si="92"/>
        <v>99</v>
      </c>
      <c r="D3014" s="41" t="s">
        <v>8445</v>
      </c>
      <c r="E3014" s="44" t="s">
        <v>15453</v>
      </c>
      <c r="F3014" s="42" t="s">
        <v>8446</v>
      </c>
      <c r="G3014" s="42" t="s">
        <v>11296</v>
      </c>
    </row>
    <row r="3015" spans="3:7" ht="15">
      <c r="C3015" s="42">
        <f t="shared" si="92"/>
        <v>99</v>
      </c>
      <c r="D3015" s="41" t="s">
        <v>8447</v>
      </c>
      <c r="E3015" s="44" t="s">
        <v>15454</v>
      </c>
      <c r="F3015" s="42" t="s">
        <v>8448</v>
      </c>
      <c r="G3015" s="42" t="s">
        <v>11297</v>
      </c>
    </row>
    <row r="3016" spans="3:7" ht="15">
      <c r="C3016" s="42">
        <f t="shared" si="92"/>
        <v>99</v>
      </c>
      <c r="D3016" s="41" t="s">
        <v>8449</v>
      </c>
      <c r="E3016" s="44" t="s">
        <v>15455</v>
      </c>
      <c r="F3016" s="42" t="s">
        <v>8450</v>
      </c>
      <c r="G3016" s="42" t="s">
        <v>11298</v>
      </c>
    </row>
    <row r="3017" spans="3:7" ht="15">
      <c r="C3017" s="42">
        <f t="shared" si="92"/>
        <v>99</v>
      </c>
      <c r="D3017" s="41" t="s">
        <v>8451</v>
      </c>
      <c r="E3017" s="44" t="s">
        <v>15456</v>
      </c>
      <c r="F3017" s="42" t="s">
        <v>8452</v>
      </c>
      <c r="G3017" s="42" t="s">
        <v>11299</v>
      </c>
    </row>
    <row r="3018" spans="3:7" ht="15">
      <c r="C3018" s="42">
        <f t="shared" si="92"/>
        <v>99</v>
      </c>
      <c r="D3018" s="41" t="s">
        <v>8453</v>
      </c>
      <c r="E3018" s="44" t="s">
        <v>15457</v>
      </c>
      <c r="F3018" s="42" t="s">
        <v>8454</v>
      </c>
      <c r="G3018" s="42" t="s">
        <v>6978</v>
      </c>
    </row>
    <row r="3019" spans="3:7" ht="15">
      <c r="C3019" s="42">
        <f t="shared" si="92"/>
        <v>99</v>
      </c>
      <c r="D3019" s="41" t="s">
        <v>8455</v>
      </c>
      <c r="E3019" s="44" t="s">
        <v>15458</v>
      </c>
      <c r="F3019" s="42" t="s">
        <v>8456</v>
      </c>
      <c r="G3019" s="42" t="s">
        <v>7302</v>
      </c>
    </row>
    <row r="3020" spans="3:7" ht="15">
      <c r="C3020" s="42">
        <f t="shared" si="92"/>
        <v>99</v>
      </c>
      <c r="D3020" s="41" t="s">
        <v>8457</v>
      </c>
      <c r="E3020" s="44" t="s">
        <v>15459</v>
      </c>
      <c r="F3020" s="42" t="s">
        <v>8458</v>
      </c>
      <c r="G3020" s="42" t="s">
        <v>11300</v>
      </c>
    </row>
    <row r="3021" spans="3:7" ht="15">
      <c r="C3021" s="42">
        <f t="shared" si="92"/>
        <v>99</v>
      </c>
      <c r="D3021" s="41" t="s">
        <v>8459</v>
      </c>
      <c r="E3021" s="44" t="s">
        <v>15460</v>
      </c>
      <c r="F3021" s="42" t="s">
        <v>8460</v>
      </c>
      <c r="G3021" s="42" t="s">
        <v>11301</v>
      </c>
    </row>
    <row r="3022" spans="3:7" ht="15">
      <c r="C3022" s="42">
        <f t="shared" si="92"/>
        <v>99</v>
      </c>
      <c r="D3022" s="41" t="s">
        <v>8461</v>
      </c>
      <c r="E3022" s="44" t="s">
        <v>15461</v>
      </c>
      <c r="F3022" s="42" t="s">
        <v>8462</v>
      </c>
      <c r="G3022" s="42" t="s">
        <v>11302</v>
      </c>
    </row>
    <row r="3023" spans="3:7" ht="15">
      <c r="C3023" s="42">
        <f t="shared" si="92"/>
        <v>99</v>
      </c>
      <c r="D3023" s="41" t="s">
        <v>8463</v>
      </c>
      <c r="E3023" s="44" t="s">
        <v>15462</v>
      </c>
      <c r="F3023" s="42" t="s">
        <v>8464</v>
      </c>
      <c r="G3023" s="42" t="s">
        <v>11303</v>
      </c>
    </row>
    <row r="3024" spans="3:7" ht="15">
      <c r="C3024" s="42">
        <f t="shared" si="92"/>
        <v>99</v>
      </c>
      <c r="D3024" s="41" t="s">
        <v>8465</v>
      </c>
      <c r="E3024" s="44" t="s">
        <v>15463</v>
      </c>
      <c r="F3024" s="42" t="s">
        <v>8466</v>
      </c>
      <c r="G3024" s="42" t="s">
        <v>5458</v>
      </c>
    </row>
    <row r="3025" spans="3:7" ht="15">
      <c r="C3025" s="42">
        <f t="shared" si="92"/>
        <v>99</v>
      </c>
      <c r="D3025" s="41" t="s">
        <v>8467</v>
      </c>
      <c r="E3025" s="44" t="s">
        <v>15464</v>
      </c>
      <c r="F3025" s="42" t="s">
        <v>8468</v>
      </c>
      <c r="G3025" s="42" t="s">
        <v>11304</v>
      </c>
    </row>
    <row r="3026" spans="3:7" ht="15">
      <c r="C3026" s="42">
        <f t="shared" si="92"/>
        <v>99</v>
      </c>
      <c r="D3026" s="41" t="s">
        <v>8469</v>
      </c>
      <c r="E3026" s="44" t="s">
        <v>15465</v>
      </c>
      <c r="F3026" s="42" t="s">
        <v>8470</v>
      </c>
      <c r="G3026" s="42" t="s">
        <v>11305</v>
      </c>
    </row>
    <row r="3027" spans="3:7" ht="15">
      <c r="C3027" s="42">
        <f t="shared" si="92"/>
        <v>99</v>
      </c>
      <c r="D3027" s="41" t="s">
        <v>8471</v>
      </c>
      <c r="E3027" s="44" t="s">
        <v>15466</v>
      </c>
      <c r="F3027" s="42" t="s">
        <v>8472</v>
      </c>
      <c r="G3027" s="42" t="s">
        <v>11306</v>
      </c>
    </row>
    <row r="3028" spans="3:7" ht="15">
      <c r="C3028" s="42">
        <f t="shared" si="92"/>
        <v>99</v>
      </c>
      <c r="D3028" s="41" t="s">
        <v>8473</v>
      </c>
      <c r="E3028" s="44" t="s">
        <v>15467</v>
      </c>
      <c r="F3028" s="42" t="s">
        <v>8474</v>
      </c>
      <c r="G3028" s="42" t="s">
        <v>11307</v>
      </c>
    </row>
    <row r="3029" spans="3:7" ht="15">
      <c r="C3029" s="42">
        <f t="shared" si="92"/>
        <v>99</v>
      </c>
      <c r="D3029" s="41" t="s">
        <v>8475</v>
      </c>
      <c r="E3029" s="44" t="s">
        <v>15468</v>
      </c>
      <c r="F3029" s="42" t="s">
        <v>8476</v>
      </c>
      <c r="G3029" s="42" t="s">
        <v>11308</v>
      </c>
    </row>
    <row r="3030" spans="3:7" ht="15">
      <c r="C3030" s="42">
        <f t="shared" si="92"/>
        <v>99</v>
      </c>
      <c r="D3030" s="41" t="s">
        <v>8477</v>
      </c>
      <c r="E3030" s="44" t="s">
        <v>15469</v>
      </c>
      <c r="F3030" s="42" t="s">
        <v>8478</v>
      </c>
      <c r="G3030" s="42" t="s">
        <v>11309</v>
      </c>
    </row>
    <row r="3031" spans="3:7" ht="15">
      <c r="C3031" s="42">
        <f t="shared" si="92"/>
        <v>99</v>
      </c>
      <c r="D3031" s="41" t="s">
        <v>8479</v>
      </c>
      <c r="E3031" s="44" t="s">
        <v>15470</v>
      </c>
      <c r="F3031" s="42" t="s">
        <v>8480</v>
      </c>
      <c r="G3031" s="42" t="s">
        <v>11310</v>
      </c>
    </row>
    <row r="3032" spans="3:7" ht="15">
      <c r="C3032" s="42">
        <f t="shared" si="92"/>
        <v>99</v>
      </c>
      <c r="D3032" s="41" t="s">
        <v>8481</v>
      </c>
      <c r="E3032" s="44" t="s">
        <v>15073</v>
      </c>
      <c r="F3032" s="42" t="s">
        <v>8482</v>
      </c>
      <c r="G3032" s="42" t="s">
        <v>11311</v>
      </c>
    </row>
    <row r="3033" spans="3:7" ht="15">
      <c r="C3033" s="42">
        <f t="shared" si="92"/>
        <v>99</v>
      </c>
      <c r="D3033" s="41" t="s">
        <v>8483</v>
      </c>
      <c r="E3033" s="44" t="s">
        <v>15471</v>
      </c>
      <c r="F3033" s="42" t="s">
        <v>8484</v>
      </c>
      <c r="G3033" s="42" t="s">
        <v>11312</v>
      </c>
    </row>
    <row r="3034" spans="3:7" ht="15">
      <c r="C3034" s="42">
        <f t="shared" si="92"/>
        <v>99</v>
      </c>
      <c r="D3034" s="41" t="s">
        <v>8485</v>
      </c>
      <c r="E3034" s="44" t="s">
        <v>15472</v>
      </c>
      <c r="F3034" s="42" t="s">
        <v>8486</v>
      </c>
      <c r="G3034" s="42" t="s">
        <v>11313</v>
      </c>
    </row>
    <row r="3035" spans="3:7" ht="15">
      <c r="C3035" s="42">
        <f t="shared" si="92"/>
        <v>99</v>
      </c>
      <c r="D3035" s="41" t="s">
        <v>8487</v>
      </c>
      <c r="E3035" s="44" t="s">
        <v>15473</v>
      </c>
      <c r="F3035" s="42" t="s">
        <v>8488</v>
      </c>
      <c r="G3035" s="42" t="s">
        <v>11314</v>
      </c>
    </row>
    <row r="3036" spans="3:7" ht="15">
      <c r="C3036" s="42">
        <f t="shared" si="92"/>
        <v>99</v>
      </c>
      <c r="D3036" s="41" t="s">
        <v>8489</v>
      </c>
      <c r="E3036" s="44" t="s">
        <v>15474</v>
      </c>
      <c r="F3036" s="42" t="s">
        <v>8490</v>
      </c>
      <c r="G3036" s="42" t="s">
        <v>11315</v>
      </c>
    </row>
    <row r="3037" spans="3:7" ht="15">
      <c r="C3037" s="42">
        <f t="shared" si="92"/>
        <v>99</v>
      </c>
      <c r="D3037" s="41" t="s">
        <v>8491</v>
      </c>
      <c r="E3037" s="44" t="s">
        <v>15475</v>
      </c>
      <c r="F3037" s="42" t="s">
        <v>8492</v>
      </c>
      <c r="G3037" s="42" t="s">
        <v>11316</v>
      </c>
    </row>
    <row r="3038" spans="3:7" ht="15">
      <c r="C3038" s="42">
        <f t="shared" si="92"/>
        <v>99</v>
      </c>
      <c r="D3038" s="41" t="s">
        <v>8493</v>
      </c>
      <c r="E3038" s="44" t="s">
        <v>15476</v>
      </c>
      <c r="F3038" s="42" t="s">
        <v>8494</v>
      </c>
      <c r="G3038" s="42" t="s">
        <v>11317</v>
      </c>
    </row>
    <row r="3039" spans="3:7" ht="15">
      <c r="C3039" s="42">
        <f t="shared" si="92"/>
        <v>99</v>
      </c>
      <c r="D3039" s="41" t="s">
        <v>8495</v>
      </c>
      <c r="E3039" s="44" t="s">
        <v>15477</v>
      </c>
      <c r="F3039" s="42" t="s">
        <v>8496</v>
      </c>
      <c r="G3039" s="42" t="s">
        <v>11318</v>
      </c>
    </row>
    <row r="3040" spans="3:7" ht="15">
      <c r="C3040" s="42">
        <f t="shared" si="92"/>
        <v>99</v>
      </c>
      <c r="D3040" s="41" t="s">
        <v>8497</v>
      </c>
      <c r="E3040" s="44" t="s">
        <v>15478</v>
      </c>
      <c r="F3040" s="42" t="s">
        <v>8498</v>
      </c>
      <c r="G3040" s="42" t="s">
        <v>11319</v>
      </c>
    </row>
    <row r="3041" spans="3:7" ht="15">
      <c r="C3041" s="42">
        <f t="shared" si="92"/>
        <v>99</v>
      </c>
      <c r="D3041" s="41" t="s">
        <v>8499</v>
      </c>
      <c r="E3041" s="44" t="s">
        <v>15479</v>
      </c>
      <c r="F3041" s="42" t="s">
        <v>8500</v>
      </c>
      <c r="G3041" s="42" t="s">
        <v>11320</v>
      </c>
    </row>
    <row r="3042" spans="3:7" ht="15">
      <c r="C3042" s="42">
        <f t="shared" si="92"/>
        <v>99</v>
      </c>
      <c r="D3042" s="41" t="s">
        <v>8501</v>
      </c>
      <c r="E3042" s="44" t="s">
        <v>15480</v>
      </c>
      <c r="F3042" s="42" t="s">
        <v>8502</v>
      </c>
      <c r="G3042" s="42" t="s">
        <v>11321</v>
      </c>
    </row>
    <row r="3043" spans="3:7" ht="15">
      <c r="C3043" s="42">
        <f t="shared" si="92"/>
        <v>99</v>
      </c>
      <c r="D3043" s="41" t="s">
        <v>8503</v>
      </c>
      <c r="E3043" s="44" t="s">
        <v>15481</v>
      </c>
      <c r="F3043" s="42" t="s">
        <v>8504</v>
      </c>
      <c r="G3043" s="42" t="s">
        <v>11322</v>
      </c>
    </row>
    <row r="3044" spans="3:7" ht="15">
      <c r="C3044" s="42">
        <f t="shared" si="92"/>
        <v>99</v>
      </c>
      <c r="D3044" s="41" t="s">
        <v>8505</v>
      </c>
      <c r="E3044" s="44" t="s">
        <v>15482</v>
      </c>
      <c r="F3044" s="42" t="s">
        <v>8506</v>
      </c>
      <c r="G3044" s="42" t="s">
        <v>11323</v>
      </c>
    </row>
    <row r="3045" spans="3:7">
      <c r="C3045" s="42">
        <f t="shared" si="92"/>
        <v>99</v>
      </c>
      <c r="D3045" s="41" t="s">
        <v>8507</v>
      </c>
      <c r="E3045" s="46" t="s">
        <v>12496</v>
      </c>
      <c r="F3045" s="42" t="s">
        <v>8508</v>
      </c>
      <c r="G3045" s="42" t="s">
        <v>11324</v>
      </c>
    </row>
    <row r="3046" spans="3:7" ht="15">
      <c r="C3046" s="42">
        <f t="shared" si="92"/>
        <v>99</v>
      </c>
      <c r="D3046" s="41" t="s">
        <v>8509</v>
      </c>
      <c r="E3046" s="44" t="s">
        <v>15483</v>
      </c>
      <c r="F3046" s="42" t="s">
        <v>8510</v>
      </c>
      <c r="G3046" s="42" t="s">
        <v>11325</v>
      </c>
    </row>
    <row r="3047" spans="3:7" ht="15">
      <c r="C3047" s="42">
        <f t="shared" si="92"/>
        <v>99</v>
      </c>
      <c r="D3047" s="41" t="s">
        <v>8511</v>
      </c>
      <c r="E3047" s="44" t="s">
        <v>15484</v>
      </c>
      <c r="F3047" s="42" t="s">
        <v>8512</v>
      </c>
      <c r="G3047" s="42" t="s">
        <v>11326</v>
      </c>
    </row>
    <row r="3048" spans="3:7" ht="15">
      <c r="C3048" s="42">
        <f t="shared" si="92"/>
        <v>99</v>
      </c>
      <c r="D3048" s="41" t="s">
        <v>8513</v>
      </c>
      <c r="E3048" s="44" t="s">
        <v>15485</v>
      </c>
      <c r="F3048" s="42" t="s">
        <v>8514</v>
      </c>
      <c r="G3048" s="42" t="s">
        <v>11327</v>
      </c>
    </row>
    <row r="3049" spans="3:7" ht="15">
      <c r="C3049" s="42">
        <f t="shared" si="92"/>
        <v>99</v>
      </c>
      <c r="D3049" s="41" t="s">
        <v>8515</v>
      </c>
      <c r="E3049" s="44" t="s">
        <v>15486</v>
      </c>
      <c r="F3049" s="42" t="s">
        <v>8516</v>
      </c>
      <c r="G3049" s="42" t="s">
        <v>11328</v>
      </c>
    </row>
    <row r="3050" spans="3:7" ht="15">
      <c r="C3050" s="42">
        <f t="shared" si="92"/>
        <v>99</v>
      </c>
      <c r="D3050" s="41" t="s">
        <v>8518</v>
      </c>
      <c r="E3050" s="44" t="s">
        <v>15487</v>
      </c>
      <c r="F3050" s="42" t="s">
        <v>8519</v>
      </c>
      <c r="G3050" s="42" t="s">
        <v>11329</v>
      </c>
    </row>
    <row r="3051" spans="3:7" ht="15">
      <c r="C3051" s="42">
        <f t="shared" si="92"/>
        <v>99</v>
      </c>
      <c r="D3051" s="41" t="s">
        <v>8520</v>
      </c>
      <c r="E3051" s="44" t="s">
        <v>15488</v>
      </c>
      <c r="F3051" s="42" t="s">
        <v>8521</v>
      </c>
      <c r="G3051" s="42" t="s">
        <v>11330</v>
      </c>
    </row>
    <row r="3052" spans="3:7" ht="15">
      <c r="C3052" s="42">
        <f t="shared" si="92"/>
        <v>99</v>
      </c>
      <c r="D3052" s="41" t="s">
        <v>8522</v>
      </c>
      <c r="E3052" s="44" t="s">
        <v>15489</v>
      </c>
      <c r="F3052" s="42" t="s">
        <v>8523</v>
      </c>
      <c r="G3052" s="42" t="s">
        <v>11331</v>
      </c>
    </row>
    <row r="3053" spans="3:7" ht="15">
      <c r="C3053" s="42">
        <f t="shared" si="92"/>
        <v>99</v>
      </c>
      <c r="D3053" s="41" t="s">
        <v>8524</v>
      </c>
      <c r="E3053" s="44" t="s">
        <v>15490</v>
      </c>
      <c r="F3053" s="42" t="s">
        <v>8525</v>
      </c>
      <c r="G3053" s="42" t="s">
        <v>6072</v>
      </c>
    </row>
    <row r="3054" spans="3:7" ht="15">
      <c r="C3054" s="42">
        <f t="shared" si="92"/>
        <v>99</v>
      </c>
      <c r="D3054" s="41" t="s">
        <v>8526</v>
      </c>
      <c r="E3054" s="44" t="s">
        <v>15491</v>
      </c>
      <c r="F3054" s="42" t="s">
        <v>8527</v>
      </c>
      <c r="G3054" s="42" t="s">
        <v>11332</v>
      </c>
    </row>
    <row r="3055" spans="3:7" ht="15">
      <c r="C3055" s="42">
        <f t="shared" si="92"/>
        <v>99</v>
      </c>
      <c r="D3055" s="41" t="s">
        <v>8529</v>
      </c>
      <c r="E3055" s="44" t="s">
        <v>15492</v>
      </c>
      <c r="F3055" s="42" t="s">
        <v>8530</v>
      </c>
      <c r="G3055" s="42" t="s">
        <v>11333</v>
      </c>
    </row>
    <row r="3056" spans="3:7" ht="15">
      <c r="C3056" s="42">
        <f t="shared" si="92"/>
        <v>99</v>
      </c>
      <c r="D3056" s="41" t="s">
        <v>8531</v>
      </c>
      <c r="E3056" s="44" t="s">
        <v>15493</v>
      </c>
      <c r="F3056" s="42" t="s">
        <v>8532</v>
      </c>
      <c r="G3056" s="42" t="s">
        <v>11334</v>
      </c>
    </row>
    <row r="3057" spans="3:7" ht="15">
      <c r="C3057" s="42">
        <f t="shared" si="92"/>
        <v>99</v>
      </c>
      <c r="D3057" s="41" t="s">
        <v>8533</v>
      </c>
      <c r="E3057" s="44" t="s">
        <v>15494</v>
      </c>
      <c r="F3057" s="42" t="s">
        <v>8534</v>
      </c>
      <c r="G3057" s="42" t="s">
        <v>11335</v>
      </c>
    </row>
    <row r="3058" spans="3:7" ht="15">
      <c r="C3058" s="42">
        <f t="shared" si="92"/>
        <v>99</v>
      </c>
      <c r="D3058" s="41" t="s">
        <v>8535</v>
      </c>
      <c r="E3058" s="44" t="s">
        <v>15495</v>
      </c>
      <c r="F3058" s="42" t="s">
        <v>8536</v>
      </c>
      <c r="G3058" s="42" t="s">
        <v>11336</v>
      </c>
    </row>
    <row r="3059" spans="3:7" ht="15">
      <c r="C3059" s="42">
        <f t="shared" si="92"/>
        <v>99</v>
      </c>
      <c r="D3059" s="41" t="s">
        <v>8537</v>
      </c>
      <c r="E3059" s="44" t="s">
        <v>15496</v>
      </c>
      <c r="F3059" s="42" t="s">
        <v>8538</v>
      </c>
      <c r="G3059" s="42" t="s">
        <v>11337</v>
      </c>
    </row>
    <row r="3060" spans="3:7" ht="15">
      <c r="C3060" s="42">
        <f t="shared" si="92"/>
        <v>99</v>
      </c>
      <c r="D3060" s="41" t="s">
        <v>8539</v>
      </c>
      <c r="E3060" s="44" t="s">
        <v>15497</v>
      </c>
      <c r="F3060" s="42" t="s">
        <v>8540</v>
      </c>
      <c r="G3060" s="42" t="s">
        <v>5900</v>
      </c>
    </row>
    <row r="3061" spans="3:7" ht="15">
      <c r="C3061" s="42">
        <f t="shared" si="92"/>
        <v>99</v>
      </c>
      <c r="D3061" s="41" t="s">
        <v>8541</v>
      </c>
      <c r="E3061" s="44" t="s">
        <v>15498</v>
      </c>
      <c r="F3061" s="42" t="s">
        <v>8542</v>
      </c>
      <c r="G3061" s="42" t="s">
        <v>7887</v>
      </c>
    </row>
    <row r="3062" spans="3:7" ht="15">
      <c r="C3062" s="42">
        <f t="shared" si="92"/>
        <v>99</v>
      </c>
      <c r="D3062" s="41" t="s">
        <v>8543</v>
      </c>
      <c r="E3062" s="44" t="s">
        <v>15499</v>
      </c>
      <c r="F3062" s="42" t="s">
        <v>8544</v>
      </c>
      <c r="G3062" s="42" t="s">
        <v>11338</v>
      </c>
    </row>
    <row r="3063" spans="3:7" ht="15">
      <c r="C3063" s="42">
        <f t="shared" si="92"/>
        <v>99</v>
      </c>
      <c r="D3063" s="41" t="s">
        <v>8545</v>
      </c>
      <c r="E3063" s="44" t="s">
        <v>15500</v>
      </c>
      <c r="F3063" s="42" t="s">
        <v>8546</v>
      </c>
      <c r="G3063" s="42" t="s">
        <v>11339</v>
      </c>
    </row>
    <row r="3064" spans="3:7" ht="15">
      <c r="C3064" s="42">
        <f t="shared" si="92"/>
        <v>99</v>
      </c>
      <c r="D3064" s="41" t="s">
        <v>8547</v>
      </c>
      <c r="E3064" s="44" t="s">
        <v>15501</v>
      </c>
      <c r="F3064" s="42" t="s">
        <v>8548</v>
      </c>
      <c r="G3064" s="42" t="s">
        <v>11340</v>
      </c>
    </row>
    <row r="3065" spans="3:7" ht="15">
      <c r="C3065" s="42">
        <f t="shared" si="92"/>
        <v>99</v>
      </c>
      <c r="D3065" s="41" t="s">
        <v>8549</v>
      </c>
      <c r="E3065" s="44" t="s">
        <v>15502</v>
      </c>
      <c r="F3065" s="42" t="s">
        <v>8550</v>
      </c>
      <c r="G3065" s="42" t="s">
        <v>11341</v>
      </c>
    </row>
    <row r="3066" spans="3:7" ht="15">
      <c r="C3066" s="42">
        <f t="shared" si="92"/>
        <v>99</v>
      </c>
      <c r="D3066" s="41" t="s">
        <v>8551</v>
      </c>
      <c r="E3066" s="44" t="s">
        <v>15503</v>
      </c>
      <c r="F3066" s="42" t="s">
        <v>8552</v>
      </c>
      <c r="G3066" s="42" t="s">
        <v>11342</v>
      </c>
    </row>
    <row r="3067" spans="3:7" ht="15">
      <c r="C3067" s="42">
        <f t="shared" si="92"/>
        <v>99</v>
      </c>
      <c r="D3067" s="41" t="s">
        <v>8553</v>
      </c>
      <c r="E3067" s="44" t="s">
        <v>15504</v>
      </c>
      <c r="F3067" s="42" t="s">
        <v>8554</v>
      </c>
      <c r="G3067" s="42" t="s">
        <v>11343</v>
      </c>
    </row>
    <row r="3068" spans="3:7" ht="15">
      <c r="C3068" s="42">
        <f t="shared" si="92"/>
        <v>99</v>
      </c>
      <c r="D3068" s="41" t="s">
        <v>8555</v>
      </c>
      <c r="E3068" s="44" t="s">
        <v>15505</v>
      </c>
      <c r="F3068" s="42" t="s">
        <v>8556</v>
      </c>
      <c r="G3068" s="42" t="s">
        <v>11344</v>
      </c>
    </row>
    <row r="3069" spans="3:7" ht="15">
      <c r="C3069" s="42">
        <f t="shared" si="92"/>
        <v>99</v>
      </c>
      <c r="D3069" s="41" t="s">
        <v>8557</v>
      </c>
      <c r="E3069" s="44" t="s">
        <v>15506</v>
      </c>
      <c r="F3069" s="42" t="s">
        <v>8558</v>
      </c>
      <c r="G3069" s="42" t="s">
        <v>11345</v>
      </c>
    </row>
    <row r="3070" spans="3:7" ht="15">
      <c r="C3070" s="42">
        <f t="shared" si="92"/>
        <v>99</v>
      </c>
      <c r="D3070" s="41" t="s">
        <v>8403</v>
      </c>
      <c r="E3070" s="44" t="s">
        <v>15507</v>
      </c>
      <c r="F3070" s="42" t="s">
        <v>8559</v>
      </c>
      <c r="G3070" s="42" t="s">
        <v>11346</v>
      </c>
    </row>
    <row r="3071" spans="3:7" ht="15">
      <c r="C3071" s="42">
        <f t="shared" si="92"/>
        <v>99</v>
      </c>
      <c r="D3071" s="41" t="s">
        <v>8560</v>
      </c>
      <c r="E3071" s="44" t="s">
        <v>15508</v>
      </c>
      <c r="F3071" s="42" t="s">
        <v>8561</v>
      </c>
      <c r="G3071" s="42" t="s">
        <v>11347</v>
      </c>
    </row>
    <row r="3072" spans="3:7" ht="15">
      <c r="C3072" s="42">
        <f t="shared" si="92"/>
        <v>99</v>
      </c>
      <c r="D3072" s="41" t="s">
        <v>8562</v>
      </c>
      <c r="E3072" s="44" t="s">
        <v>15509</v>
      </c>
      <c r="F3072" s="42" t="s">
        <v>8563</v>
      </c>
      <c r="G3072" s="42" t="s">
        <v>11348</v>
      </c>
    </row>
    <row r="3073" spans="3:7" ht="15">
      <c r="C3073" s="42">
        <f t="shared" si="92"/>
        <v>99</v>
      </c>
      <c r="D3073" s="41" t="s">
        <v>8564</v>
      </c>
      <c r="E3073" s="44" t="s">
        <v>15510</v>
      </c>
      <c r="F3073" s="42" t="s">
        <v>8565</v>
      </c>
      <c r="G3073" s="42" t="s">
        <v>11349</v>
      </c>
    </row>
    <row r="3074" spans="3:7" ht="15">
      <c r="C3074" s="42">
        <f t="shared" si="92"/>
        <v>99</v>
      </c>
      <c r="D3074" s="41" t="s">
        <v>8566</v>
      </c>
      <c r="E3074" s="44" t="s">
        <v>15511</v>
      </c>
      <c r="F3074" s="42" t="s">
        <v>8567</v>
      </c>
      <c r="G3074" s="42" t="s">
        <v>11350</v>
      </c>
    </row>
    <row r="3075" spans="3:7">
      <c r="C3075" s="42">
        <f t="shared" si="92"/>
        <v>99</v>
      </c>
      <c r="D3075" s="41" t="s">
        <v>8568</v>
      </c>
      <c r="E3075" s="46" t="s">
        <v>12497</v>
      </c>
      <c r="F3075" s="42" t="s">
        <v>8569</v>
      </c>
      <c r="G3075" s="42" t="s">
        <v>11351</v>
      </c>
    </row>
    <row r="3076" spans="3:7" ht="15">
      <c r="C3076" s="42">
        <f t="shared" si="92"/>
        <v>99</v>
      </c>
      <c r="D3076" s="41" t="s">
        <v>8570</v>
      </c>
      <c r="E3076" s="44" t="s">
        <v>15512</v>
      </c>
      <c r="F3076" s="42" t="s">
        <v>8571</v>
      </c>
      <c r="G3076" s="42" t="s">
        <v>11352</v>
      </c>
    </row>
    <row r="3077" spans="3:7" ht="15">
      <c r="C3077" s="42">
        <f t="shared" ref="C3077:C3140" si="93">+B3077+C3076</f>
        <v>99</v>
      </c>
      <c r="D3077" s="41" t="s">
        <v>8572</v>
      </c>
      <c r="E3077" s="44" t="s">
        <v>15513</v>
      </c>
      <c r="F3077" s="42" t="s">
        <v>8573</v>
      </c>
      <c r="G3077" s="42" t="s">
        <v>11353</v>
      </c>
    </row>
    <row r="3078" spans="3:7" ht="15">
      <c r="C3078" s="42">
        <f t="shared" si="93"/>
        <v>99</v>
      </c>
      <c r="D3078" s="41" t="s">
        <v>8574</v>
      </c>
      <c r="E3078" s="44" t="s">
        <v>15514</v>
      </c>
      <c r="F3078" s="42" t="s">
        <v>8575</v>
      </c>
      <c r="G3078" s="42" t="s">
        <v>6812</v>
      </c>
    </row>
    <row r="3079" spans="3:7" ht="15">
      <c r="C3079" s="42">
        <f t="shared" si="93"/>
        <v>99</v>
      </c>
      <c r="D3079" s="41" t="s">
        <v>8576</v>
      </c>
      <c r="E3079" s="44" t="s">
        <v>15515</v>
      </c>
      <c r="F3079" s="42" t="s">
        <v>8577</v>
      </c>
      <c r="G3079" s="42" t="s">
        <v>7002</v>
      </c>
    </row>
    <row r="3080" spans="3:7">
      <c r="C3080" s="42">
        <f t="shared" si="93"/>
        <v>99</v>
      </c>
      <c r="D3080" s="41" t="s">
        <v>8578</v>
      </c>
      <c r="E3080" s="46" t="s">
        <v>12498</v>
      </c>
      <c r="F3080" s="42" t="s">
        <v>8579</v>
      </c>
      <c r="G3080" s="42" t="s">
        <v>11354</v>
      </c>
    </row>
    <row r="3081" spans="3:7" ht="15">
      <c r="C3081" s="42">
        <f t="shared" si="93"/>
        <v>99</v>
      </c>
      <c r="D3081" s="41" t="s">
        <v>8580</v>
      </c>
      <c r="E3081" s="44" t="s">
        <v>15516</v>
      </c>
      <c r="F3081" s="42" t="s">
        <v>8581</v>
      </c>
      <c r="G3081" s="42" t="s">
        <v>11355</v>
      </c>
    </row>
    <row r="3082" spans="3:7" ht="15">
      <c r="C3082" s="42">
        <f t="shared" si="93"/>
        <v>99</v>
      </c>
      <c r="D3082" s="41" t="s">
        <v>8582</v>
      </c>
      <c r="E3082" s="44" t="s">
        <v>15517</v>
      </c>
      <c r="F3082" s="42" t="s">
        <v>8583</v>
      </c>
      <c r="G3082" s="42" t="s">
        <v>11356</v>
      </c>
    </row>
    <row r="3083" spans="3:7">
      <c r="C3083" s="42">
        <f t="shared" si="93"/>
        <v>99</v>
      </c>
      <c r="D3083" s="41" t="s">
        <v>8584</v>
      </c>
      <c r="E3083" s="46" t="s">
        <v>12499</v>
      </c>
      <c r="F3083" s="42" t="s">
        <v>8585</v>
      </c>
      <c r="G3083" s="42" t="s">
        <v>11357</v>
      </c>
    </row>
    <row r="3084" spans="3:7" ht="15">
      <c r="C3084" s="42">
        <f t="shared" si="93"/>
        <v>99</v>
      </c>
      <c r="D3084" s="41" t="s">
        <v>8586</v>
      </c>
      <c r="E3084" s="44" t="s">
        <v>15518</v>
      </c>
      <c r="F3084" s="42" t="s">
        <v>8587</v>
      </c>
      <c r="G3084" s="42" t="s">
        <v>5569</v>
      </c>
    </row>
    <row r="3085" spans="3:7" ht="15">
      <c r="C3085" s="42">
        <f t="shared" si="93"/>
        <v>99</v>
      </c>
      <c r="D3085" s="41" t="s">
        <v>8588</v>
      </c>
      <c r="E3085" s="44" t="s">
        <v>15519</v>
      </c>
      <c r="F3085" s="42" t="s">
        <v>8589</v>
      </c>
      <c r="G3085" s="42" t="s">
        <v>8588</v>
      </c>
    </row>
    <row r="3086" spans="3:7" ht="15">
      <c r="C3086" s="42">
        <f t="shared" si="93"/>
        <v>99</v>
      </c>
      <c r="D3086" s="41" t="s">
        <v>8590</v>
      </c>
      <c r="E3086" s="44" t="s">
        <v>15520</v>
      </c>
      <c r="F3086" s="42" t="s">
        <v>8591</v>
      </c>
      <c r="G3086" s="42" t="s">
        <v>11358</v>
      </c>
    </row>
    <row r="3087" spans="3:7" ht="15">
      <c r="C3087" s="42">
        <f t="shared" si="93"/>
        <v>99</v>
      </c>
      <c r="D3087" s="41" t="s">
        <v>8592</v>
      </c>
      <c r="E3087" s="44" t="s">
        <v>15521</v>
      </c>
      <c r="F3087" s="42" t="s">
        <v>8593</v>
      </c>
      <c r="G3087" s="42" t="s">
        <v>11359</v>
      </c>
    </row>
    <row r="3088" spans="3:7" ht="15">
      <c r="C3088" s="42">
        <f t="shared" si="93"/>
        <v>99</v>
      </c>
      <c r="D3088" s="41" t="s">
        <v>8594</v>
      </c>
      <c r="E3088" s="44" t="s">
        <v>15522</v>
      </c>
      <c r="F3088" s="42" t="s">
        <v>8595</v>
      </c>
      <c r="G3088" s="42" t="s">
        <v>11360</v>
      </c>
    </row>
    <row r="3089" spans="3:7" ht="15">
      <c r="C3089" s="42">
        <f t="shared" si="93"/>
        <v>99</v>
      </c>
      <c r="D3089" s="41" t="s">
        <v>8596</v>
      </c>
      <c r="E3089" s="44" t="s">
        <v>15523</v>
      </c>
      <c r="F3089" s="42" t="s">
        <v>8597</v>
      </c>
      <c r="G3089" s="42" t="s">
        <v>11361</v>
      </c>
    </row>
    <row r="3090" spans="3:7" ht="15">
      <c r="C3090" s="42">
        <f t="shared" si="93"/>
        <v>99</v>
      </c>
      <c r="D3090" s="41" t="s">
        <v>8598</v>
      </c>
      <c r="E3090" s="44" t="s">
        <v>15524</v>
      </c>
      <c r="F3090" s="42" t="s">
        <v>8599</v>
      </c>
      <c r="G3090" s="42" t="s">
        <v>11362</v>
      </c>
    </row>
    <row r="3091" spans="3:7" ht="15">
      <c r="C3091" s="42">
        <f t="shared" si="93"/>
        <v>99</v>
      </c>
      <c r="D3091" s="41" t="s">
        <v>8600</v>
      </c>
      <c r="E3091" s="44" t="s">
        <v>15525</v>
      </c>
      <c r="F3091" s="42" t="s">
        <v>8601</v>
      </c>
      <c r="G3091" s="42" t="s">
        <v>11363</v>
      </c>
    </row>
    <row r="3092" spans="3:7">
      <c r="C3092" s="42">
        <f t="shared" si="93"/>
        <v>99</v>
      </c>
      <c r="D3092" s="41" t="s">
        <v>8602</v>
      </c>
      <c r="E3092" s="46" t="s">
        <v>12500</v>
      </c>
      <c r="F3092" s="42" t="s">
        <v>8603</v>
      </c>
      <c r="G3092" s="42" t="s">
        <v>11364</v>
      </c>
    </row>
    <row r="3093" spans="3:7" ht="15">
      <c r="C3093" s="42">
        <f t="shared" si="93"/>
        <v>99</v>
      </c>
      <c r="D3093" s="41" t="s">
        <v>8604</v>
      </c>
      <c r="E3093" s="44" t="s">
        <v>15526</v>
      </c>
      <c r="F3093" s="42" t="s">
        <v>8605</v>
      </c>
      <c r="G3093" s="42" t="s">
        <v>11365</v>
      </c>
    </row>
    <row r="3094" spans="3:7" ht="15">
      <c r="C3094" s="42">
        <f t="shared" si="93"/>
        <v>99</v>
      </c>
      <c r="D3094" s="41" t="s">
        <v>8606</v>
      </c>
      <c r="E3094" s="44" t="s">
        <v>15527</v>
      </c>
      <c r="F3094" s="42" t="s">
        <v>8607</v>
      </c>
      <c r="G3094" s="42" t="s">
        <v>11366</v>
      </c>
    </row>
    <row r="3095" spans="3:7" ht="15">
      <c r="C3095" s="42">
        <f t="shared" si="93"/>
        <v>99</v>
      </c>
      <c r="D3095" s="41" t="s">
        <v>8608</v>
      </c>
      <c r="E3095" s="44" t="s">
        <v>15528</v>
      </c>
      <c r="F3095" s="42" t="s">
        <v>8609</v>
      </c>
      <c r="G3095" s="42" t="s">
        <v>11367</v>
      </c>
    </row>
    <row r="3096" spans="3:7" ht="25.5">
      <c r="C3096" s="42">
        <f t="shared" si="93"/>
        <v>99</v>
      </c>
      <c r="D3096" s="41" t="s">
        <v>8610</v>
      </c>
      <c r="E3096" s="44" t="s">
        <v>15529</v>
      </c>
      <c r="F3096" s="42" t="s">
        <v>8611</v>
      </c>
      <c r="G3096" s="42" t="s">
        <v>11368</v>
      </c>
    </row>
    <row r="3097" spans="3:7" ht="15">
      <c r="C3097" s="42">
        <f t="shared" si="93"/>
        <v>99</v>
      </c>
      <c r="D3097" s="41" t="s">
        <v>8612</v>
      </c>
      <c r="E3097" s="44" t="s">
        <v>15530</v>
      </c>
      <c r="F3097" s="42" t="s">
        <v>8613</v>
      </c>
      <c r="G3097" s="42" t="s">
        <v>11369</v>
      </c>
    </row>
    <row r="3098" spans="3:7" ht="15">
      <c r="C3098" s="42">
        <f t="shared" si="93"/>
        <v>99</v>
      </c>
      <c r="D3098" s="41" t="s">
        <v>8614</v>
      </c>
      <c r="E3098" s="44" t="s">
        <v>15531</v>
      </c>
      <c r="F3098" s="42" t="s">
        <v>8615</v>
      </c>
      <c r="G3098" s="42" t="s">
        <v>11370</v>
      </c>
    </row>
    <row r="3099" spans="3:7" ht="15">
      <c r="C3099" s="42">
        <f t="shared" si="93"/>
        <v>99</v>
      </c>
      <c r="D3099" s="41" t="s">
        <v>8616</v>
      </c>
      <c r="E3099" s="44" t="s">
        <v>15532</v>
      </c>
      <c r="F3099" s="42" t="s">
        <v>8617</v>
      </c>
      <c r="G3099" s="42" t="s">
        <v>11371</v>
      </c>
    </row>
    <row r="3100" spans="3:7" ht="25.5">
      <c r="C3100" s="42">
        <f t="shared" si="93"/>
        <v>99</v>
      </c>
      <c r="D3100" s="41" t="s">
        <v>8618</v>
      </c>
      <c r="E3100" s="46" t="s">
        <v>12501</v>
      </c>
      <c r="F3100" s="42" t="s">
        <v>8619</v>
      </c>
      <c r="G3100" s="42" t="s">
        <v>11372</v>
      </c>
    </row>
    <row r="3101" spans="3:7" ht="15">
      <c r="C3101" s="42">
        <f t="shared" si="93"/>
        <v>99</v>
      </c>
      <c r="D3101" s="41" t="s">
        <v>8620</v>
      </c>
      <c r="E3101" s="44" t="s">
        <v>15533</v>
      </c>
      <c r="F3101" s="42" t="s">
        <v>8621</v>
      </c>
      <c r="G3101" s="42" t="s">
        <v>11373</v>
      </c>
    </row>
    <row r="3102" spans="3:7" ht="15">
      <c r="C3102" s="42">
        <f t="shared" si="93"/>
        <v>99</v>
      </c>
      <c r="D3102" s="41" t="s">
        <v>8622</v>
      </c>
      <c r="E3102" s="44" t="s">
        <v>15534</v>
      </c>
      <c r="F3102" s="42" t="s">
        <v>8623</v>
      </c>
      <c r="G3102" s="42" t="s">
        <v>11374</v>
      </c>
    </row>
    <row r="3103" spans="3:7" ht="15">
      <c r="C3103" s="42">
        <f t="shared" si="93"/>
        <v>99</v>
      </c>
      <c r="D3103" s="41" t="s">
        <v>8624</v>
      </c>
      <c r="E3103" s="44" t="s">
        <v>15535</v>
      </c>
      <c r="F3103" s="42" t="s">
        <v>8625</v>
      </c>
      <c r="G3103" s="42" t="s">
        <v>11375</v>
      </c>
    </row>
    <row r="3104" spans="3:7" ht="15">
      <c r="C3104" s="42">
        <f t="shared" si="93"/>
        <v>99</v>
      </c>
      <c r="D3104" s="41" t="s">
        <v>8626</v>
      </c>
      <c r="E3104" s="44" t="s">
        <v>15536</v>
      </c>
      <c r="F3104" s="42" t="s">
        <v>8627</v>
      </c>
      <c r="G3104" s="42" t="s">
        <v>11376</v>
      </c>
    </row>
    <row r="3105" spans="3:7" ht="15">
      <c r="C3105" s="42">
        <f t="shared" si="93"/>
        <v>99</v>
      </c>
      <c r="D3105" s="41" t="s">
        <v>8628</v>
      </c>
      <c r="E3105" s="44" t="s">
        <v>15537</v>
      </c>
      <c r="F3105" s="42" t="s">
        <v>8629</v>
      </c>
      <c r="G3105" s="42" t="s">
        <v>11377</v>
      </c>
    </row>
    <row r="3106" spans="3:7" ht="15">
      <c r="C3106" s="42">
        <f t="shared" si="93"/>
        <v>99</v>
      </c>
      <c r="D3106" s="41" t="s">
        <v>8630</v>
      </c>
      <c r="E3106" s="44" t="s">
        <v>15538</v>
      </c>
      <c r="F3106" s="42" t="s">
        <v>8631</v>
      </c>
      <c r="G3106" s="42" t="s">
        <v>11378</v>
      </c>
    </row>
    <row r="3107" spans="3:7" ht="15">
      <c r="C3107" s="42">
        <f t="shared" si="93"/>
        <v>99</v>
      </c>
      <c r="D3107" s="41" t="s">
        <v>8632</v>
      </c>
      <c r="E3107" s="44" t="s">
        <v>15539</v>
      </c>
      <c r="F3107" s="42" t="s">
        <v>8633</v>
      </c>
      <c r="G3107" s="42" t="s">
        <v>11379</v>
      </c>
    </row>
    <row r="3108" spans="3:7" ht="15">
      <c r="C3108" s="42">
        <f t="shared" si="93"/>
        <v>99</v>
      </c>
      <c r="D3108" s="41" t="s">
        <v>8634</v>
      </c>
      <c r="E3108" s="44" t="s">
        <v>15540</v>
      </c>
      <c r="F3108" s="42" t="s">
        <v>8635</v>
      </c>
      <c r="G3108" s="42" t="s">
        <v>11380</v>
      </c>
    </row>
    <row r="3109" spans="3:7" ht="15">
      <c r="C3109" s="42">
        <f t="shared" si="93"/>
        <v>99</v>
      </c>
      <c r="D3109" s="41" t="s">
        <v>8636</v>
      </c>
      <c r="E3109" s="44" t="s">
        <v>15541</v>
      </c>
      <c r="F3109" s="42" t="s">
        <v>8637</v>
      </c>
      <c r="G3109" s="42" t="s">
        <v>11381</v>
      </c>
    </row>
    <row r="3110" spans="3:7" ht="15">
      <c r="C3110" s="42">
        <f t="shared" si="93"/>
        <v>99</v>
      </c>
      <c r="D3110" s="41" t="s">
        <v>8638</v>
      </c>
      <c r="E3110" s="44" t="s">
        <v>15542</v>
      </c>
      <c r="F3110" s="42" t="s">
        <v>8639</v>
      </c>
      <c r="G3110" s="42" t="s">
        <v>11382</v>
      </c>
    </row>
    <row r="3111" spans="3:7" ht="15">
      <c r="C3111" s="42">
        <f t="shared" si="93"/>
        <v>99</v>
      </c>
      <c r="D3111" s="41" t="s">
        <v>8640</v>
      </c>
      <c r="E3111" s="44" t="s">
        <v>15543</v>
      </c>
      <c r="F3111" s="42" t="s">
        <v>8641</v>
      </c>
      <c r="G3111" s="42" t="s">
        <v>11383</v>
      </c>
    </row>
    <row r="3112" spans="3:7" ht="15">
      <c r="C3112" s="42">
        <f t="shared" si="93"/>
        <v>99</v>
      </c>
      <c r="D3112" s="41" t="s">
        <v>8642</v>
      </c>
      <c r="E3112" s="44" t="s">
        <v>15544</v>
      </c>
      <c r="F3112" s="42" t="s">
        <v>8643</v>
      </c>
      <c r="G3112" s="42" t="s">
        <v>11384</v>
      </c>
    </row>
    <row r="3113" spans="3:7" ht="15">
      <c r="C3113" s="42">
        <f t="shared" si="93"/>
        <v>99</v>
      </c>
      <c r="D3113" s="41" t="s">
        <v>8644</v>
      </c>
      <c r="E3113" s="44" t="s">
        <v>15545</v>
      </c>
      <c r="F3113" s="42" t="s">
        <v>8645</v>
      </c>
      <c r="G3113" s="42" t="s">
        <v>11385</v>
      </c>
    </row>
    <row r="3114" spans="3:7" ht="15">
      <c r="C3114" s="42">
        <f t="shared" si="93"/>
        <v>99</v>
      </c>
      <c r="D3114" s="41" t="s">
        <v>8646</v>
      </c>
      <c r="E3114" s="44" t="s">
        <v>15546</v>
      </c>
      <c r="F3114" s="42" t="s">
        <v>8647</v>
      </c>
      <c r="G3114" s="42" t="s">
        <v>11386</v>
      </c>
    </row>
    <row r="3115" spans="3:7" ht="15">
      <c r="C3115" s="42">
        <f t="shared" si="93"/>
        <v>99</v>
      </c>
      <c r="D3115" s="41" t="s">
        <v>8648</v>
      </c>
      <c r="E3115" s="44" t="s">
        <v>15547</v>
      </c>
      <c r="F3115" s="42" t="s">
        <v>8649</v>
      </c>
      <c r="G3115" s="42" t="s">
        <v>11387</v>
      </c>
    </row>
    <row r="3116" spans="3:7" ht="15">
      <c r="C3116" s="42">
        <f t="shared" si="93"/>
        <v>99</v>
      </c>
      <c r="D3116" s="41" t="s">
        <v>8650</v>
      </c>
      <c r="E3116" s="44" t="s">
        <v>15548</v>
      </c>
      <c r="F3116" s="42" t="s">
        <v>8651</v>
      </c>
      <c r="G3116" s="42" t="s">
        <v>11388</v>
      </c>
    </row>
    <row r="3117" spans="3:7" ht="15">
      <c r="C3117" s="42">
        <f t="shared" si="93"/>
        <v>99</v>
      </c>
      <c r="D3117" s="41" t="s">
        <v>8652</v>
      </c>
      <c r="E3117" s="44" t="s">
        <v>15549</v>
      </c>
      <c r="F3117" s="42" t="s">
        <v>8653</v>
      </c>
      <c r="G3117" s="42" t="s">
        <v>11389</v>
      </c>
    </row>
    <row r="3118" spans="3:7" ht="15">
      <c r="C3118" s="42">
        <f t="shared" si="93"/>
        <v>99</v>
      </c>
      <c r="D3118" s="41" t="s">
        <v>8654</v>
      </c>
      <c r="E3118" s="44" t="s">
        <v>15550</v>
      </c>
      <c r="F3118" s="42" t="s">
        <v>8655</v>
      </c>
      <c r="G3118" s="42" t="s">
        <v>11390</v>
      </c>
    </row>
    <row r="3119" spans="3:7" ht="15">
      <c r="C3119" s="42">
        <f t="shared" si="93"/>
        <v>99</v>
      </c>
      <c r="D3119" s="41" t="s">
        <v>8656</v>
      </c>
      <c r="E3119" s="44" t="s">
        <v>15551</v>
      </c>
      <c r="F3119" s="42" t="s">
        <v>8657</v>
      </c>
      <c r="G3119" s="42" t="s">
        <v>11391</v>
      </c>
    </row>
    <row r="3120" spans="3:7" ht="15">
      <c r="C3120" s="42">
        <f t="shared" si="93"/>
        <v>99</v>
      </c>
      <c r="D3120" s="41" t="s">
        <v>8658</v>
      </c>
      <c r="E3120" s="44" t="s">
        <v>15552</v>
      </c>
      <c r="F3120" s="42" t="s">
        <v>8659</v>
      </c>
      <c r="G3120" s="42" t="s">
        <v>11392</v>
      </c>
    </row>
    <row r="3121" spans="3:7" ht="15">
      <c r="C3121" s="42">
        <f t="shared" si="93"/>
        <v>99</v>
      </c>
      <c r="D3121" s="41" t="s">
        <v>8660</v>
      </c>
      <c r="E3121" s="44" t="s">
        <v>15553</v>
      </c>
      <c r="F3121" s="42" t="s">
        <v>8661</v>
      </c>
      <c r="G3121" s="42" t="s">
        <v>11393</v>
      </c>
    </row>
    <row r="3122" spans="3:7" ht="15">
      <c r="C3122" s="42">
        <f t="shared" si="93"/>
        <v>99</v>
      </c>
      <c r="D3122" s="41" t="s">
        <v>8662</v>
      </c>
      <c r="E3122" s="44" t="s">
        <v>15554</v>
      </c>
      <c r="F3122" s="42" t="s">
        <v>8663</v>
      </c>
      <c r="G3122" s="42" t="s">
        <v>11394</v>
      </c>
    </row>
    <row r="3123" spans="3:7" ht="15">
      <c r="C3123" s="42">
        <f t="shared" si="93"/>
        <v>99</v>
      </c>
      <c r="D3123" s="41" t="s">
        <v>8664</v>
      </c>
      <c r="E3123" s="44" t="s">
        <v>15555</v>
      </c>
      <c r="F3123" s="42" t="s">
        <v>8665</v>
      </c>
      <c r="G3123" s="42" t="s">
        <v>11395</v>
      </c>
    </row>
    <row r="3124" spans="3:7" ht="15">
      <c r="C3124" s="42">
        <f t="shared" si="93"/>
        <v>99</v>
      </c>
      <c r="D3124" s="41" t="s">
        <v>8666</v>
      </c>
      <c r="E3124" s="44" t="s">
        <v>15556</v>
      </c>
      <c r="F3124" s="42" t="s">
        <v>8667</v>
      </c>
      <c r="G3124" s="42" t="s">
        <v>11396</v>
      </c>
    </row>
    <row r="3125" spans="3:7" ht="15">
      <c r="C3125" s="42">
        <f t="shared" si="93"/>
        <v>99</v>
      </c>
      <c r="D3125" s="41" t="s">
        <v>8668</v>
      </c>
      <c r="E3125" s="44" t="s">
        <v>15557</v>
      </c>
      <c r="F3125" s="42" t="s">
        <v>8669</v>
      </c>
      <c r="G3125" s="42" t="s">
        <v>11397</v>
      </c>
    </row>
    <row r="3126" spans="3:7" ht="15">
      <c r="C3126" s="42">
        <f t="shared" si="93"/>
        <v>99</v>
      </c>
      <c r="D3126" s="41" t="s">
        <v>8670</v>
      </c>
      <c r="E3126" s="44" t="s">
        <v>15558</v>
      </c>
      <c r="F3126" s="42" t="s">
        <v>8671</v>
      </c>
      <c r="G3126" s="42" t="s">
        <v>11398</v>
      </c>
    </row>
    <row r="3127" spans="3:7" ht="15">
      <c r="C3127" s="42">
        <f t="shared" si="93"/>
        <v>99</v>
      </c>
      <c r="D3127" s="41" t="s">
        <v>8672</v>
      </c>
      <c r="E3127" s="44" t="s">
        <v>15559</v>
      </c>
      <c r="F3127" s="42" t="s">
        <v>8673</v>
      </c>
      <c r="G3127" s="42" t="s">
        <v>11399</v>
      </c>
    </row>
    <row r="3128" spans="3:7">
      <c r="C3128" s="42">
        <f t="shared" si="93"/>
        <v>99</v>
      </c>
      <c r="D3128" s="41" t="s">
        <v>8674</v>
      </c>
      <c r="E3128" s="46" t="s">
        <v>12502</v>
      </c>
      <c r="F3128" s="42" t="s">
        <v>8675</v>
      </c>
      <c r="G3128" s="42" t="s">
        <v>11400</v>
      </c>
    </row>
    <row r="3129" spans="3:7" ht="15">
      <c r="C3129" s="42">
        <f t="shared" si="93"/>
        <v>99</v>
      </c>
      <c r="D3129" s="41" t="s">
        <v>8676</v>
      </c>
      <c r="E3129" s="44" t="s">
        <v>15560</v>
      </c>
      <c r="F3129" s="42" t="s">
        <v>8677</v>
      </c>
      <c r="G3129" s="42" t="s">
        <v>11401</v>
      </c>
    </row>
    <row r="3130" spans="3:7">
      <c r="C3130" s="42">
        <f t="shared" si="93"/>
        <v>99</v>
      </c>
      <c r="D3130" s="41" t="s">
        <v>8678</v>
      </c>
      <c r="E3130" s="46" t="s">
        <v>12503</v>
      </c>
      <c r="F3130" s="42" t="s">
        <v>8679</v>
      </c>
      <c r="G3130" s="42" t="s">
        <v>11402</v>
      </c>
    </row>
    <row r="3131" spans="3:7" ht="15">
      <c r="C3131" s="42">
        <f t="shared" si="93"/>
        <v>99</v>
      </c>
      <c r="D3131" s="41" t="s">
        <v>8680</v>
      </c>
      <c r="E3131" s="44" t="s">
        <v>15561</v>
      </c>
      <c r="F3131" s="42" t="s">
        <v>8681</v>
      </c>
      <c r="G3131" s="42" t="s">
        <v>11403</v>
      </c>
    </row>
    <row r="3132" spans="3:7">
      <c r="C3132" s="42">
        <f t="shared" si="93"/>
        <v>99</v>
      </c>
      <c r="D3132" s="41" t="s">
        <v>8682</v>
      </c>
      <c r="E3132" s="46" t="s">
        <v>12504</v>
      </c>
      <c r="F3132" s="42" t="s">
        <v>8683</v>
      </c>
      <c r="G3132" s="42" t="s">
        <v>11404</v>
      </c>
    </row>
    <row r="3133" spans="3:7">
      <c r="C3133" s="42">
        <f t="shared" si="93"/>
        <v>99</v>
      </c>
      <c r="D3133" s="41" t="s">
        <v>8684</v>
      </c>
      <c r="E3133" s="46" t="s">
        <v>12505</v>
      </c>
      <c r="F3133" s="42" t="s">
        <v>8683</v>
      </c>
      <c r="G3133" s="42" t="s">
        <v>11404</v>
      </c>
    </row>
    <row r="3134" spans="3:7" ht="15">
      <c r="C3134" s="42">
        <f t="shared" si="93"/>
        <v>99</v>
      </c>
      <c r="D3134" s="41" t="s">
        <v>8685</v>
      </c>
      <c r="E3134" s="44" t="s">
        <v>15562</v>
      </c>
      <c r="F3134" s="42" t="s">
        <v>8686</v>
      </c>
      <c r="G3134" s="42" t="s">
        <v>11405</v>
      </c>
    </row>
    <row r="3135" spans="3:7" ht="15">
      <c r="C3135" s="42">
        <f t="shared" si="93"/>
        <v>99</v>
      </c>
      <c r="D3135" s="41" t="s">
        <v>8687</v>
      </c>
      <c r="E3135" s="44" t="s">
        <v>15563</v>
      </c>
      <c r="F3135" s="42" t="s">
        <v>8688</v>
      </c>
      <c r="G3135" s="42" t="s">
        <v>11406</v>
      </c>
    </row>
    <row r="3136" spans="3:7">
      <c r="C3136" s="42">
        <f t="shared" si="93"/>
        <v>99</v>
      </c>
      <c r="D3136" s="41" t="s">
        <v>8689</v>
      </c>
      <c r="E3136" s="46" t="s">
        <v>12506</v>
      </c>
      <c r="F3136" s="42" t="s">
        <v>8690</v>
      </c>
      <c r="G3136" s="42" t="s">
        <v>11407</v>
      </c>
    </row>
    <row r="3137" spans="3:7" ht="15">
      <c r="C3137" s="42">
        <f t="shared" si="93"/>
        <v>99</v>
      </c>
      <c r="D3137" s="41" t="s">
        <v>8691</v>
      </c>
      <c r="E3137" s="44" t="s">
        <v>15564</v>
      </c>
      <c r="F3137" s="42" t="s">
        <v>8692</v>
      </c>
      <c r="G3137" s="42" t="s">
        <v>11408</v>
      </c>
    </row>
    <row r="3138" spans="3:7" ht="15">
      <c r="C3138" s="42">
        <f t="shared" si="93"/>
        <v>99</v>
      </c>
      <c r="D3138" s="41" t="s">
        <v>8693</v>
      </c>
      <c r="E3138" s="44" t="s">
        <v>15565</v>
      </c>
      <c r="F3138" s="42" t="s">
        <v>8694</v>
      </c>
      <c r="G3138" s="42" t="s">
        <v>11409</v>
      </c>
    </row>
    <row r="3139" spans="3:7" ht="15">
      <c r="C3139" s="42">
        <f t="shared" si="93"/>
        <v>99</v>
      </c>
      <c r="D3139" s="41" t="s">
        <v>8695</v>
      </c>
      <c r="E3139" s="44" t="s">
        <v>15566</v>
      </c>
      <c r="F3139" s="42" t="s">
        <v>8696</v>
      </c>
      <c r="G3139" s="42" t="s">
        <v>11410</v>
      </c>
    </row>
    <row r="3140" spans="3:7" ht="15">
      <c r="C3140" s="42">
        <f t="shared" si="93"/>
        <v>99</v>
      </c>
      <c r="D3140" s="41" t="s">
        <v>8698</v>
      </c>
      <c r="E3140" s="44" t="s">
        <v>15567</v>
      </c>
      <c r="F3140" s="42" t="s">
        <v>8699</v>
      </c>
      <c r="G3140" s="42" t="s">
        <v>11411</v>
      </c>
    </row>
    <row r="3141" spans="3:7" ht="15">
      <c r="C3141" s="42">
        <f t="shared" ref="C3141:C3204" si="94">+B3141+C3140</f>
        <v>99</v>
      </c>
      <c r="D3141" s="41" t="s">
        <v>8700</v>
      </c>
      <c r="E3141" s="44" t="s">
        <v>15568</v>
      </c>
      <c r="F3141" s="42" t="s">
        <v>8701</v>
      </c>
      <c r="G3141" s="42" t="s">
        <v>11412</v>
      </c>
    </row>
    <row r="3142" spans="3:7" ht="15">
      <c r="C3142" s="42">
        <f t="shared" si="94"/>
        <v>99</v>
      </c>
      <c r="D3142" s="41" t="s">
        <v>8702</v>
      </c>
      <c r="E3142" s="44" t="s">
        <v>15569</v>
      </c>
      <c r="F3142" s="42" t="s">
        <v>8703</v>
      </c>
      <c r="G3142" s="42" t="s">
        <v>11413</v>
      </c>
    </row>
    <row r="3143" spans="3:7" ht="15">
      <c r="C3143" s="42">
        <f t="shared" si="94"/>
        <v>99</v>
      </c>
      <c r="D3143" s="41" t="s">
        <v>8704</v>
      </c>
      <c r="E3143" s="44" t="s">
        <v>15570</v>
      </c>
      <c r="F3143" s="42" t="s">
        <v>8705</v>
      </c>
      <c r="G3143" s="42" t="s">
        <v>11414</v>
      </c>
    </row>
    <row r="3144" spans="3:7" ht="15">
      <c r="C3144" s="42">
        <f t="shared" si="94"/>
        <v>99</v>
      </c>
      <c r="D3144" s="41" t="s">
        <v>8707</v>
      </c>
      <c r="E3144" s="44" t="s">
        <v>15571</v>
      </c>
      <c r="F3144" s="42" t="s">
        <v>8708</v>
      </c>
      <c r="G3144" s="42" t="s">
        <v>5427</v>
      </c>
    </row>
    <row r="3145" spans="3:7" ht="15">
      <c r="C3145" s="42">
        <f t="shared" si="94"/>
        <v>99</v>
      </c>
      <c r="D3145" s="41" t="s">
        <v>8709</v>
      </c>
      <c r="E3145" s="44" t="s">
        <v>15572</v>
      </c>
      <c r="F3145" s="42" t="s">
        <v>8710</v>
      </c>
      <c r="G3145" s="42" t="s">
        <v>11415</v>
      </c>
    </row>
    <row r="3146" spans="3:7" ht="15">
      <c r="C3146" s="42">
        <f t="shared" si="94"/>
        <v>99</v>
      </c>
      <c r="D3146" s="41" t="s">
        <v>8711</v>
      </c>
      <c r="E3146" s="44" t="s">
        <v>15573</v>
      </c>
      <c r="F3146" s="42" t="s">
        <v>8712</v>
      </c>
      <c r="G3146" s="42" t="s">
        <v>11416</v>
      </c>
    </row>
    <row r="3147" spans="3:7" ht="15">
      <c r="C3147" s="42">
        <f t="shared" si="94"/>
        <v>99</v>
      </c>
      <c r="D3147" s="41" t="s">
        <v>8713</v>
      </c>
      <c r="E3147" s="44" t="s">
        <v>15574</v>
      </c>
      <c r="F3147" s="42" t="s">
        <v>8714</v>
      </c>
      <c r="G3147" s="42" t="s">
        <v>11417</v>
      </c>
    </row>
    <row r="3148" spans="3:7" ht="15">
      <c r="C3148" s="42">
        <f t="shared" si="94"/>
        <v>99</v>
      </c>
      <c r="D3148" s="41" t="s">
        <v>8715</v>
      </c>
      <c r="E3148" s="44" t="s">
        <v>15575</v>
      </c>
      <c r="F3148" s="42" t="s">
        <v>8716</v>
      </c>
      <c r="G3148" s="42" t="s">
        <v>11418</v>
      </c>
    </row>
    <row r="3149" spans="3:7">
      <c r="C3149" s="42">
        <f t="shared" si="94"/>
        <v>99</v>
      </c>
      <c r="D3149" s="41" t="s">
        <v>8717</v>
      </c>
      <c r="E3149" s="46" t="s">
        <v>12507</v>
      </c>
      <c r="F3149" s="42" t="s">
        <v>8718</v>
      </c>
      <c r="G3149" s="42" t="s">
        <v>11419</v>
      </c>
    </row>
    <row r="3150" spans="3:7" ht="15">
      <c r="C3150" s="42">
        <f t="shared" si="94"/>
        <v>99</v>
      </c>
      <c r="D3150" s="41" t="s">
        <v>8719</v>
      </c>
      <c r="E3150" s="44" t="s">
        <v>15576</v>
      </c>
      <c r="F3150" s="42" t="s">
        <v>8720</v>
      </c>
      <c r="G3150" s="42" t="s">
        <v>11420</v>
      </c>
    </row>
    <row r="3151" spans="3:7" ht="15">
      <c r="C3151" s="42">
        <f t="shared" si="94"/>
        <v>99</v>
      </c>
      <c r="D3151" s="41" t="s">
        <v>8721</v>
      </c>
      <c r="E3151" s="44" t="s">
        <v>15577</v>
      </c>
      <c r="F3151" s="42" t="s">
        <v>8722</v>
      </c>
      <c r="G3151" s="42" t="s">
        <v>11421</v>
      </c>
    </row>
    <row r="3152" spans="3:7" ht="15">
      <c r="C3152" s="42">
        <f t="shared" si="94"/>
        <v>99</v>
      </c>
      <c r="D3152" s="41" t="s">
        <v>8723</v>
      </c>
      <c r="E3152" s="44" t="s">
        <v>15578</v>
      </c>
      <c r="F3152" s="42" t="s">
        <v>8724</v>
      </c>
      <c r="G3152" s="42" t="s">
        <v>11422</v>
      </c>
    </row>
    <row r="3153" spans="3:7" ht="15">
      <c r="C3153" s="42">
        <f t="shared" si="94"/>
        <v>99</v>
      </c>
      <c r="D3153" s="41" t="s">
        <v>8725</v>
      </c>
      <c r="E3153" s="44" t="s">
        <v>15579</v>
      </c>
      <c r="F3153" s="42" t="s">
        <v>8726</v>
      </c>
      <c r="G3153" s="42" t="s">
        <v>11423</v>
      </c>
    </row>
    <row r="3154" spans="3:7" ht="15">
      <c r="C3154" s="42">
        <f t="shared" si="94"/>
        <v>99</v>
      </c>
      <c r="D3154" s="41" t="s">
        <v>8727</v>
      </c>
      <c r="E3154" s="44" t="s">
        <v>15580</v>
      </c>
      <c r="F3154" s="42" t="s">
        <v>8728</v>
      </c>
      <c r="G3154" s="42" t="s">
        <v>11424</v>
      </c>
    </row>
    <row r="3155" spans="3:7" ht="15">
      <c r="C3155" s="42">
        <f t="shared" si="94"/>
        <v>99</v>
      </c>
      <c r="D3155" s="41" t="s">
        <v>8729</v>
      </c>
      <c r="E3155" s="44" t="s">
        <v>15581</v>
      </c>
      <c r="F3155" s="42" t="s">
        <v>8730</v>
      </c>
      <c r="G3155" s="42" t="s">
        <v>5971</v>
      </c>
    </row>
    <row r="3156" spans="3:7" ht="15">
      <c r="C3156" s="42">
        <f t="shared" si="94"/>
        <v>99</v>
      </c>
      <c r="D3156" s="41" t="s">
        <v>8731</v>
      </c>
      <c r="E3156" s="44" t="s">
        <v>15582</v>
      </c>
      <c r="F3156" s="42" t="s">
        <v>8732</v>
      </c>
      <c r="G3156" s="42" t="s">
        <v>11425</v>
      </c>
    </row>
    <row r="3157" spans="3:7" ht="15">
      <c r="C3157" s="42">
        <f t="shared" si="94"/>
        <v>99</v>
      </c>
      <c r="D3157" s="41" t="s">
        <v>8733</v>
      </c>
      <c r="E3157" s="44" t="s">
        <v>15583</v>
      </c>
      <c r="F3157" s="42" t="s">
        <v>8734</v>
      </c>
      <c r="G3157" s="42" t="s">
        <v>11426</v>
      </c>
    </row>
    <row r="3158" spans="3:7" ht="15">
      <c r="C3158" s="42">
        <f t="shared" si="94"/>
        <v>99</v>
      </c>
      <c r="D3158" s="41" t="s">
        <v>8735</v>
      </c>
      <c r="E3158" s="44" t="s">
        <v>15584</v>
      </c>
      <c r="F3158" s="42" t="s">
        <v>8736</v>
      </c>
      <c r="G3158" s="42" t="s">
        <v>6885</v>
      </c>
    </row>
    <row r="3159" spans="3:7" ht="15">
      <c r="C3159" s="42">
        <f t="shared" si="94"/>
        <v>99</v>
      </c>
      <c r="D3159" s="41" t="s">
        <v>8737</v>
      </c>
      <c r="E3159" s="44" t="s">
        <v>15585</v>
      </c>
      <c r="F3159" s="42" t="s">
        <v>8738</v>
      </c>
      <c r="G3159" s="42" t="s">
        <v>6173</v>
      </c>
    </row>
    <row r="3160" spans="3:7" ht="15">
      <c r="C3160" s="42">
        <f t="shared" si="94"/>
        <v>99</v>
      </c>
      <c r="D3160" s="41" t="s">
        <v>8739</v>
      </c>
      <c r="E3160" s="44" t="s">
        <v>15586</v>
      </c>
      <c r="F3160" s="42" t="s">
        <v>8740</v>
      </c>
      <c r="G3160" s="42" t="s">
        <v>11427</v>
      </c>
    </row>
    <row r="3161" spans="3:7" ht="15">
      <c r="C3161" s="42">
        <f t="shared" si="94"/>
        <v>99</v>
      </c>
      <c r="D3161" s="41" t="s">
        <v>8741</v>
      </c>
      <c r="E3161" s="44" t="s">
        <v>15587</v>
      </c>
      <c r="F3161" s="42" t="s">
        <v>8742</v>
      </c>
      <c r="G3161" s="42" t="s">
        <v>11428</v>
      </c>
    </row>
    <row r="3162" spans="3:7" ht="15">
      <c r="C3162" s="42">
        <f t="shared" si="94"/>
        <v>99</v>
      </c>
      <c r="D3162" s="41" t="s">
        <v>8743</v>
      </c>
      <c r="E3162" s="44" t="s">
        <v>15588</v>
      </c>
      <c r="F3162" s="42" t="s">
        <v>8744</v>
      </c>
      <c r="G3162" s="42" t="s">
        <v>11429</v>
      </c>
    </row>
    <row r="3163" spans="3:7" ht="15">
      <c r="C3163" s="42">
        <f t="shared" si="94"/>
        <v>99</v>
      </c>
      <c r="D3163" s="41" t="s">
        <v>8745</v>
      </c>
      <c r="E3163" s="44" t="s">
        <v>15589</v>
      </c>
      <c r="F3163" s="42" t="s">
        <v>8746</v>
      </c>
      <c r="G3163" s="42" t="s">
        <v>11430</v>
      </c>
    </row>
    <row r="3164" spans="3:7" ht="15">
      <c r="C3164" s="42">
        <f t="shared" si="94"/>
        <v>99</v>
      </c>
      <c r="D3164" s="41" t="s">
        <v>8747</v>
      </c>
      <c r="E3164" s="44" t="s">
        <v>15590</v>
      </c>
      <c r="F3164" s="42" t="s">
        <v>8748</v>
      </c>
      <c r="G3164" s="42" t="s">
        <v>8747</v>
      </c>
    </row>
    <row r="3165" spans="3:7" ht="15">
      <c r="C3165" s="42">
        <f t="shared" si="94"/>
        <v>99</v>
      </c>
      <c r="D3165" s="41" t="s">
        <v>8749</v>
      </c>
      <c r="E3165" s="44" t="s">
        <v>15591</v>
      </c>
      <c r="F3165" s="42" t="s">
        <v>8750</v>
      </c>
      <c r="G3165" s="42" t="s">
        <v>11431</v>
      </c>
    </row>
    <row r="3166" spans="3:7" ht="15">
      <c r="C3166" s="42">
        <f t="shared" si="94"/>
        <v>99</v>
      </c>
      <c r="D3166" s="41" t="s">
        <v>8751</v>
      </c>
      <c r="E3166" s="44" t="s">
        <v>15592</v>
      </c>
      <c r="F3166" s="42" t="s">
        <v>8752</v>
      </c>
      <c r="G3166" s="42" t="s">
        <v>11432</v>
      </c>
    </row>
    <row r="3167" spans="3:7" ht="15">
      <c r="C3167" s="42">
        <f t="shared" si="94"/>
        <v>99</v>
      </c>
      <c r="D3167" s="41" t="s">
        <v>8753</v>
      </c>
      <c r="E3167" s="44" t="s">
        <v>15593</v>
      </c>
      <c r="F3167" s="42" t="s">
        <v>8754</v>
      </c>
      <c r="G3167" s="42" t="s">
        <v>11433</v>
      </c>
    </row>
    <row r="3168" spans="3:7" ht="15">
      <c r="C3168" s="42">
        <f t="shared" si="94"/>
        <v>99</v>
      </c>
      <c r="D3168" s="41" t="s">
        <v>8755</v>
      </c>
      <c r="E3168" s="44" t="s">
        <v>15594</v>
      </c>
      <c r="F3168" s="42" t="s">
        <v>8756</v>
      </c>
      <c r="G3168" s="42" t="s">
        <v>11434</v>
      </c>
    </row>
    <row r="3169" spans="3:7" ht="15">
      <c r="C3169" s="42">
        <f t="shared" si="94"/>
        <v>99</v>
      </c>
      <c r="D3169" s="41" t="s">
        <v>8757</v>
      </c>
      <c r="E3169" s="44" t="s">
        <v>15595</v>
      </c>
      <c r="F3169" s="42" t="s">
        <v>8758</v>
      </c>
      <c r="G3169" s="42" t="s">
        <v>11435</v>
      </c>
    </row>
    <row r="3170" spans="3:7" ht="15">
      <c r="C3170" s="42">
        <f t="shared" si="94"/>
        <v>99</v>
      </c>
      <c r="D3170" s="41" t="s">
        <v>8759</v>
      </c>
      <c r="E3170" s="44" t="s">
        <v>15596</v>
      </c>
      <c r="F3170" s="42" t="s">
        <v>8760</v>
      </c>
      <c r="G3170" s="42" t="s">
        <v>11436</v>
      </c>
    </row>
    <row r="3171" spans="3:7" ht="15">
      <c r="C3171" s="42">
        <f t="shared" si="94"/>
        <v>99</v>
      </c>
      <c r="D3171" s="41" t="s">
        <v>8761</v>
      </c>
      <c r="E3171" s="44" t="s">
        <v>15597</v>
      </c>
      <c r="F3171" s="42" t="s">
        <v>8762</v>
      </c>
      <c r="G3171" s="42" t="s">
        <v>11437</v>
      </c>
    </row>
    <row r="3172" spans="3:7" ht="15">
      <c r="C3172" s="42">
        <f t="shared" si="94"/>
        <v>99</v>
      </c>
      <c r="D3172" s="41" t="s">
        <v>8763</v>
      </c>
      <c r="E3172" s="44" t="s">
        <v>15598</v>
      </c>
      <c r="F3172" s="42" t="s">
        <v>8764</v>
      </c>
      <c r="G3172" s="42" t="s">
        <v>11438</v>
      </c>
    </row>
    <row r="3173" spans="3:7" ht="15">
      <c r="C3173" s="42">
        <f t="shared" si="94"/>
        <v>99</v>
      </c>
      <c r="D3173" s="41" t="s">
        <v>8765</v>
      </c>
      <c r="E3173" s="44" t="s">
        <v>15599</v>
      </c>
      <c r="F3173" s="42" t="s">
        <v>8766</v>
      </c>
      <c r="G3173" s="42" t="s">
        <v>5891</v>
      </c>
    </row>
    <row r="3174" spans="3:7" ht="15">
      <c r="C3174" s="42">
        <f t="shared" si="94"/>
        <v>99</v>
      </c>
      <c r="D3174" s="41" t="s">
        <v>8767</v>
      </c>
      <c r="E3174" s="44" t="s">
        <v>15600</v>
      </c>
      <c r="F3174" s="42" t="s">
        <v>8768</v>
      </c>
      <c r="G3174" s="42" t="s">
        <v>11439</v>
      </c>
    </row>
    <row r="3175" spans="3:7" ht="15">
      <c r="C3175" s="42">
        <f t="shared" si="94"/>
        <v>99</v>
      </c>
      <c r="D3175" s="41" t="s">
        <v>8769</v>
      </c>
      <c r="E3175" s="44" t="s">
        <v>15601</v>
      </c>
      <c r="F3175" s="42" t="s">
        <v>8770</v>
      </c>
      <c r="G3175" s="42" t="s">
        <v>11440</v>
      </c>
    </row>
    <row r="3176" spans="3:7" ht="15">
      <c r="C3176" s="42">
        <f t="shared" si="94"/>
        <v>99</v>
      </c>
      <c r="D3176" s="41" t="s">
        <v>8771</v>
      </c>
      <c r="E3176" s="44" t="s">
        <v>15602</v>
      </c>
      <c r="F3176" s="42" t="s">
        <v>8772</v>
      </c>
      <c r="G3176" s="42" t="s">
        <v>11441</v>
      </c>
    </row>
    <row r="3177" spans="3:7" ht="15">
      <c r="C3177" s="42">
        <f t="shared" si="94"/>
        <v>99</v>
      </c>
      <c r="D3177" s="41" t="s">
        <v>8773</v>
      </c>
      <c r="E3177" s="44" t="s">
        <v>15603</v>
      </c>
      <c r="F3177" s="42" t="s">
        <v>8774</v>
      </c>
      <c r="G3177" s="42" t="s">
        <v>11442</v>
      </c>
    </row>
    <row r="3178" spans="3:7" ht="15">
      <c r="C3178" s="42">
        <f t="shared" si="94"/>
        <v>99</v>
      </c>
      <c r="D3178" s="41" t="s">
        <v>8775</v>
      </c>
      <c r="E3178" s="44" t="s">
        <v>15604</v>
      </c>
      <c r="F3178" s="42" t="s">
        <v>8776</v>
      </c>
      <c r="G3178" s="42" t="s">
        <v>11443</v>
      </c>
    </row>
    <row r="3179" spans="3:7" ht="15">
      <c r="C3179" s="42">
        <f t="shared" si="94"/>
        <v>99</v>
      </c>
      <c r="D3179" s="41" t="s">
        <v>8777</v>
      </c>
      <c r="E3179" s="44" t="s">
        <v>15605</v>
      </c>
      <c r="F3179" s="42" t="s">
        <v>8778</v>
      </c>
      <c r="G3179" s="42" t="s">
        <v>7120</v>
      </c>
    </row>
    <row r="3180" spans="3:7" ht="15">
      <c r="C3180" s="42">
        <f t="shared" si="94"/>
        <v>99</v>
      </c>
      <c r="D3180" s="41" t="s">
        <v>8779</v>
      </c>
      <c r="E3180" s="44" t="s">
        <v>15606</v>
      </c>
      <c r="F3180" s="42" t="s">
        <v>8780</v>
      </c>
      <c r="G3180" s="42" t="s">
        <v>11444</v>
      </c>
    </row>
    <row r="3181" spans="3:7" ht="15">
      <c r="C3181" s="42">
        <f t="shared" si="94"/>
        <v>99</v>
      </c>
      <c r="D3181" s="41" t="s">
        <v>8781</v>
      </c>
      <c r="E3181" s="44" t="s">
        <v>15607</v>
      </c>
      <c r="F3181" s="42" t="s">
        <v>8782</v>
      </c>
      <c r="G3181" s="42" t="s">
        <v>11445</v>
      </c>
    </row>
    <row r="3182" spans="3:7" ht="15">
      <c r="C3182" s="42">
        <f t="shared" si="94"/>
        <v>99</v>
      </c>
      <c r="D3182" s="41" t="s">
        <v>8783</v>
      </c>
      <c r="E3182" s="44" t="s">
        <v>15608</v>
      </c>
      <c r="F3182" s="42" t="s">
        <v>8784</v>
      </c>
      <c r="G3182" s="42" t="s">
        <v>11446</v>
      </c>
    </row>
    <row r="3183" spans="3:7" ht="15">
      <c r="C3183" s="42">
        <f t="shared" si="94"/>
        <v>99</v>
      </c>
      <c r="D3183" s="41" t="s">
        <v>8785</v>
      </c>
      <c r="E3183" s="44" t="s">
        <v>15609</v>
      </c>
      <c r="F3183" s="42" t="s">
        <v>8786</v>
      </c>
      <c r="G3183" s="42" t="s">
        <v>11447</v>
      </c>
    </row>
    <row r="3184" spans="3:7" ht="15">
      <c r="C3184" s="42">
        <f t="shared" si="94"/>
        <v>99</v>
      </c>
      <c r="D3184" s="41" t="s">
        <v>8787</v>
      </c>
      <c r="E3184" s="44" t="s">
        <v>15610</v>
      </c>
      <c r="F3184" s="42" t="s">
        <v>8788</v>
      </c>
      <c r="G3184" s="42" t="s">
        <v>11448</v>
      </c>
    </row>
    <row r="3185" spans="3:7" ht="15">
      <c r="C3185" s="42">
        <f t="shared" si="94"/>
        <v>99</v>
      </c>
      <c r="D3185" s="41" t="s">
        <v>8789</v>
      </c>
      <c r="E3185" s="44" t="s">
        <v>15611</v>
      </c>
      <c r="F3185" s="42" t="s">
        <v>8790</v>
      </c>
      <c r="G3185" s="42" t="s">
        <v>7562</v>
      </c>
    </row>
    <row r="3186" spans="3:7" ht="15">
      <c r="C3186" s="42">
        <f t="shared" si="94"/>
        <v>99</v>
      </c>
      <c r="D3186" s="41" t="s">
        <v>8791</v>
      </c>
      <c r="E3186" s="44" t="s">
        <v>15612</v>
      </c>
      <c r="F3186" s="42" t="s">
        <v>8792</v>
      </c>
      <c r="G3186" s="42" t="s">
        <v>11449</v>
      </c>
    </row>
    <row r="3187" spans="3:7" ht="15">
      <c r="C3187" s="42">
        <f t="shared" si="94"/>
        <v>99</v>
      </c>
      <c r="D3187" s="41" t="s">
        <v>8793</v>
      </c>
      <c r="E3187" s="44" t="s">
        <v>15613</v>
      </c>
      <c r="F3187" s="42" t="s">
        <v>8794</v>
      </c>
      <c r="G3187" s="42" t="s">
        <v>11450</v>
      </c>
    </row>
    <row r="3188" spans="3:7" ht="15">
      <c r="C3188" s="42">
        <f t="shared" si="94"/>
        <v>99</v>
      </c>
      <c r="D3188" s="41" t="s">
        <v>8795</v>
      </c>
      <c r="E3188" s="44" t="s">
        <v>15614</v>
      </c>
      <c r="F3188" s="42" t="s">
        <v>8796</v>
      </c>
      <c r="G3188" s="42" t="s">
        <v>11451</v>
      </c>
    </row>
    <row r="3189" spans="3:7" ht="15">
      <c r="C3189" s="42">
        <f t="shared" si="94"/>
        <v>99</v>
      </c>
      <c r="D3189" s="41" t="s">
        <v>8797</v>
      </c>
      <c r="E3189" s="44" t="s">
        <v>15615</v>
      </c>
      <c r="F3189" s="42" t="s">
        <v>8798</v>
      </c>
      <c r="G3189" s="42" t="s">
        <v>11452</v>
      </c>
    </row>
    <row r="3190" spans="3:7">
      <c r="C3190" s="42">
        <f t="shared" si="94"/>
        <v>99</v>
      </c>
      <c r="D3190" s="41" t="s">
        <v>8799</v>
      </c>
      <c r="E3190" s="46" t="s">
        <v>12508</v>
      </c>
      <c r="F3190" s="42" t="s">
        <v>8800</v>
      </c>
      <c r="G3190" s="42" t="s">
        <v>11453</v>
      </c>
    </row>
    <row r="3191" spans="3:7" ht="15">
      <c r="C3191" s="42">
        <f t="shared" si="94"/>
        <v>99</v>
      </c>
      <c r="D3191" s="41" t="s">
        <v>8801</v>
      </c>
      <c r="E3191" s="44" t="s">
        <v>15616</v>
      </c>
      <c r="F3191" s="42" t="s">
        <v>8802</v>
      </c>
      <c r="G3191" s="42" t="s">
        <v>11454</v>
      </c>
    </row>
    <row r="3192" spans="3:7" ht="15">
      <c r="C3192" s="42">
        <f t="shared" si="94"/>
        <v>99</v>
      </c>
      <c r="D3192" s="41" t="s">
        <v>8803</v>
      </c>
      <c r="E3192" s="44" t="s">
        <v>15617</v>
      </c>
      <c r="F3192" s="42" t="s">
        <v>8804</v>
      </c>
      <c r="G3192" s="42" t="s">
        <v>11455</v>
      </c>
    </row>
    <row r="3193" spans="3:7" ht="15">
      <c r="C3193" s="42">
        <f t="shared" si="94"/>
        <v>99</v>
      </c>
      <c r="D3193" s="41" t="s">
        <v>5078</v>
      </c>
      <c r="E3193" s="44" t="s">
        <v>15618</v>
      </c>
      <c r="F3193" s="42" t="s">
        <v>8805</v>
      </c>
      <c r="G3193" s="42" t="s">
        <v>7133</v>
      </c>
    </row>
    <row r="3194" spans="3:7" ht="15">
      <c r="C3194" s="42">
        <f t="shared" si="94"/>
        <v>99</v>
      </c>
      <c r="D3194" s="41" t="s">
        <v>8806</v>
      </c>
      <c r="E3194" s="44" t="s">
        <v>15619</v>
      </c>
      <c r="F3194" s="42" t="s">
        <v>8807</v>
      </c>
      <c r="G3194" s="42" t="s">
        <v>11456</v>
      </c>
    </row>
    <row r="3195" spans="3:7" ht="15">
      <c r="C3195" s="42">
        <f t="shared" si="94"/>
        <v>99</v>
      </c>
      <c r="D3195" s="41" t="s">
        <v>8808</v>
      </c>
      <c r="E3195" s="44" t="s">
        <v>15620</v>
      </c>
      <c r="F3195" s="42" t="s">
        <v>8809</v>
      </c>
      <c r="G3195" s="42" t="s">
        <v>11457</v>
      </c>
    </row>
    <row r="3196" spans="3:7" ht="15">
      <c r="C3196" s="42">
        <f t="shared" si="94"/>
        <v>99</v>
      </c>
      <c r="D3196" s="41" t="s">
        <v>8810</v>
      </c>
      <c r="E3196" s="44" t="s">
        <v>15621</v>
      </c>
      <c r="F3196" s="42" t="s">
        <v>8811</v>
      </c>
      <c r="G3196" s="42" t="s">
        <v>6454</v>
      </c>
    </row>
    <row r="3197" spans="3:7" ht="15">
      <c r="C3197" s="42">
        <f t="shared" si="94"/>
        <v>99</v>
      </c>
      <c r="D3197" s="41" t="s">
        <v>8812</v>
      </c>
      <c r="E3197" s="44" t="s">
        <v>15622</v>
      </c>
      <c r="F3197" s="42" t="s">
        <v>8813</v>
      </c>
      <c r="G3197" s="42" t="s">
        <v>11458</v>
      </c>
    </row>
    <row r="3198" spans="3:7" ht="15">
      <c r="C3198" s="42">
        <f t="shared" si="94"/>
        <v>99</v>
      </c>
      <c r="D3198" s="41" t="s">
        <v>8814</v>
      </c>
      <c r="E3198" s="44" t="s">
        <v>15623</v>
      </c>
      <c r="F3198" s="42" t="s">
        <v>8815</v>
      </c>
      <c r="G3198" s="42" t="s">
        <v>6341</v>
      </c>
    </row>
    <row r="3199" spans="3:7" ht="15">
      <c r="C3199" s="42">
        <f t="shared" si="94"/>
        <v>99</v>
      </c>
      <c r="D3199" s="41" t="s">
        <v>8817</v>
      </c>
      <c r="E3199" s="44" t="s">
        <v>15624</v>
      </c>
      <c r="F3199" s="42" t="s">
        <v>8818</v>
      </c>
      <c r="G3199" s="42" t="s">
        <v>11459</v>
      </c>
    </row>
    <row r="3200" spans="3:7" ht="15">
      <c r="C3200" s="42">
        <f t="shared" si="94"/>
        <v>99</v>
      </c>
      <c r="D3200" s="41" t="s">
        <v>8819</v>
      </c>
      <c r="E3200" s="44" t="s">
        <v>15625</v>
      </c>
      <c r="F3200" s="42" t="s">
        <v>8820</v>
      </c>
      <c r="G3200" s="42" t="s">
        <v>11460</v>
      </c>
    </row>
    <row r="3201" spans="3:7" ht="15">
      <c r="C3201" s="42">
        <f t="shared" si="94"/>
        <v>99</v>
      </c>
      <c r="D3201" s="41" t="s">
        <v>8821</v>
      </c>
      <c r="E3201" s="44" t="s">
        <v>15626</v>
      </c>
      <c r="F3201" s="42" t="s">
        <v>8822</v>
      </c>
      <c r="G3201" s="42" t="s">
        <v>11461</v>
      </c>
    </row>
    <row r="3202" spans="3:7" ht="15">
      <c r="C3202" s="42">
        <f t="shared" si="94"/>
        <v>99</v>
      </c>
      <c r="D3202" s="41" t="s">
        <v>8823</v>
      </c>
      <c r="E3202" s="44" t="s">
        <v>15627</v>
      </c>
      <c r="F3202" s="42" t="s">
        <v>8824</v>
      </c>
      <c r="G3202" s="42" t="s">
        <v>11462</v>
      </c>
    </row>
    <row r="3203" spans="3:7" ht="15">
      <c r="C3203" s="42">
        <f t="shared" si="94"/>
        <v>99</v>
      </c>
      <c r="D3203" s="41" t="s">
        <v>8825</v>
      </c>
      <c r="E3203" s="44" t="s">
        <v>15628</v>
      </c>
      <c r="F3203" s="42" t="s">
        <v>8826</v>
      </c>
      <c r="G3203" s="42" t="s">
        <v>11463</v>
      </c>
    </row>
    <row r="3204" spans="3:7" ht="15">
      <c r="C3204" s="42">
        <f t="shared" si="94"/>
        <v>99</v>
      </c>
      <c r="D3204" s="41" t="s">
        <v>8827</v>
      </c>
      <c r="E3204" s="44" t="s">
        <v>15629</v>
      </c>
      <c r="F3204" s="42" t="s">
        <v>8828</v>
      </c>
      <c r="G3204" s="42" t="s">
        <v>11464</v>
      </c>
    </row>
    <row r="3205" spans="3:7" ht="15">
      <c r="C3205" s="42">
        <f t="shared" ref="C3205:C3268" si="95">+B3205+C3204</f>
        <v>99</v>
      </c>
      <c r="D3205" s="41" t="s">
        <v>5114</v>
      </c>
      <c r="E3205" s="44" t="s">
        <v>15630</v>
      </c>
      <c r="F3205" s="42" t="s">
        <v>8829</v>
      </c>
      <c r="G3205" s="42" t="s">
        <v>6302</v>
      </c>
    </row>
    <row r="3206" spans="3:7" ht="15">
      <c r="C3206" s="42">
        <f t="shared" si="95"/>
        <v>99</v>
      </c>
      <c r="D3206" s="41" t="s">
        <v>8830</v>
      </c>
      <c r="E3206" s="44" t="s">
        <v>15631</v>
      </c>
      <c r="F3206" s="42" t="s">
        <v>8831</v>
      </c>
      <c r="G3206" s="42" t="s">
        <v>11465</v>
      </c>
    </row>
    <row r="3207" spans="3:7" ht="15">
      <c r="C3207" s="42">
        <f t="shared" si="95"/>
        <v>99</v>
      </c>
      <c r="D3207" s="41" t="s">
        <v>8832</v>
      </c>
      <c r="E3207" s="44" t="s">
        <v>15632</v>
      </c>
      <c r="F3207" s="42" t="s">
        <v>8833</v>
      </c>
      <c r="G3207" s="42" t="s">
        <v>11466</v>
      </c>
    </row>
    <row r="3208" spans="3:7" ht="15">
      <c r="C3208" s="42">
        <f t="shared" si="95"/>
        <v>99</v>
      </c>
      <c r="D3208" s="41" t="s">
        <v>8835</v>
      </c>
      <c r="E3208" s="44" t="s">
        <v>15633</v>
      </c>
      <c r="F3208" s="42" t="s">
        <v>8836</v>
      </c>
      <c r="G3208" s="42" t="s">
        <v>11467</v>
      </c>
    </row>
    <row r="3209" spans="3:7" ht="15">
      <c r="C3209" s="42">
        <f t="shared" si="95"/>
        <v>99</v>
      </c>
      <c r="D3209" s="41" t="s">
        <v>8837</v>
      </c>
      <c r="E3209" s="44" t="s">
        <v>15634</v>
      </c>
      <c r="F3209" s="42" t="s">
        <v>8838</v>
      </c>
      <c r="G3209" s="42" t="s">
        <v>11468</v>
      </c>
    </row>
    <row r="3210" spans="3:7" ht="15">
      <c r="C3210" s="42">
        <f t="shared" si="95"/>
        <v>99</v>
      </c>
      <c r="D3210" s="41" t="s">
        <v>8839</v>
      </c>
      <c r="E3210" s="44" t="s">
        <v>15635</v>
      </c>
      <c r="F3210" s="42" t="s">
        <v>8840</v>
      </c>
      <c r="G3210" s="42" t="s">
        <v>11469</v>
      </c>
    </row>
    <row r="3211" spans="3:7" ht="15">
      <c r="C3211" s="42">
        <f t="shared" si="95"/>
        <v>99</v>
      </c>
      <c r="D3211" s="41" t="s">
        <v>8841</v>
      </c>
      <c r="E3211" s="44" t="s">
        <v>15636</v>
      </c>
      <c r="F3211" s="42" t="s">
        <v>8842</v>
      </c>
      <c r="G3211" s="42" t="s">
        <v>11470</v>
      </c>
    </row>
    <row r="3212" spans="3:7" ht="15">
      <c r="C3212" s="42">
        <f t="shared" si="95"/>
        <v>99</v>
      </c>
      <c r="D3212" s="41" t="s">
        <v>8843</v>
      </c>
      <c r="E3212" s="44" t="s">
        <v>15637</v>
      </c>
      <c r="F3212" s="42" t="s">
        <v>8844</v>
      </c>
      <c r="G3212" s="42" t="s">
        <v>11471</v>
      </c>
    </row>
    <row r="3213" spans="3:7" ht="15">
      <c r="C3213" s="42">
        <f t="shared" si="95"/>
        <v>99</v>
      </c>
      <c r="D3213" s="41" t="s">
        <v>8845</v>
      </c>
      <c r="E3213" s="44" t="s">
        <v>15638</v>
      </c>
      <c r="F3213" s="42" t="s">
        <v>8846</v>
      </c>
      <c r="G3213" s="42" t="s">
        <v>11472</v>
      </c>
    </row>
    <row r="3214" spans="3:7" ht="15">
      <c r="C3214" s="42">
        <f t="shared" si="95"/>
        <v>99</v>
      </c>
      <c r="D3214" s="41" t="s">
        <v>8847</v>
      </c>
      <c r="E3214" s="44" t="s">
        <v>15639</v>
      </c>
      <c r="F3214" s="42" t="s">
        <v>8848</v>
      </c>
      <c r="G3214" s="42" t="s">
        <v>11473</v>
      </c>
    </row>
    <row r="3215" spans="3:7" ht="15">
      <c r="C3215" s="42">
        <f t="shared" si="95"/>
        <v>99</v>
      </c>
      <c r="D3215" s="41" t="s">
        <v>8849</v>
      </c>
      <c r="E3215" s="44" t="s">
        <v>15640</v>
      </c>
      <c r="F3215" s="42" t="s">
        <v>8850</v>
      </c>
      <c r="G3215" s="42" t="s">
        <v>11474</v>
      </c>
    </row>
    <row r="3216" spans="3:7" ht="15">
      <c r="C3216" s="42">
        <f t="shared" si="95"/>
        <v>99</v>
      </c>
      <c r="D3216" s="41" t="s">
        <v>8851</v>
      </c>
      <c r="E3216" s="44" t="s">
        <v>15641</v>
      </c>
      <c r="F3216" s="42" t="s">
        <v>8852</v>
      </c>
      <c r="G3216" s="42" t="s">
        <v>8851</v>
      </c>
    </row>
    <row r="3217" spans="3:7" ht="15">
      <c r="C3217" s="42">
        <f t="shared" si="95"/>
        <v>99</v>
      </c>
      <c r="D3217" s="41" t="s">
        <v>8853</v>
      </c>
      <c r="E3217" s="44" t="s">
        <v>15642</v>
      </c>
      <c r="F3217" s="42" t="s">
        <v>8854</v>
      </c>
      <c r="G3217" s="42" t="s">
        <v>11475</v>
      </c>
    </row>
    <row r="3218" spans="3:7" ht="15">
      <c r="C3218" s="42">
        <f t="shared" si="95"/>
        <v>99</v>
      </c>
      <c r="D3218" s="41" t="s">
        <v>8855</v>
      </c>
      <c r="E3218" s="44" t="s">
        <v>15643</v>
      </c>
      <c r="F3218" s="42" t="s">
        <v>8856</v>
      </c>
      <c r="G3218" s="42" t="s">
        <v>11476</v>
      </c>
    </row>
    <row r="3219" spans="3:7" ht="15">
      <c r="C3219" s="42">
        <f t="shared" si="95"/>
        <v>99</v>
      </c>
      <c r="D3219" s="41" t="s">
        <v>8857</v>
      </c>
      <c r="E3219" s="44" t="s">
        <v>15644</v>
      </c>
      <c r="F3219" s="42" t="s">
        <v>8858</v>
      </c>
      <c r="G3219" s="42" t="s">
        <v>11477</v>
      </c>
    </row>
    <row r="3220" spans="3:7" ht="15">
      <c r="C3220" s="42">
        <f t="shared" si="95"/>
        <v>99</v>
      </c>
      <c r="D3220" s="41" t="s">
        <v>8859</v>
      </c>
      <c r="E3220" s="44" t="s">
        <v>15645</v>
      </c>
      <c r="F3220" s="42" t="s">
        <v>8860</v>
      </c>
      <c r="G3220" s="42" t="s">
        <v>11478</v>
      </c>
    </row>
    <row r="3221" spans="3:7" ht="15">
      <c r="C3221" s="42">
        <f t="shared" si="95"/>
        <v>99</v>
      </c>
      <c r="D3221" s="41" t="s">
        <v>8861</v>
      </c>
      <c r="E3221" s="44" t="s">
        <v>15646</v>
      </c>
      <c r="F3221" s="42" t="s">
        <v>8862</v>
      </c>
      <c r="G3221" s="42" t="s">
        <v>11479</v>
      </c>
    </row>
    <row r="3222" spans="3:7" ht="15">
      <c r="C3222" s="42">
        <f t="shared" si="95"/>
        <v>99</v>
      </c>
      <c r="D3222" s="41" t="s">
        <v>8863</v>
      </c>
      <c r="E3222" s="44" t="s">
        <v>15647</v>
      </c>
      <c r="F3222" s="42" t="s">
        <v>8864</v>
      </c>
      <c r="G3222" s="42" t="s">
        <v>11480</v>
      </c>
    </row>
    <row r="3223" spans="3:7" ht="15">
      <c r="C3223" s="42">
        <f t="shared" si="95"/>
        <v>99</v>
      </c>
      <c r="D3223" s="41" t="s">
        <v>8865</v>
      </c>
      <c r="E3223" s="44" t="s">
        <v>15648</v>
      </c>
      <c r="F3223" s="42" t="s">
        <v>8866</v>
      </c>
      <c r="G3223" s="42" t="s">
        <v>11481</v>
      </c>
    </row>
    <row r="3224" spans="3:7" ht="15">
      <c r="C3224" s="42">
        <f t="shared" si="95"/>
        <v>99</v>
      </c>
      <c r="D3224" s="41" t="s">
        <v>8867</v>
      </c>
      <c r="E3224" s="44" t="s">
        <v>15649</v>
      </c>
      <c r="F3224" s="42" t="s">
        <v>8868</v>
      </c>
      <c r="G3224" s="42" t="s">
        <v>11482</v>
      </c>
    </row>
    <row r="3225" spans="3:7" ht="15">
      <c r="C3225" s="42">
        <f t="shared" si="95"/>
        <v>99</v>
      </c>
      <c r="D3225" s="41" t="s">
        <v>8869</v>
      </c>
      <c r="E3225" s="44" t="s">
        <v>15650</v>
      </c>
      <c r="F3225" s="42" t="s">
        <v>8870</v>
      </c>
      <c r="G3225" s="42" t="s">
        <v>11483</v>
      </c>
    </row>
    <row r="3226" spans="3:7" ht="15">
      <c r="C3226" s="42">
        <f t="shared" si="95"/>
        <v>99</v>
      </c>
      <c r="D3226" s="41" t="s">
        <v>8871</v>
      </c>
      <c r="E3226" s="44" t="s">
        <v>15651</v>
      </c>
      <c r="F3226" s="42" t="s">
        <v>8872</v>
      </c>
      <c r="G3226" s="42" t="s">
        <v>11484</v>
      </c>
    </row>
    <row r="3227" spans="3:7" ht="15">
      <c r="C3227" s="42">
        <f t="shared" si="95"/>
        <v>99</v>
      </c>
      <c r="D3227" s="41" t="s">
        <v>8873</v>
      </c>
      <c r="E3227" s="44" t="s">
        <v>15652</v>
      </c>
      <c r="F3227" s="42" t="s">
        <v>8874</v>
      </c>
      <c r="G3227" s="42" t="s">
        <v>11485</v>
      </c>
    </row>
    <row r="3228" spans="3:7">
      <c r="C3228" s="42">
        <f t="shared" si="95"/>
        <v>99</v>
      </c>
      <c r="D3228" s="41" t="s">
        <v>8875</v>
      </c>
      <c r="E3228" s="46" t="s">
        <v>12509</v>
      </c>
      <c r="F3228" s="42" t="s">
        <v>8876</v>
      </c>
      <c r="G3228" s="42" t="s">
        <v>11486</v>
      </c>
    </row>
    <row r="3229" spans="3:7" ht="15">
      <c r="C3229" s="42">
        <f t="shared" si="95"/>
        <v>99</v>
      </c>
      <c r="D3229" s="41" t="s">
        <v>8877</v>
      </c>
      <c r="E3229" s="44" t="s">
        <v>15653</v>
      </c>
      <c r="F3229" s="42" t="s">
        <v>8878</v>
      </c>
      <c r="G3229" s="42" t="s">
        <v>11487</v>
      </c>
    </row>
    <row r="3230" spans="3:7" ht="15">
      <c r="C3230" s="42">
        <f t="shared" si="95"/>
        <v>99</v>
      </c>
      <c r="D3230" s="41" t="s">
        <v>8879</v>
      </c>
      <c r="E3230" s="44" t="s">
        <v>15654</v>
      </c>
      <c r="F3230" s="42" t="s">
        <v>8880</v>
      </c>
      <c r="G3230" s="42" t="s">
        <v>11179</v>
      </c>
    </row>
    <row r="3231" spans="3:7" ht="15">
      <c r="C3231" s="42">
        <f t="shared" si="95"/>
        <v>99</v>
      </c>
      <c r="D3231" s="41" t="s">
        <v>8882</v>
      </c>
      <c r="E3231" s="44" t="s">
        <v>15655</v>
      </c>
      <c r="F3231" s="42" t="s">
        <v>8883</v>
      </c>
      <c r="G3231" s="42" t="s">
        <v>11488</v>
      </c>
    </row>
    <row r="3232" spans="3:7" ht="25.5">
      <c r="C3232" s="42">
        <f t="shared" si="95"/>
        <v>99</v>
      </c>
      <c r="D3232" s="41" t="s">
        <v>8884</v>
      </c>
      <c r="E3232" s="44" t="s">
        <v>15656</v>
      </c>
      <c r="F3232" s="42" t="s">
        <v>8885</v>
      </c>
      <c r="G3232" s="42" t="s">
        <v>11489</v>
      </c>
    </row>
    <row r="3233" spans="3:7" ht="15">
      <c r="C3233" s="42">
        <f t="shared" si="95"/>
        <v>99</v>
      </c>
      <c r="D3233" s="41" t="s">
        <v>8887</v>
      </c>
      <c r="E3233" s="44" t="s">
        <v>15657</v>
      </c>
      <c r="F3233" s="42" t="s">
        <v>8888</v>
      </c>
      <c r="G3233" s="42" t="s">
        <v>11490</v>
      </c>
    </row>
    <row r="3234" spans="3:7" ht="15">
      <c r="C3234" s="42">
        <f t="shared" si="95"/>
        <v>99</v>
      </c>
      <c r="D3234" s="41" t="s">
        <v>8889</v>
      </c>
      <c r="E3234" s="44" t="s">
        <v>15658</v>
      </c>
      <c r="F3234" s="42" t="s">
        <v>8890</v>
      </c>
      <c r="G3234" s="42" t="s">
        <v>11491</v>
      </c>
    </row>
    <row r="3235" spans="3:7" ht="15">
      <c r="C3235" s="42">
        <f t="shared" si="95"/>
        <v>99</v>
      </c>
      <c r="D3235" s="41" t="s">
        <v>8891</v>
      </c>
      <c r="E3235" s="44" t="s">
        <v>15659</v>
      </c>
      <c r="F3235" s="42" t="s">
        <v>8892</v>
      </c>
      <c r="G3235" s="42" t="s">
        <v>11492</v>
      </c>
    </row>
    <row r="3236" spans="3:7" ht="15">
      <c r="C3236" s="42">
        <f t="shared" si="95"/>
        <v>99</v>
      </c>
      <c r="D3236" s="41" t="s">
        <v>8893</v>
      </c>
      <c r="E3236" s="44" t="s">
        <v>15660</v>
      </c>
      <c r="F3236" s="42" t="s">
        <v>8894</v>
      </c>
      <c r="G3236" s="42" t="s">
        <v>7345</v>
      </c>
    </row>
    <row r="3237" spans="3:7" ht="15">
      <c r="C3237" s="42">
        <f t="shared" si="95"/>
        <v>99</v>
      </c>
      <c r="D3237" s="41" t="s">
        <v>8895</v>
      </c>
      <c r="E3237" s="44" t="s">
        <v>15661</v>
      </c>
      <c r="F3237" s="42" t="s">
        <v>8896</v>
      </c>
      <c r="G3237" s="42" t="s">
        <v>11493</v>
      </c>
    </row>
    <row r="3238" spans="3:7" ht="15">
      <c r="C3238" s="42">
        <f t="shared" si="95"/>
        <v>99</v>
      </c>
      <c r="D3238" s="41" t="s">
        <v>8897</v>
      </c>
      <c r="E3238" s="44" t="s">
        <v>15662</v>
      </c>
      <c r="F3238" s="42" t="s">
        <v>8898</v>
      </c>
      <c r="G3238" s="42" t="s">
        <v>8897</v>
      </c>
    </row>
    <row r="3239" spans="3:7" ht="15">
      <c r="C3239" s="42">
        <f t="shared" si="95"/>
        <v>99</v>
      </c>
      <c r="D3239" s="41" t="s">
        <v>8899</v>
      </c>
      <c r="E3239" s="44" t="s">
        <v>15663</v>
      </c>
      <c r="F3239" s="42" t="s">
        <v>8900</v>
      </c>
      <c r="G3239" s="42" t="s">
        <v>11494</v>
      </c>
    </row>
    <row r="3240" spans="3:7" ht="15">
      <c r="C3240" s="42">
        <f t="shared" si="95"/>
        <v>99</v>
      </c>
      <c r="D3240" s="41" t="s">
        <v>8901</v>
      </c>
      <c r="E3240" s="44" t="s">
        <v>15664</v>
      </c>
      <c r="F3240" s="42" t="s">
        <v>8902</v>
      </c>
      <c r="G3240" s="42" t="s">
        <v>11495</v>
      </c>
    </row>
    <row r="3241" spans="3:7" ht="15">
      <c r="C3241" s="42">
        <f t="shared" si="95"/>
        <v>99</v>
      </c>
      <c r="D3241" s="41" t="s">
        <v>8903</v>
      </c>
      <c r="E3241" s="44" t="s">
        <v>15665</v>
      </c>
      <c r="F3241" s="42" t="s">
        <v>8904</v>
      </c>
      <c r="G3241" s="42" t="s">
        <v>11496</v>
      </c>
    </row>
    <row r="3242" spans="3:7" ht="15">
      <c r="C3242" s="42">
        <f t="shared" si="95"/>
        <v>99</v>
      </c>
      <c r="D3242" s="41" t="s">
        <v>8905</v>
      </c>
      <c r="E3242" s="44" t="s">
        <v>15666</v>
      </c>
      <c r="F3242" s="42" t="s">
        <v>8906</v>
      </c>
      <c r="G3242" s="42" t="s">
        <v>11497</v>
      </c>
    </row>
    <row r="3243" spans="3:7" ht="15">
      <c r="C3243" s="42">
        <f t="shared" si="95"/>
        <v>99</v>
      </c>
      <c r="D3243" s="41" t="s">
        <v>8907</v>
      </c>
      <c r="E3243" s="44" t="s">
        <v>15667</v>
      </c>
      <c r="F3243" s="42" t="s">
        <v>8908</v>
      </c>
      <c r="G3243" s="42" t="s">
        <v>11498</v>
      </c>
    </row>
    <row r="3244" spans="3:7" ht="15">
      <c r="C3244" s="42">
        <f t="shared" si="95"/>
        <v>99</v>
      </c>
      <c r="D3244" s="41" t="s">
        <v>8909</v>
      </c>
      <c r="E3244" s="44" t="s">
        <v>15668</v>
      </c>
      <c r="F3244" s="42" t="s">
        <v>8910</v>
      </c>
      <c r="G3244" s="42" t="s">
        <v>11499</v>
      </c>
    </row>
    <row r="3245" spans="3:7" ht="15">
      <c r="C3245" s="42">
        <f t="shared" si="95"/>
        <v>99</v>
      </c>
      <c r="D3245" s="41" t="s">
        <v>8911</v>
      </c>
      <c r="E3245" s="44" t="s">
        <v>15669</v>
      </c>
      <c r="F3245" s="42" t="s">
        <v>8912</v>
      </c>
      <c r="G3245" s="42" t="s">
        <v>11500</v>
      </c>
    </row>
    <row r="3246" spans="3:7" ht="15">
      <c r="C3246" s="42">
        <f t="shared" si="95"/>
        <v>99</v>
      </c>
      <c r="D3246" s="41" t="s">
        <v>8913</v>
      </c>
      <c r="E3246" s="44" t="s">
        <v>15670</v>
      </c>
      <c r="F3246" s="42" t="s">
        <v>8914</v>
      </c>
      <c r="G3246" s="42" t="s">
        <v>11501</v>
      </c>
    </row>
    <row r="3247" spans="3:7" ht="15">
      <c r="C3247" s="42">
        <f t="shared" si="95"/>
        <v>99</v>
      </c>
      <c r="D3247" s="41" t="s">
        <v>8915</v>
      </c>
      <c r="E3247" s="43" t="s">
        <v>15671</v>
      </c>
      <c r="F3247" s="42" t="s">
        <v>8916</v>
      </c>
      <c r="G3247" s="42" t="s">
        <v>11502</v>
      </c>
    </row>
    <row r="3248" spans="3:7" ht="15">
      <c r="C3248" s="42">
        <f t="shared" si="95"/>
        <v>99</v>
      </c>
      <c r="D3248" s="41" t="s">
        <v>8917</v>
      </c>
      <c r="E3248" s="44" t="s">
        <v>15672</v>
      </c>
      <c r="F3248" s="42" t="s">
        <v>8918</v>
      </c>
      <c r="G3248" s="42" t="s">
        <v>11503</v>
      </c>
    </row>
    <row r="3249" spans="3:7" ht="15">
      <c r="C3249" s="42">
        <f t="shared" si="95"/>
        <v>99</v>
      </c>
      <c r="D3249" s="41" t="s">
        <v>8919</v>
      </c>
      <c r="E3249" s="44" t="s">
        <v>15673</v>
      </c>
      <c r="F3249" s="42" t="s">
        <v>8920</v>
      </c>
      <c r="G3249" s="42" t="s">
        <v>11504</v>
      </c>
    </row>
    <row r="3250" spans="3:7" ht="15">
      <c r="C3250" s="42">
        <f t="shared" si="95"/>
        <v>99</v>
      </c>
      <c r="D3250" s="41" t="s">
        <v>8921</v>
      </c>
      <c r="E3250" s="44" t="s">
        <v>15674</v>
      </c>
      <c r="F3250" s="42" t="s">
        <v>8922</v>
      </c>
      <c r="G3250" s="42" t="s">
        <v>11505</v>
      </c>
    </row>
    <row r="3251" spans="3:7" ht="15">
      <c r="C3251" s="42">
        <f t="shared" si="95"/>
        <v>99</v>
      </c>
      <c r="D3251" s="41" t="s">
        <v>8923</v>
      </c>
      <c r="E3251" s="44" t="s">
        <v>15675</v>
      </c>
      <c r="F3251" s="42" t="s">
        <v>8924</v>
      </c>
      <c r="G3251" s="42" t="s">
        <v>11506</v>
      </c>
    </row>
    <row r="3252" spans="3:7" ht="15">
      <c r="C3252" s="42">
        <f t="shared" si="95"/>
        <v>99</v>
      </c>
      <c r="D3252" s="41" t="s">
        <v>8925</v>
      </c>
      <c r="E3252" s="44" t="s">
        <v>15676</v>
      </c>
      <c r="F3252" s="42" t="s">
        <v>8926</v>
      </c>
      <c r="G3252" s="42" t="s">
        <v>11507</v>
      </c>
    </row>
    <row r="3253" spans="3:7" ht="15">
      <c r="C3253" s="42">
        <f t="shared" si="95"/>
        <v>99</v>
      </c>
      <c r="D3253" s="41" t="s">
        <v>8927</v>
      </c>
      <c r="E3253" s="44" t="s">
        <v>15677</v>
      </c>
      <c r="F3253" s="42" t="s">
        <v>8928</v>
      </c>
      <c r="G3253" s="42" t="s">
        <v>11508</v>
      </c>
    </row>
    <row r="3254" spans="3:7" ht="15">
      <c r="C3254" s="42">
        <f t="shared" si="95"/>
        <v>99</v>
      </c>
      <c r="D3254" s="41" t="s">
        <v>8929</v>
      </c>
      <c r="E3254" s="44" t="s">
        <v>15678</v>
      </c>
      <c r="F3254" s="42" t="s">
        <v>8930</v>
      </c>
      <c r="G3254" s="42" t="s">
        <v>11509</v>
      </c>
    </row>
    <row r="3255" spans="3:7" ht="15">
      <c r="C3255" s="42">
        <f t="shared" si="95"/>
        <v>99</v>
      </c>
      <c r="D3255" s="41" t="s">
        <v>8931</v>
      </c>
      <c r="E3255" s="44" t="s">
        <v>15679</v>
      </c>
      <c r="F3255" s="42" t="s">
        <v>8932</v>
      </c>
      <c r="G3255" s="42" t="s">
        <v>11510</v>
      </c>
    </row>
    <row r="3256" spans="3:7" ht="15">
      <c r="C3256" s="42">
        <f t="shared" si="95"/>
        <v>99</v>
      </c>
      <c r="D3256" s="41" t="s">
        <v>8933</v>
      </c>
      <c r="E3256" s="44" t="s">
        <v>15680</v>
      </c>
      <c r="F3256" s="42" t="s">
        <v>8934</v>
      </c>
      <c r="G3256" s="42" t="s">
        <v>11511</v>
      </c>
    </row>
    <row r="3257" spans="3:7" ht="15">
      <c r="C3257" s="42">
        <f t="shared" si="95"/>
        <v>99</v>
      </c>
      <c r="D3257" s="41" t="s">
        <v>8935</v>
      </c>
      <c r="E3257" s="44" t="s">
        <v>15681</v>
      </c>
      <c r="F3257" s="42" t="s">
        <v>8936</v>
      </c>
      <c r="G3257" s="42" t="s">
        <v>11512</v>
      </c>
    </row>
    <row r="3258" spans="3:7" ht="15">
      <c r="C3258" s="42">
        <f t="shared" si="95"/>
        <v>99</v>
      </c>
      <c r="D3258" s="41" t="s">
        <v>8937</v>
      </c>
      <c r="E3258" s="44" t="s">
        <v>15682</v>
      </c>
      <c r="F3258" s="42" t="s">
        <v>8938</v>
      </c>
      <c r="G3258" s="42" t="s">
        <v>11513</v>
      </c>
    </row>
    <row r="3259" spans="3:7" ht="15">
      <c r="C3259" s="42">
        <f t="shared" si="95"/>
        <v>99</v>
      </c>
      <c r="D3259" s="41" t="s">
        <v>8939</v>
      </c>
      <c r="E3259" s="44" t="s">
        <v>15683</v>
      </c>
      <c r="F3259" s="42" t="s">
        <v>8940</v>
      </c>
      <c r="G3259" s="42" t="s">
        <v>7607</v>
      </c>
    </row>
    <row r="3260" spans="3:7" ht="15">
      <c r="C3260" s="42">
        <f t="shared" si="95"/>
        <v>99</v>
      </c>
      <c r="D3260" s="41" t="s">
        <v>8941</v>
      </c>
      <c r="E3260" s="44" t="s">
        <v>15684</v>
      </c>
      <c r="F3260" s="42" t="s">
        <v>8942</v>
      </c>
      <c r="G3260" s="42" t="s">
        <v>11514</v>
      </c>
    </row>
    <row r="3261" spans="3:7" ht="15">
      <c r="C3261" s="42">
        <f t="shared" si="95"/>
        <v>99</v>
      </c>
      <c r="D3261" s="41" t="s">
        <v>8943</v>
      </c>
      <c r="E3261" s="44" t="s">
        <v>15685</v>
      </c>
      <c r="F3261" s="42" t="s">
        <v>8944</v>
      </c>
      <c r="G3261" s="42" t="s">
        <v>11515</v>
      </c>
    </row>
    <row r="3262" spans="3:7" ht="15">
      <c r="C3262" s="42">
        <f t="shared" si="95"/>
        <v>99</v>
      </c>
      <c r="D3262" s="41" t="s">
        <v>8945</v>
      </c>
      <c r="E3262" s="44" t="s">
        <v>15686</v>
      </c>
      <c r="F3262" s="42" t="s">
        <v>8946</v>
      </c>
      <c r="G3262" s="42" t="s">
        <v>11516</v>
      </c>
    </row>
    <row r="3263" spans="3:7" ht="15">
      <c r="C3263" s="42">
        <f t="shared" si="95"/>
        <v>99</v>
      </c>
      <c r="D3263" s="41" t="s">
        <v>8947</v>
      </c>
      <c r="E3263" s="44" t="s">
        <v>15687</v>
      </c>
      <c r="F3263" s="42" t="s">
        <v>8948</v>
      </c>
      <c r="G3263" s="42" t="s">
        <v>11517</v>
      </c>
    </row>
    <row r="3264" spans="3:7" ht="15">
      <c r="C3264" s="42">
        <f t="shared" si="95"/>
        <v>99</v>
      </c>
      <c r="D3264" s="41" t="s">
        <v>8949</v>
      </c>
      <c r="E3264" s="44" t="s">
        <v>15688</v>
      </c>
      <c r="F3264" s="42" t="s">
        <v>8950</v>
      </c>
      <c r="G3264" s="42" t="s">
        <v>11518</v>
      </c>
    </row>
    <row r="3265" spans="3:7" ht="15">
      <c r="C3265" s="42">
        <f t="shared" si="95"/>
        <v>99</v>
      </c>
      <c r="D3265" s="41" t="s">
        <v>8951</v>
      </c>
      <c r="E3265" s="44" t="s">
        <v>15689</v>
      </c>
      <c r="F3265" s="42" t="s">
        <v>8952</v>
      </c>
      <c r="G3265" s="42" t="s">
        <v>11519</v>
      </c>
    </row>
    <row r="3266" spans="3:7" ht="15">
      <c r="C3266" s="42">
        <f t="shared" si="95"/>
        <v>99</v>
      </c>
      <c r="D3266" s="41" t="s">
        <v>8953</v>
      </c>
      <c r="E3266" s="44" t="s">
        <v>15690</v>
      </c>
      <c r="F3266" s="42" t="s">
        <v>8954</v>
      </c>
      <c r="G3266" s="42" t="s">
        <v>11520</v>
      </c>
    </row>
    <row r="3267" spans="3:7" ht="15">
      <c r="C3267" s="42">
        <f t="shared" si="95"/>
        <v>99</v>
      </c>
      <c r="D3267" s="41" t="s">
        <v>8955</v>
      </c>
      <c r="E3267" s="44" t="s">
        <v>15691</v>
      </c>
      <c r="F3267" s="42" t="s">
        <v>8956</v>
      </c>
      <c r="G3267" s="42" t="s">
        <v>11521</v>
      </c>
    </row>
    <row r="3268" spans="3:7" ht="15">
      <c r="C3268" s="42">
        <f t="shared" si="95"/>
        <v>99</v>
      </c>
      <c r="D3268" s="41" t="s">
        <v>8957</v>
      </c>
      <c r="E3268" s="44" t="s">
        <v>15692</v>
      </c>
      <c r="F3268" s="42" t="s">
        <v>8958</v>
      </c>
      <c r="G3268" s="42" t="s">
        <v>7246</v>
      </c>
    </row>
    <row r="3269" spans="3:7" ht="15">
      <c r="C3269" s="42">
        <f t="shared" ref="C3269:C3332" si="96">+B3269+C3268</f>
        <v>99</v>
      </c>
      <c r="D3269" s="41" t="s">
        <v>8959</v>
      </c>
      <c r="E3269" s="44" t="s">
        <v>15693</v>
      </c>
      <c r="F3269" s="42" t="s">
        <v>8960</v>
      </c>
      <c r="G3269" s="42" t="s">
        <v>11522</v>
      </c>
    </row>
    <row r="3270" spans="3:7" ht="15">
      <c r="C3270" s="42">
        <f t="shared" si="96"/>
        <v>99</v>
      </c>
      <c r="D3270" s="41" t="s">
        <v>8961</v>
      </c>
      <c r="E3270" s="44" t="s">
        <v>15694</v>
      </c>
      <c r="F3270" s="42" t="s">
        <v>8962</v>
      </c>
      <c r="G3270" s="42" t="s">
        <v>11523</v>
      </c>
    </row>
    <row r="3271" spans="3:7" ht="15">
      <c r="C3271" s="42">
        <f t="shared" si="96"/>
        <v>99</v>
      </c>
      <c r="D3271" s="41" t="s">
        <v>8963</v>
      </c>
      <c r="E3271" s="44" t="s">
        <v>15695</v>
      </c>
      <c r="F3271" s="42" t="s">
        <v>8964</v>
      </c>
      <c r="G3271" s="42" t="s">
        <v>6004</v>
      </c>
    </row>
    <row r="3272" spans="3:7" ht="15">
      <c r="C3272" s="42">
        <f t="shared" si="96"/>
        <v>99</v>
      </c>
      <c r="D3272" s="41" t="s">
        <v>8965</v>
      </c>
      <c r="E3272" s="44" t="s">
        <v>15696</v>
      </c>
      <c r="F3272" s="42" t="s">
        <v>8966</v>
      </c>
      <c r="G3272" s="42" t="s">
        <v>11524</v>
      </c>
    </row>
    <row r="3273" spans="3:7" ht="15">
      <c r="C3273" s="42">
        <f t="shared" si="96"/>
        <v>99</v>
      </c>
      <c r="D3273" s="41" t="s">
        <v>8967</v>
      </c>
      <c r="E3273" s="44" t="s">
        <v>15697</v>
      </c>
      <c r="F3273" s="42" t="s">
        <v>8968</v>
      </c>
      <c r="G3273" s="42" t="s">
        <v>11525</v>
      </c>
    </row>
    <row r="3274" spans="3:7" ht="15">
      <c r="C3274" s="42">
        <f t="shared" si="96"/>
        <v>99</v>
      </c>
      <c r="D3274" s="41" t="s">
        <v>8969</v>
      </c>
      <c r="E3274" s="44" t="s">
        <v>15698</v>
      </c>
      <c r="F3274" s="42" t="s">
        <v>8970</v>
      </c>
      <c r="G3274" s="42" t="s">
        <v>11526</v>
      </c>
    </row>
    <row r="3275" spans="3:7" ht="15">
      <c r="C3275" s="42">
        <f t="shared" si="96"/>
        <v>99</v>
      </c>
      <c r="D3275" s="41" t="s">
        <v>8971</v>
      </c>
      <c r="E3275" s="44" t="s">
        <v>15699</v>
      </c>
      <c r="F3275" s="42" t="s">
        <v>8972</v>
      </c>
      <c r="G3275" s="42" t="s">
        <v>11527</v>
      </c>
    </row>
    <row r="3276" spans="3:7" ht="15">
      <c r="C3276" s="42">
        <f t="shared" si="96"/>
        <v>99</v>
      </c>
      <c r="D3276" s="41" t="s">
        <v>8973</v>
      </c>
      <c r="E3276" s="44" t="s">
        <v>15700</v>
      </c>
      <c r="F3276" s="42" t="s">
        <v>8974</v>
      </c>
      <c r="G3276" s="42" t="s">
        <v>6337</v>
      </c>
    </row>
    <row r="3277" spans="3:7" ht="15">
      <c r="C3277" s="42">
        <f t="shared" si="96"/>
        <v>99</v>
      </c>
      <c r="D3277" s="41" t="s">
        <v>8975</v>
      </c>
      <c r="E3277" s="44" t="s">
        <v>15701</v>
      </c>
      <c r="F3277" s="42" t="s">
        <v>8976</v>
      </c>
      <c r="G3277" s="42" t="s">
        <v>11528</v>
      </c>
    </row>
    <row r="3278" spans="3:7" ht="15">
      <c r="C3278" s="42">
        <f t="shared" si="96"/>
        <v>99</v>
      </c>
      <c r="D3278" s="41" t="s">
        <v>8977</v>
      </c>
      <c r="E3278" s="44" t="s">
        <v>15702</v>
      </c>
      <c r="F3278" s="42" t="s">
        <v>8978</v>
      </c>
      <c r="G3278" s="42" t="s">
        <v>11529</v>
      </c>
    </row>
    <row r="3279" spans="3:7" ht="15">
      <c r="C3279" s="42">
        <f t="shared" si="96"/>
        <v>99</v>
      </c>
      <c r="D3279" s="41" t="s">
        <v>8979</v>
      </c>
      <c r="E3279" s="44" t="s">
        <v>15703</v>
      </c>
      <c r="F3279" s="42" t="s">
        <v>8980</v>
      </c>
      <c r="G3279" s="42" t="s">
        <v>11530</v>
      </c>
    </row>
    <row r="3280" spans="3:7" ht="15">
      <c r="C3280" s="42">
        <f t="shared" si="96"/>
        <v>99</v>
      </c>
      <c r="D3280" s="41" t="s">
        <v>8981</v>
      </c>
      <c r="E3280" s="44" t="s">
        <v>15704</v>
      </c>
      <c r="F3280" s="42" t="s">
        <v>8982</v>
      </c>
      <c r="G3280" s="42" t="s">
        <v>5591</v>
      </c>
    </row>
    <row r="3281" spans="3:7" ht="15">
      <c r="C3281" s="42">
        <f t="shared" si="96"/>
        <v>99</v>
      </c>
      <c r="D3281" s="41" t="s">
        <v>8983</v>
      </c>
      <c r="E3281" s="44" t="s">
        <v>15705</v>
      </c>
      <c r="F3281" s="42" t="s">
        <v>8984</v>
      </c>
      <c r="G3281" s="42" t="s">
        <v>11531</v>
      </c>
    </row>
    <row r="3282" spans="3:7" ht="15">
      <c r="C3282" s="42">
        <f t="shared" si="96"/>
        <v>99</v>
      </c>
      <c r="D3282" s="41" t="s">
        <v>8985</v>
      </c>
      <c r="E3282" s="44" t="s">
        <v>15706</v>
      </c>
      <c r="F3282" s="42" t="s">
        <v>8986</v>
      </c>
      <c r="G3282" s="42" t="s">
        <v>11532</v>
      </c>
    </row>
    <row r="3283" spans="3:7" ht="15">
      <c r="C3283" s="42">
        <f t="shared" si="96"/>
        <v>99</v>
      </c>
      <c r="D3283" s="41" t="s">
        <v>8987</v>
      </c>
      <c r="E3283" s="44" t="s">
        <v>15707</v>
      </c>
      <c r="F3283" s="42" t="s">
        <v>8988</v>
      </c>
      <c r="G3283" s="42" t="s">
        <v>11533</v>
      </c>
    </row>
    <row r="3284" spans="3:7" ht="15">
      <c r="C3284" s="42">
        <f t="shared" si="96"/>
        <v>99</v>
      </c>
      <c r="D3284" s="41" t="s">
        <v>8989</v>
      </c>
      <c r="E3284" s="44" t="s">
        <v>15708</v>
      </c>
      <c r="F3284" s="42" t="s">
        <v>8990</v>
      </c>
      <c r="G3284" s="42" t="s">
        <v>7869</v>
      </c>
    </row>
    <row r="3285" spans="3:7" ht="15">
      <c r="C3285" s="42">
        <f t="shared" si="96"/>
        <v>99</v>
      </c>
      <c r="D3285" s="41" t="s">
        <v>8991</v>
      </c>
      <c r="E3285" s="44" t="s">
        <v>15709</v>
      </c>
      <c r="F3285" s="42" t="s">
        <v>8992</v>
      </c>
      <c r="G3285" s="42" t="s">
        <v>11534</v>
      </c>
    </row>
    <row r="3286" spans="3:7" ht="15">
      <c r="C3286" s="42">
        <f t="shared" si="96"/>
        <v>99</v>
      </c>
      <c r="D3286" s="41" t="s">
        <v>8993</v>
      </c>
      <c r="E3286" s="44" t="s">
        <v>15710</v>
      </c>
      <c r="F3286" s="42" t="s">
        <v>8994</v>
      </c>
      <c r="G3286" s="42" t="s">
        <v>11535</v>
      </c>
    </row>
    <row r="3287" spans="3:7" ht="15">
      <c r="C3287" s="42">
        <f t="shared" si="96"/>
        <v>99</v>
      </c>
      <c r="D3287" s="41" t="s">
        <v>8995</v>
      </c>
      <c r="E3287" s="44" t="s">
        <v>15711</v>
      </c>
      <c r="F3287" s="42" t="s">
        <v>8996</v>
      </c>
      <c r="G3287" s="42" t="s">
        <v>11536</v>
      </c>
    </row>
    <row r="3288" spans="3:7" ht="15">
      <c r="C3288" s="42">
        <f t="shared" si="96"/>
        <v>99</v>
      </c>
      <c r="D3288" s="41" t="s">
        <v>8997</v>
      </c>
      <c r="E3288" s="44" t="s">
        <v>15712</v>
      </c>
      <c r="F3288" s="42" t="s">
        <v>8998</v>
      </c>
      <c r="G3288" s="42" t="s">
        <v>11537</v>
      </c>
    </row>
    <row r="3289" spans="3:7" ht="15">
      <c r="C3289" s="42">
        <f t="shared" si="96"/>
        <v>99</v>
      </c>
      <c r="D3289" s="41" t="s">
        <v>8999</v>
      </c>
      <c r="E3289" s="44" t="s">
        <v>15713</v>
      </c>
      <c r="F3289" s="42" t="s">
        <v>9000</v>
      </c>
      <c r="G3289" s="42" t="s">
        <v>11538</v>
      </c>
    </row>
    <row r="3290" spans="3:7" ht="15">
      <c r="C3290" s="42">
        <f t="shared" si="96"/>
        <v>99</v>
      </c>
      <c r="D3290" s="41" t="s">
        <v>9001</v>
      </c>
      <c r="E3290" s="44" t="s">
        <v>15714</v>
      </c>
      <c r="F3290" s="42" t="s">
        <v>9002</v>
      </c>
      <c r="G3290" s="42" t="s">
        <v>11539</v>
      </c>
    </row>
    <row r="3291" spans="3:7" ht="15">
      <c r="C3291" s="42">
        <f t="shared" si="96"/>
        <v>99</v>
      </c>
      <c r="D3291" s="41" t="s">
        <v>9003</v>
      </c>
      <c r="E3291" s="44" t="s">
        <v>15715</v>
      </c>
      <c r="F3291" s="42" t="s">
        <v>9004</v>
      </c>
      <c r="G3291" s="42" t="s">
        <v>11540</v>
      </c>
    </row>
    <row r="3292" spans="3:7" ht="15">
      <c r="C3292" s="42">
        <f t="shared" si="96"/>
        <v>99</v>
      </c>
      <c r="D3292" s="41" t="s">
        <v>9005</v>
      </c>
      <c r="E3292" s="44" t="s">
        <v>15716</v>
      </c>
      <c r="F3292" s="42" t="s">
        <v>9006</v>
      </c>
      <c r="G3292" s="42" t="s">
        <v>11541</v>
      </c>
    </row>
    <row r="3293" spans="3:7" ht="15">
      <c r="C3293" s="42">
        <f t="shared" si="96"/>
        <v>99</v>
      </c>
      <c r="D3293" s="41" t="s">
        <v>9007</v>
      </c>
      <c r="E3293" s="44" t="s">
        <v>15717</v>
      </c>
      <c r="F3293" s="42" t="s">
        <v>9008</v>
      </c>
      <c r="G3293" s="42" t="s">
        <v>11542</v>
      </c>
    </row>
    <row r="3294" spans="3:7" ht="15">
      <c r="C3294" s="42">
        <f t="shared" si="96"/>
        <v>99</v>
      </c>
      <c r="D3294" s="41" t="s">
        <v>9009</v>
      </c>
      <c r="E3294" s="44" t="s">
        <v>15718</v>
      </c>
      <c r="F3294" s="42" t="s">
        <v>9010</v>
      </c>
      <c r="G3294" s="42" t="s">
        <v>5777</v>
      </c>
    </row>
    <row r="3295" spans="3:7" ht="15">
      <c r="C3295" s="42">
        <f t="shared" si="96"/>
        <v>99</v>
      </c>
      <c r="D3295" s="41" t="s">
        <v>9011</v>
      </c>
      <c r="E3295" s="44" t="s">
        <v>15719</v>
      </c>
      <c r="F3295" s="42" t="s">
        <v>9012</v>
      </c>
      <c r="G3295" s="42" t="s">
        <v>11543</v>
      </c>
    </row>
    <row r="3296" spans="3:7" ht="15">
      <c r="C3296" s="42">
        <f t="shared" si="96"/>
        <v>99</v>
      </c>
      <c r="D3296" s="41" t="s">
        <v>9013</v>
      </c>
      <c r="E3296" s="44" t="s">
        <v>15720</v>
      </c>
      <c r="F3296" s="42" t="s">
        <v>9014</v>
      </c>
      <c r="G3296" s="42" t="s">
        <v>11544</v>
      </c>
    </row>
    <row r="3297" spans="3:7" ht="15">
      <c r="C3297" s="42">
        <f t="shared" si="96"/>
        <v>99</v>
      </c>
      <c r="D3297" s="41" t="s">
        <v>9015</v>
      </c>
      <c r="E3297" s="44" t="s">
        <v>15721</v>
      </c>
      <c r="F3297" s="42" t="s">
        <v>9016</v>
      </c>
      <c r="G3297" s="42" t="s">
        <v>11545</v>
      </c>
    </row>
    <row r="3298" spans="3:7" ht="15">
      <c r="C3298" s="42">
        <f t="shared" si="96"/>
        <v>99</v>
      </c>
      <c r="D3298" s="41" t="s">
        <v>9017</v>
      </c>
      <c r="E3298" s="44" t="s">
        <v>15722</v>
      </c>
      <c r="F3298" s="42" t="s">
        <v>9018</v>
      </c>
      <c r="G3298" s="42" t="s">
        <v>11546</v>
      </c>
    </row>
    <row r="3299" spans="3:7" ht="15">
      <c r="C3299" s="42">
        <f t="shared" si="96"/>
        <v>99</v>
      </c>
      <c r="D3299" s="41" t="s">
        <v>9019</v>
      </c>
      <c r="E3299" s="44" t="s">
        <v>15723</v>
      </c>
      <c r="F3299" s="42" t="s">
        <v>9020</v>
      </c>
      <c r="G3299" s="42" t="s">
        <v>11547</v>
      </c>
    </row>
    <row r="3300" spans="3:7" ht="15">
      <c r="C3300" s="42">
        <f t="shared" si="96"/>
        <v>99</v>
      </c>
      <c r="D3300" s="41" t="s">
        <v>9021</v>
      </c>
      <c r="E3300" s="44" t="s">
        <v>15724</v>
      </c>
      <c r="F3300" s="42" t="s">
        <v>9022</v>
      </c>
      <c r="G3300" s="42" t="s">
        <v>11548</v>
      </c>
    </row>
    <row r="3301" spans="3:7" ht="15">
      <c r="C3301" s="42">
        <f t="shared" si="96"/>
        <v>99</v>
      </c>
      <c r="D3301" s="41" t="s">
        <v>9023</v>
      </c>
      <c r="E3301" s="44" t="s">
        <v>15725</v>
      </c>
      <c r="F3301" s="42" t="s">
        <v>9024</v>
      </c>
      <c r="G3301" s="42" t="s">
        <v>11549</v>
      </c>
    </row>
    <row r="3302" spans="3:7" ht="15">
      <c r="C3302" s="42">
        <f t="shared" si="96"/>
        <v>99</v>
      </c>
      <c r="D3302" s="41" t="s">
        <v>9025</v>
      </c>
      <c r="E3302" s="44" t="s">
        <v>15726</v>
      </c>
      <c r="F3302" s="42" t="s">
        <v>9026</v>
      </c>
      <c r="G3302" s="42" t="s">
        <v>11550</v>
      </c>
    </row>
    <row r="3303" spans="3:7">
      <c r="C3303" s="42">
        <f t="shared" si="96"/>
        <v>99</v>
      </c>
      <c r="D3303" s="41" t="s">
        <v>9027</v>
      </c>
      <c r="E3303" s="46" t="s">
        <v>12510</v>
      </c>
      <c r="F3303" s="42" t="s">
        <v>9028</v>
      </c>
      <c r="G3303" s="42" t="s">
        <v>11551</v>
      </c>
    </row>
    <row r="3304" spans="3:7" ht="15">
      <c r="C3304" s="42">
        <f t="shared" si="96"/>
        <v>99</v>
      </c>
      <c r="D3304" s="41" t="s">
        <v>9029</v>
      </c>
      <c r="E3304" s="44" t="s">
        <v>15727</v>
      </c>
      <c r="F3304" s="42" t="s">
        <v>9030</v>
      </c>
      <c r="G3304" s="42" t="s">
        <v>11552</v>
      </c>
    </row>
    <row r="3305" spans="3:7" ht="15">
      <c r="C3305" s="42">
        <f t="shared" si="96"/>
        <v>99</v>
      </c>
      <c r="D3305" s="41" t="s">
        <v>9031</v>
      </c>
      <c r="E3305" s="44" t="s">
        <v>15728</v>
      </c>
      <c r="F3305" s="42" t="s">
        <v>9032</v>
      </c>
      <c r="G3305" s="42" t="s">
        <v>11553</v>
      </c>
    </row>
    <row r="3306" spans="3:7" ht="15">
      <c r="C3306" s="42">
        <f t="shared" si="96"/>
        <v>99</v>
      </c>
      <c r="D3306" s="41" t="s">
        <v>9033</v>
      </c>
      <c r="E3306" s="44" t="s">
        <v>15729</v>
      </c>
      <c r="F3306" s="42" t="s">
        <v>9034</v>
      </c>
      <c r="G3306" s="42" t="s">
        <v>11554</v>
      </c>
    </row>
    <row r="3307" spans="3:7" ht="15">
      <c r="C3307" s="42">
        <f t="shared" si="96"/>
        <v>99</v>
      </c>
      <c r="D3307" s="41" t="s">
        <v>9035</v>
      </c>
      <c r="E3307" s="44" t="s">
        <v>15730</v>
      </c>
      <c r="F3307" s="42" t="s">
        <v>9036</v>
      </c>
      <c r="G3307" s="42" t="s">
        <v>11555</v>
      </c>
    </row>
    <row r="3308" spans="3:7" ht="15">
      <c r="C3308" s="42">
        <f t="shared" si="96"/>
        <v>99</v>
      </c>
      <c r="D3308" s="41" t="s">
        <v>9037</v>
      </c>
      <c r="E3308" s="44" t="s">
        <v>15731</v>
      </c>
      <c r="F3308" s="42" t="s">
        <v>9038</v>
      </c>
      <c r="G3308" s="42" t="s">
        <v>11556</v>
      </c>
    </row>
    <row r="3309" spans="3:7" ht="15">
      <c r="C3309" s="42">
        <f t="shared" si="96"/>
        <v>99</v>
      </c>
      <c r="D3309" s="41" t="s">
        <v>9039</v>
      </c>
      <c r="E3309" s="44" t="s">
        <v>15732</v>
      </c>
      <c r="F3309" s="42" t="s">
        <v>9040</v>
      </c>
      <c r="G3309" s="42" t="s">
        <v>11525</v>
      </c>
    </row>
    <row r="3310" spans="3:7" ht="15">
      <c r="C3310" s="42">
        <f t="shared" si="96"/>
        <v>99</v>
      </c>
      <c r="D3310" s="41" t="s">
        <v>9041</v>
      </c>
      <c r="E3310" s="44" t="s">
        <v>15733</v>
      </c>
      <c r="F3310" s="42" t="s">
        <v>9042</v>
      </c>
      <c r="G3310" s="42" t="s">
        <v>11557</v>
      </c>
    </row>
    <row r="3311" spans="3:7" ht="15">
      <c r="C3311" s="42">
        <f t="shared" si="96"/>
        <v>99</v>
      </c>
      <c r="D3311" s="41" t="s">
        <v>9043</v>
      </c>
      <c r="E3311" s="44" t="s">
        <v>15734</v>
      </c>
      <c r="F3311" s="42" t="s">
        <v>9044</v>
      </c>
      <c r="G3311" s="42" t="s">
        <v>11558</v>
      </c>
    </row>
    <row r="3312" spans="3:7" ht="25.5">
      <c r="C3312" s="42">
        <f t="shared" si="96"/>
        <v>99</v>
      </c>
      <c r="D3312" s="41" t="s">
        <v>9045</v>
      </c>
      <c r="E3312" s="44" t="s">
        <v>15735</v>
      </c>
      <c r="F3312" s="42" t="s">
        <v>9046</v>
      </c>
      <c r="G3312" s="42" t="s">
        <v>11559</v>
      </c>
    </row>
    <row r="3313" spans="3:7" ht="15">
      <c r="C3313" s="42">
        <f t="shared" si="96"/>
        <v>99</v>
      </c>
      <c r="D3313" s="41" t="s">
        <v>9047</v>
      </c>
      <c r="E3313" s="44" t="s">
        <v>15736</v>
      </c>
      <c r="F3313" s="42" t="s">
        <v>9048</v>
      </c>
      <c r="G3313" s="42" t="s">
        <v>11560</v>
      </c>
    </row>
    <row r="3314" spans="3:7" ht="15">
      <c r="C3314" s="42">
        <f t="shared" si="96"/>
        <v>99</v>
      </c>
      <c r="D3314" s="41" t="s">
        <v>9049</v>
      </c>
      <c r="E3314" s="44" t="s">
        <v>15737</v>
      </c>
      <c r="F3314" s="42" t="s">
        <v>9050</v>
      </c>
      <c r="G3314" s="42" t="s">
        <v>11561</v>
      </c>
    </row>
    <row r="3315" spans="3:7" ht="15">
      <c r="C3315" s="42">
        <f t="shared" si="96"/>
        <v>99</v>
      </c>
      <c r="D3315" s="41" t="s">
        <v>9051</v>
      </c>
      <c r="E3315" s="44" t="s">
        <v>15738</v>
      </c>
      <c r="F3315" s="42" t="s">
        <v>9052</v>
      </c>
      <c r="G3315" s="42" t="s">
        <v>11562</v>
      </c>
    </row>
    <row r="3316" spans="3:7" ht="15">
      <c r="C3316" s="42">
        <f t="shared" si="96"/>
        <v>99</v>
      </c>
      <c r="D3316" s="41" t="s">
        <v>9053</v>
      </c>
      <c r="E3316" s="44" t="s">
        <v>15739</v>
      </c>
      <c r="F3316" s="42" t="s">
        <v>9054</v>
      </c>
      <c r="G3316" s="42" t="s">
        <v>6176</v>
      </c>
    </row>
    <row r="3317" spans="3:7" ht="15">
      <c r="C3317" s="42">
        <f t="shared" si="96"/>
        <v>99</v>
      </c>
      <c r="D3317" s="41" t="s">
        <v>9055</v>
      </c>
      <c r="E3317" s="44" t="s">
        <v>15740</v>
      </c>
      <c r="F3317" s="42" t="s">
        <v>9056</v>
      </c>
      <c r="G3317" s="42" t="s">
        <v>11563</v>
      </c>
    </row>
    <row r="3318" spans="3:7" ht="15">
      <c r="C3318" s="42">
        <f t="shared" si="96"/>
        <v>99</v>
      </c>
      <c r="D3318" s="41" t="s">
        <v>9057</v>
      </c>
      <c r="E3318" s="44" t="s">
        <v>15741</v>
      </c>
      <c r="F3318" s="42" t="s">
        <v>9058</v>
      </c>
      <c r="G3318" s="42" t="s">
        <v>11564</v>
      </c>
    </row>
    <row r="3319" spans="3:7" ht="15">
      <c r="C3319" s="42">
        <f t="shared" si="96"/>
        <v>99</v>
      </c>
      <c r="D3319" s="41" t="s">
        <v>9059</v>
      </c>
      <c r="E3319" s="44" t="s">
        <v>15742</v>
      </c>
      <c r="F3319" s="42" t="s">
        <v>9060</v>
      </c>
      <c r="G3319" s="42" t="s">
        <v>11565</v>
      </c>
    </row>
    <row r="3320" spans="3:7" ht="15">
      <c r="C3320" s="42">
        <f t="shared" si="96"/>
        <v>99</v>
      </c>
      <c r="D3320" s="41" t="s">
        <v>9061</v>
      </c>
      <c r="E3320" s="44" t="s">
        <v>15743</v>
      </c>
      <c r="F3320" s="42" t="s">
        <v>9062</v>
      </c>
      <c r="G3320" s="42" t="s">
        <v>11566</v>
      </c>
    </row>
    <row r="3321" spans="3:7" ht="15">
      <c r="C3321" s="42">
        <f t="shared" si="96"/>
        <v>99</v>
      </c>
      <c r="D3321" s="41" t="s">
        <v>9063</v>
      </c>
      <c r="E3321" s="44" t="s">
        <v>15744</v>
      </c>
      <c r="F3321" s="42" t="s">
        <v>9064</v>
      </c>
      <c r="G3321" s="42" t="s">
        <v>11567</v>
      </c>
    </row>
    <row r="3322" spans="3:7" ht="15">
      <c r="C3322" s="42">
        <f t="shared" si="96"/>
        <v>99</v>
      </c>
      <c r="D3322" s="41" t="s">
        <v>9065</v>
      </c>
      <c r="E3322" s="44" t="s">
        <v>15745</v>
      </c>
      <c r="F3322" s="42" t="s">
        <v>9066</v>
      </c>
      <c r="G3322" s="42" t="s">
        <v>11568</v>
      </c>
    </row>
    <row r="3323" spans="3:7" ht="15">
      <c r="C3323" s="42">
        <f t="shared" si="96"/>
        <v>99</v>
      </c>
      <c r="D3323" s="41" t="s">
        <v>9067</v>
      </c>
      <c r="E3323" s="44" t="s">
        <v>15746</v>
      </c>
      <c r="F3323" s="42" t="s">
        <v>9068</v>
      </c>
      <c r="G3323" s="42" t="s">
        <v>7520</v>
      </c>
    </row>
    <row r="3324" spans="3:7" ht="15">
      <c r="C3324" s="42">
        <f t="shared" si="96"/>
        <v>99</v>
      </c>
      <c r="D3324" s="41" t="s">
        <v>9069</v>
      </c>
      <c r="E3324" s="44" t="s">
        <v>15747</v>
      </c>
      <c r="F3324" s="42" t="s">
        <v>9070</v>
      </c>
      <c r="G3324" s="42" t="s">
        <v>11569</v>
      </c>
    </row>
    <row r="3325" spans="3:7" ht="15">
      <c r="C3325" s="42">
        <f t="shared" si="96"/>
        <v>99</v>
      </c>
      <c r="D3325" s="41" t="s">
        <v>9071</v>
      </c>
      <c r="E3325" s="44" t="s">
        <v>15748</v>
      </c>
      <c r="F3325" s="42" t="s">
        <v>9072</v>
      </c>
      <c r="G3325" s="42" t="s">
        <v>11570</v>
      </c>
    </row>
    <row r="3326" spans="3:7" ht="15">
      <c r="C3326" s="42">
        <f t="shared" si="96"/>
        <v>99</v>
      </c>
      <c r="D3326" s="41" t="s">
        <v>9073</v>
      </c>
      <c r="E3326" s="44" t="s">
        <v>15749</v>
      </c>
      <c r="F3326" s="42" t="s">
        <v>9074</v>
      </c>
      <c r="G3326" s="42" t="s">
        <v>11571</v>
      </c>
    </row>
    <row r="3327" spans="3:7" ht="15">
      <c r="C3327" s="42">
        <f t="shared" si="96"/>
        <v>99</v>
      </c>
      <c r="D3327" s="41" t="s">
        <v>9075</v>
      </c>
      <c r="E3327" s="44" t="s">
        <v>15750</v>
      </c>
      <c r="F3327" s="42" t="s">
        <v>9076</v>
      </c>
      <c r="G3327" s="42" t="s">
        <v>11572</v>
      </c>
    </row>
    <row r="3328" spans="3:7" ht="15">
      <c r="C3328" s="42">
        <f t="shared" si="96"/>
        <v>99</v>
      </c>
      <c r="D3328" s="41" t="s">
        <v>9077</v>
      </c>
      <c r="E3328" s="44" t="s">
        <v>15751</v>
      </c>
      <c r="F3328" s="42" t="s">
        <v>8178</v>
      </c>
      <c r="G3328" s="42" t="s">
        <v>11573</v>
      </c>
    </row>
    <row r="3329" spans="3:7" ht="15">
      <c r="C3329" s="42">
        <f t="shared" si="96"/>
        <v>99</v>
      </c>
      <c r="D3329" s="41" t="s">
        <v>9078</v>
      </c>
      <c r="E3329" s="44" t="s">
        <v>15752</v>
      </c>
      <c r="F3329" s="42" t="s">
        <v>9079</v>
      </c>
      <c r="G3329" s="42" t="s">
        <v>11574</v>
      </c>
    </row>
    <row r="3330" spans="3:7" ht="15">
      <c r="C3330" s="42">
        <f t="shared" si="96"/>
        <v>99</v>
      </c>
      <c r="D3330" s="41" t="s">
        <v>9080</v>
      </c>
      <c r="E3330" s="44" t="s">
        <v>15753</v>
      </c>
      <c r="F3330" s="42" t="s">
        <v>9081</v>
      </c>
      <c r="G3330" s="42" t="s">
        <v>11575</v>
      </c>
    </row>
    <row r="3331" spans="3:7" ht="15">
      <c r="C3331" s="42">
        <f t="shared" si="96"/>
        <v>99</v>
      </c>
      <c r="D3331" s="41" t="s">
        <v>9082</v>
      </c>
      <c r="E3331" s="44" t="s">
        <v>15754</v>
      </c>
      <c r="F3331" s="42" t="s">
        <v>9083</v>
      </c>
      <c r="G3331" s="42" t="s">
        <v>11576</v>
      </c>
    </row>
    <row r="3332" spans="3:7" ht="15">
      <c r="C3332" s="42">
        <f t="shared" si="96"/>
        <v>99</v>
      </c>
      <c r="D3332" s="41" t="s">
        <v>9084</v>
      </c>
      <c r="E3332" s="44" t="s">
        <v>15755</v>
      </c>
      <c r="F3332" s="42" t="s">
        <v>9085</v>
      </c>
      <c r="G3332" s="42" t="s">
        <v>11577</v>
      </c>
    </row>
    <row r="3333" spans="3:7" ht="15">
      <c r="C3333" s="42">
        <f t="shared" ref="C3333:C3396" si="97">+B3333+C3332</f>
        <v>99</v>
      </c>
      <c r="D3333" s="41" t="s">
        <v>9086</v>
      </c>
      <c r="E3333" s="44" t="s">
        <v>15756</v>
      </c>
      <c r="F3333" s="42" t="s">
        <v>9087</v>
      </c>
      <c r="G3333" s="42" t="s">
        <v>5948</v>
      </c>
    </row>
    <row r="3334" spans="3:7" ht="15">
      <c r="C3334" s="42">
        <f t="shared" si="97"/>
        <v>99</v>
      </c>
      <c r="D3334" s="41" t="s">
        <v>9088</v>
      </c>
      <c r="E3334" s="44" t="s">
        <v>15757</v>
      </c>
      <c r="F3334" s="42" t="s">
        <v>9089</v>
      </c>
      <c r="G3334" s="42" t="s">
        <v>11578</v>
      </c>
    </row>
    <row r="3335" spans="3:7" ht="15">
      <c r="C3335" s="42">
        <f t="shared" si="97"/>
        <v>99</v>
      </c>
      <c r="D3335" s="41" t="s">
        <v>9090</v>
      </c>
      <c r="E3335" s="44" t="s">
        <v>15758</v>
      </c>
      <c r="F3335" s="42" t="s">
        <v>9091</v>
      </c>
      <c r="G3335" s="42" t="s">
        <v>11579</v>
      </c>
    </row>
    <row r="3336" spans="3:7" ht="15">
      <c r="C3336" s="42">
        <f t="shared" si="97"/>
        <v>99</v>
      </c>
      <c r="D3336" s="41" t="s">
        <v>9092</v>
      </c>
      <c r="E3336" s="44" t="s">
        <v>15759</v>
      </c>
      <c r="F3336" s="42" t="s">
        <v>9044</v>
      </c>
      <c r="G3336" s="42" t="s">
        <v>11199</v>
      </c>
    </row>
    <row r="3337" spans="3:7" ht="15">
      <c r="C3337" s="42">
        <f t="shared" si="97"/>
        <v>99</v>
      </c>
      <c r="D3337" s="41" t="s">
        <v>9093</v>
      </c>
      <c r="E3337" s="44" t="s">
        <v>15760</v>
      </c>
      <c r="F3337" s="42" t="s">
        <v>9094</v>
      </c>
      <c r="G3337" s="42" t="s">
        <v>11580</v>
      </c>
    </row>
    <row r="3338" spans="3:7" ht="15">
      <c r="C3338" s="42">
        <f t="shared" si="97"/>
        <v>99</v>
      </c>
      <c r="D3338" s="41" t="s">
        <v>9095</v>
      </c>
      <c r="E3338" s="44" t="s">
        <v>15761</v>
      </c>
      <c r="F3338" s="42" t="s">
        <v>9096</v>
      </c>
      <c r="G3338" s="42" t="s">
        <v>11581</v>
      </c>
    </row>
    <row r="3339" spans="3:7" ht="15">
      <c r="C3339" s="42">
        <f t="shared" si="97"/>
        <v>99</v>
      </c>
      <c r="D3339" s="41" t="s">
        <v>9097</v>
      </c>
      <c r="E3339" s="44" t="s">
        <v>15762</v>
      </c>
      <c r="F3339" s="42" t="s">
        <v>9098</v>
      </c>
      <c r="G3339" s="42" t="s">
        <v>11301</v>
      </c>
    </row>
    <row r="3340" spans="3:7" ht="15">
      <c r="C3340" s="42">
        <f t="shared" si="97"/>
        <v>99</v>
      </c>
      <c r="D3340" s="41" t="s">
        <v>9099</v>
      </c>
      <c r="E3340" s="44" t="s">
        <v>15763</v>
      </c>
      <c r="F3340" s="42" t="s">
        <v>9100</v>
      </c>
      <c r="G3340" s="42" t="s">
        <v>11582</v>
      </c>
    </row>
    <row r="3341" spans="3:7" ht="15">
      <c r="C3341" s="42">
        <f t="shared" si="97"/>
        <v>99</v>
      </c>
      <c r="D3341" s="41" t="s">
        <v>9101</v>
      </c>
      <c r="E3341" s="44" t="s">
        <v>15764</v>
      </c>
      <c r="F3341" s="42" t="s">
        <v>9102</v>
      </c>
      <c r="G3341" s="42" t="s">
        <v>11583</v>
      </c>
    </row>
    <row r="3342" spans="3:7" ht="15">
      <c r="C3342" s="42">
        <f t="shared" si="97"/>
        <v>99</v>
      </c>
      <c r="D3342" s="41" t="s">
        <v>9103</v>
      </c>
      <c r="E3342" s="44" t="s">
        <v>15765</v>
      </c>
      <c r="F3342" s="42" t="s">
        <v>9104</v>
      </c>
      <c r="G3342" s="42" t="s">
        <v>11584</v>
      </c>
    </row>
    <row r="3343" spans="3:7" ht="15">
      <c r="C3343" s="42">
        <f t="shared" si="97"/>
        <v>99</v>
      </c>
      <c r="D3343" s="41" t="s">
        <v>9105</v>
      </c>
      <c r="E3343" s="44" t="s">
        <v>15766</v>
      </c>
      <c r="F3343" s="42" t="s">
        <v>9106</v>
      </c>
      <c r="G3343" s="42" t="s">
        <v>11585</v>
      </c>
    </row>
    <row r="3344" spans="3:7" ht="15">
      <c r="C3344" s="42">
        <f t="shared" si="97"/>
        <v>99</v>
      </c>
      <c r="D3344" s="41" t="s">
        <v>9107</v>
      </c>
      <c r="E3344" s="44" t="s">
        <v>15767</v>
      </c>
      <c r="F3344" s="42" t="s">
        <v>9108</v>
      </c>
      <c r="G3344" s="42" t="s">
        <v>11586</v>
      </c>
    </row>
    <row r="3345" spans="3:7" ht="15">
      <c r="C3345" s="42">
        <f t="shared" si="97"/>
        <v>99</v>
      </c>
      <c r="D3345" s="41" t="s">
        <v>9109</v>
      </c>
      <c r="E3345" s="44" t="s">
        <v>15768</v>
      </c>
      <c r="F3345" s="42" t="s">
        <v>9110</v>
      </c>
      <c r="G3345" s="42" t="s">
        <v>11587</v>
      </c>
    </row>
    <row r="3346" spans="3:7" ht="15">
      <c r="C3346" s="42">
        <f t="shared" si="97"/>
        <v>99</v>
      </c>
      <c r="D3346" s="41" t="s">
        <v>9111</v>
      </c>
      <c r="E3346" s="44" t="s">
        <v>15769</v>
      </c>
      <c r="F3346" s="42" t="s">
        <v>9112</v>
      </c>
      <c r="G3346" s="42" t="s">
        <v>5492</v>
      </c>
    </row>
    <row r="3347" spans="3:7" ht="15">
      <c r="C3347" s="42">
        <f t="shared" si="97"/>
        <v>99</v>
      </c>
      <c r="D3347" s="41" t="s">
        <v>9113</v>
      </c>
      <c r="E3347" s="44" t="s">
        <v>15770</v>
      </c>
      <c r="F3347" s="42" t="s">
        <v>9114</v>
      </c>
      <c r="G3347" s="42" t="s">
        <v>11588</v>
      </c>
    </row>
    <row r="3348" spans="3:7" ht="15">
      <c r="C3348" s="42">
        <f t="shared" si="97"/>
        <v>99</v>
      </c>
      <c r="D3348" s="41" t="s">
        <v>9115</v>
      </c>
      <c r="E3348" s="44" t="s">
        <v>15771</v>
      </c>
      <c r="F3348" s="42" t="s">
        <v>9116</v>
      </c>
      <c r="G3348" s="42" t="s">
        <v>11589</v>
      </c>
    </row>
    <row r="3349" spans="3:7" ht="15">
      <c r="C3349" s="42">
        <f t="shared" si="97"/>
        <v>99</v>
      </c>
      <c r="D3349" s="41" t="s">
        <v>9117</v>
      </c>
      <c r="E3349" s="44" t="s">
        <v>15772</v>
      </c>
      <c r="F3349" s="42" t="s">
        <v>9118</v>
      </c>
      <c r="G3349" s="42" t="s">
        <v>11590</v>
      </c>
    </row>
    <row r="3350" spans="3:7" ht="15">
      <c r="C3350" s="42">
        <f t="shared" si="97"/>
        <v>99</v>
      </c>
      <c r="D3350" s="41" t="s">
        <v>9119</v>
      </c>
      <c r="E3350" s="44" t="s">
        <v>15773</v>
      </c>
      <c r="F3350" s="42" t="s">
        <v>9120</v>
      </c>
      <c r="G3350" s="42" t="s">
        <v>5754</v>
      </c>
    </row>
    <row r="3351" spans="3:7" ht="15">
      <c r="C3351" s="42">
        <f t="shared" si="97"/>
        <v>99</v>
      </c>
      <c r="D3351" s="41" t="s">
        <v>9121</v>
      </c>
      <c r="E3351" s="44" t="s">
        <v>15774</v>
      </c>
      <c r="F3351" s="42" t="s">
        <v>9122</v>
      </c>
      <c r="G3351" s="42" t="s">
        <v>11591</v>
      </c>
    </row>
    <row r="3352" spans="3:7" ht="15">
      <c r="C3352" s="42">
        <f t="shared" si="97"/>
        <v>99</v>
      </c>
      <c r="D3352" s="41" t="s">
        <v>9123</v>
      </c>
      <c r="E3352" s="44" t="s">
        <v>15775</v>
      </c>
      <c r="F3352" s="42" t="s">
        <v>9124</v>
      </c>
      <c r="G3352" s="42" t="s">
        <v>11592</v>
      </c>
    </row>
    <row r="3353" spans="3:7" ht="15">
      <c r="C3353" s="42">
        <f t="shared" si="97"/>
        <v>99</v>
      </c>
      <c r="D3353" s="41" t="s">
        <v>9125</v>
      </c>
      <c r="E3353" s="44" t="s">
        <v>15776</v>
      </c>
      <c r="F3353" s="42" t="s">
        <v>9126</v>
      </c>
      <c r="G3353" s="42" t="s">
        <v>6817</v>
      </c>
    </row>
    <row r="3354" spans="3:7" ht="15">
      <c r="C3354" s="42">
        <f t="shared" si="97"/>
        <v>99</v>
      </c>
      <c r="D3354" s="41" t="s">
        <v>9127</v>
      </c>
      <c r="E3354" s="44" t="s">
        <v>15777</v>
      </c>
      <c r="F3354" s="42" t="s">
        <v>9128</v>
      </c>
      <c r="G3354" s="42" t="s">
        <v>11593</v>
      </c>
    </row>
    <row r="3355" spans="3:7" ht="15">
      <c r="C3355" s="42">
        <f t="shared" si="97"/>
        <v>99</v>
      </c>
      <c r="D3355" s="41" t="s">
        <v>9129</v>
      </c>
      <c r="E3355" s="44" t="s">
        <v>15778</v>
      </c>
      <c r="F3355" s="42" t="s">
        <v>9130</v>
      </c>
      <c r="G3355" s="42" t="s">
        <v>11594</v>
      </c>
    </row>
    <row r="3356" spans="3:7" ht="15">
      <c r="C3356" s="42">
        <f t="shared" si="97"/>
        <v>99</v>
      </c>
      <c r="D3356" s="41" t="s">
        <v>9131</v>
      </c>
      <c r="E3356" s="44" t="s">
        <v>15779</v>
      </c>
      <c r="F3356" s="42" t="s">
        <v>9132</v>
      </c>
      <c r="G3356" s="42" t="s">
        <v>11595</v>
      </c>
    </row>
    <row r="3357" spans="3:7" ht="15">
      <c r="C3357" s="42">
        <f t="shared" si="97"/>
        <v>99</v>
      </c>
      <c r="D3357" s="41" t="s">
        <v>9133</v>
      </c>
      <c r="E3357" s="44" t="s">
        <v>15780</v>
      </c>
      <c r="F3357" s="42" t="s">
        <v>9134</v>
      </c>
      <c r="G3357" s="42" t="s">
        <v>11596</v>
      </c>
    </row>
    <row r="3358" spans="3:7" ht="15">
      <c r="C3358" s="42">
        <f t="shared" si="97"/>
        <v>99</v>
      </c>
      <c r="D3358" s="41" t="s">
        <v>9135</v>
      </c>
      <c r="E3358" s="44" t="s">
        <v>15781</v>
      </c>
      <c r="F3358" s="42" t="s">
        <v>9136</v>
      </c>
      <c r="G3358" s="42" t="s">
        <v>11597</v>
      </c>
    </row>
    <row r="3359" spans="3:7" ht="15">
      <c r="C3359" s="42">
        <f t="shared" si="97"/>
        <v>99</v>
      </c>
      <c r="D3359" s="41" t="s">
        <v>9137</v>
      </c>
      <c r="E3359" s="44" t="s">
        <v>15782</v>
      </c>
      <c r="F3359" s="42" t="s">
        <v>9138</v>
      </c>
      <c r="G3359" s="42" t="s">
        <v>11598</v>
      </c>
    </row>
    <row r="3360" spans="3:7" ht="15">
      <c r="C3360" s="42">
        <f t="shared" si="97"/>
        <v>99</v>
      </c>
      <c r="D3360" s="41" t="s">
        <v>9139</v>
      </c>
      <c r="E3360" s="44" t="s">
        <v>15783</v>
      </c>
      <c r="G3360" s="42" t="s">
        <v>11599</v>
      </c>
    </row>
    <row r="3361" spans="3:7" ht="15">
      <c r="C3361" s="42">
        <f t="shared" si="97"/>
        <v>99</v>
      </c>
      <c r="D3361" s="41" t="s">
        <v>9140</v>
      </c>
      <c r="E3361" s="44" t="s">
        <v>15784</v>
      </c>
      <c r="F3361" s="42" t="s">
        <v>9141</v>
      </c>
      <c r="G3361" s="42" t="s">
        <v>11600</v>
      </c>
    </row>
    <row r="3362" spans="3:7" ht="15">
      <c r="C3362" s="42">
        <f t="shared" si="97"/>
        <v>99</v>
      </c>
      <c r="D3362" s="41" t="s">
        <v>9142</v>
      </c>
      <c r="E3362" s="44" t="s">
        <v>15785</v>
      </c>
      <c r="F3362" s="42" t="s">
        <v>9143</v>
      </c>
      <c r="G3362" s="42" t="s">
        <v>11601</v>
      </c>
    </row>
    <row r="3363" spans="3:7" ht="15">
      <c r="C3363" s="42">
        <f t="shared" si="97"/>
        <v>99</v>
      </c>
      <c r="D3363" s="41" t="s">
        <v>9144</v>
      </c>
      <c r="E3363" s="44" t="s">
        <v>15786</v>
      </c>
      <c r="F3363" s="42" t="s">
        <v>9145</v>
      </c>
      <c r="G3363" s="42" t="s">
        <v>11602</v>
      </c>
    </row>
    <row r="3364" spans="3:7" ht="15">
      <c r="C3364" s="42">
        <f t="shared" si="97"/>
        <v>99</v>
      </c>
      <c r="D3364" s="41" t="s">
        <v>9146</v>
      </c>
      <c r="E3364" s="44" t="s">
        <v>15787</v>
      </c>
      <c r="F3364" s="42" t="s">
        <v>9147</v>
      </c>
      <c r="G3364" s="42" t="s">
        <v>11603</v>
      </c>
    </row>
    <row r="3365" spans="3:7" ht="15">
      <c r="C3365" s="42">
        <f t="shared" si="97"/>
        <v>99</v>
      </c>
      <c r="D3365" s="41" t="s">
        <v>9148</v>
      </c>
      <c r="E3365" s="44" t="s">
        <v>15788</v>
      </c>
      <c r="F3365" s="42" t="s">
        <v>9149</v>
      </c>
      <c r="G3365" s="42" t="s">
        <v>9148</v>
      </c>
    </row>
    <row r="3366" spans="3:7" ht="15">
      <c r="C3366" s="42">
        <f t="shared" si="97"/>
        <v>99</v>
      </c>
      <c r="D3366" s="41" t="s">
        <v>9150</v>
      </c>
      <c r="E3366" s="44" t="s">
        <v>15789</v>
      </c>
      <c r="F3366" s="42" t="s">
        <v>9151</v>
      </c>
      <c r="G3366" s="42" t="s">
        <v>7557</v>
      </c>
    </row>
    <row r="3367" spans="3:7" ht="15">
      <c r="C3367" s="42">
        <f t="shared" si="97"/>
        <v>99</v>
      </c>
      <c r="D3367" s="41" t="s">
        <v>9152</v>
      </c>
      <c r="E3367" s="44" t="s">
        <v>15790</v>
      </c>
      <c r="F3367" s="42" t="s">
        <v>9153</v>
      </c>
      <c r="G3367" s="42" t="s">
        <v>11604</v>
      </c>
    </row>
    <row r="3368" spans="3:7" ht="15">
      <c r="C3368" s="42">
        <f t="shared" si="97"/>
        <v>99</v>
      </c>
      <c r="D3368" s="41" t="s">
        <v>9154</v>
      </c>
      <c r="E3368" s="44" t="s">
        <v>15791</v>
      </c>
      <c r="F3368" s="42" t="s">
        <v>9155</v>
      </c>
      <c r="G3368" s="42" t="s">
        <v>11605</v>
      </c>
    </row>
    <row r="3369" spans="3:7" ht="15">
      <c r="C3369" s="42">
        <f t="shared" si="97"/>
        <v>99</v>
      </c>
      <c r="D3369" s="41" t="s">
        <v>4845</v>
      </c>
      <c r="E3369" s="44" t="s">
        <v>15792</v>
      </c>
      <c r="F3369" s="42" t="s">
        <v>9156</v>
      </c>
      <c r="G3369" s="42" t="s">
        <v>11606</v>
      </c>
    </row>
    <row r="3370" spans="3:7" ht="15">
      <c r="C3370" s="42">
        <f t="shared" si="97"/>
        <v>99</v>
      </c>
      <c r="D3370" s="41" t="s">
        <v>9157</v>
      </c>
      <c r="E3370" s="44" t="s">
        <v>15793</v>
      </c>
      <c r="F3370" s="42" t="s">
        <v>9158</v>
      </c>
      <c r="G3370" s="42" t="s">
        <v>11607</v>
      </c>
    </row>
    <row r="3371" spans="3:7" ht="15">
      <c r="C3371" s="42">
        <f t="shared" si="97"/>
        <v>99</v>
      </c>
      <c r="D3371" s="41" t="s">
        <v>9159</v>
      </c>
      <c r="E3371" s="44" t="s">
        <v>15794</v>
      </c>
      <c r="F3371" s="42" t="s">
        <v>9160</v>
      </c>
      <c r="G3371" s="42" t="s">
        <v>11608</v>
      </c>
    </row>
    <row r="3372" spans="3:7" ht="15">
      <c r="C3372" s="42">
        <f t="shared" si="97"/>
        <v>99</v>
      </c>
      <c r="D3372" s="41" t="s">
        <v>9161</v>
      </c>
      <c r="E3372" s="44" t="s">
        <v>15795</v>
      </c>
      <c r="F3372" s="42" t="s">
        <v>9162</v>
      </c>
      <c r="G3372" s="42" t="s">
        <v>9161</v>
      </c>
    </row>
    <row r="3373" spans="3:7" ht="15">
      <c r="C3373" s="42">
        <f t="shared" si="97"/>
        <v>99</v>
      </c>
      <c r="D3373" s="41" t="s">
        <v>9163</v>
      </c>
      <c r="E3373" s="44" t="s">
        <v>15796</v>
      </c>
      <c r="F3373" s="42" t="s">
        <v>9164</v>
      </c>
      <c r="G3373" s="42" t="s">
        <v>11609</v>
      </c>
    </row>
    <row r="3374" spans="3:7" ht="15">
      <c r="C3374" s="42">
        <f t="shared" si="97"/>
        <v>99</v>
      </c>
      <c r="D3374" s="41" t="s">
        <v>9165</v>
      </c>
      <c r="E3374" s="44" t="s">
        <v>15797</v>
      </c>
      <c r="F3374" s="42" t="s">
        <v>9166</v>
      </c>
      <c r="G3374" s="42" t="s">
        <v>11610</v>
      </c>
    </row>
    <row r="3375" spans="3:7" ht="15">
      <c r="C3375" s="42">
        <f t="shared" si="97"/>
        <v>99</v>
      </c>
      <c r="D3375" s="41" t="s">
        <v>9167</v>
      </c>
      <c r="E3375" s="44" t="s">
        <v>15798</v>
      </c>
      <c r="F3375" s="42" t="s">
        <v>9168</v>
      </c>
      <c r="G3375" s="42" t="s">
        <v>11611</v>
      </c>
    </row>
    <row r="3376" spans="3:7" ht="15">
      <c r="C3376" s="42">
        <f t="shared" si="97"/>
        <v>99</v>
      </c>
      <c r="D3376" s="41" t="s">
        <v>9169</v>
      </c>
      <c r="E3376" s="44" t="s">
        <v>15799</v>
      </c>
      <c r="F3376" s="42" t="s">
        <v>9170</v>
      </c>
      <c r="G3376" s="42" t="s">
        <v>11612</v>
      </c>
    </row>
    <row r="3377" spans="3:7" ht="15">
      <c r="C3377" s="42">
        <f t="shared" si="97"/>
        <v>99</v>
      </c>
      <c r="D3377" s="41" t="s">
        <v>9171</v>
      </c>
      <c r="E3377" s="44" t="s">
        <v>15800</v>
      </c>
      <c r="F3377" s="42" t="s">
        <v>9172</v>
      </c>
      <c r="G3377" s="42" t="s">
        <v>11613</v>
      </c>
    </row>
    <row r="3378" spans="3:7" ht="15">
      <c r="C3378" s="42">
        <f t="shared" si="97"/>
        <v>99</v>
      </c>
      <c r="D3378" s="41" t="s">
        <v>9173</v>
      </c>
      <c r="E3378" s="44" t="s">
        <v>15801</v>
      </c>
      <c r="F3378" s="42" t="s">
        <v>9174</v>
      </c>
      <c r="G3378" s="42" t="s">
        <v>11614</v>
      </c>
    </row>
    <row r="3379" spans="3:7" ht="15">
      <c r="C3379" s="42">
        <f t="shared" si="97"/>
        <v>99</v>
      </c>
      <c r="D3379" s="41" t="s">
        <v>9175</v>
      </c>
      <c r="E3379" s="44" t="s">
        <v>15802</v>
      </c>
      <c r="F3379" s="42" t="s">
        <v>9176</v>
      </c>
      <c r="G3379" s="42" t="s">
        <v>11615</v>
      </c>
    </row>
    <row r="3380" spans="3:7" ht="15">
      <c r="C3380" s="42">
        <f t="shared" si="97"/>
        <v>99</v>
      </c>
      <c r="D3380" s="41" t="s">
        <v>9177</v>
      </c>
      <c r="E3380" s="44" t="s">
        <v>15803</v>
      </c>
      <c r="F3380" s="42" t="s">
        <v>9178</v>
      </c>
      <c r="G3380" s="42" t="s">
        <v>11616</v>
      </c>
    </row>
    <row r="3381" spans="3:7" ht="15">
      <c r="C3381" s="42">
        <f t="shared" si="97"/>
        <v>99</v>
      </c>
      <c r="D3381" s="41" t="s">
        <v>9179</v>
      </c>
      <c r="E3381" s="44" t="s">
        <v>15804</v>
      </c>
      <c r="F3381" s="42" t="s">
        <v>9180</v>
      </c>
      <c r="G3381" s="42" t="s">
        <v>11617</v>
      </c>
    </row>
    <row r="3382" spans="3:7" ht="15">
      <c r="C3382" s="42">
        <f t="shared" si="97"/>
        <v>99</v>
      </c>
      <c r="D3382" s="41" t="s">
        <v>9181</v>
      </c>
      <c r="E3382" s="44" t="s">
        <v>15805</v>
      </c>
      <c r="F3382" s="42" t="s">
        <v>9182</v>
      </c>
      <c r="G3382" s="42" t="s">
        <v>11618</v>
      </c>
    </row>
    <row r="3383" spans="3:7" ht="15">
      <c r="C3383" s="42">
        <f t="shared" si="97"/>
        <v>99</v>
      </c>
      <c r="D3383" s="41" t="s">
        <v>9183</v>
      </c>
      <c r="E3383" s="44" t="s">
        <v>15806</v>
      </c>
      <c r="F3383" s="42" t="s">
        <v>9184</v>
      </c>
      <c r="G3383" s="42" t="s">
        <v>11619</v>
      </c>
    </row>
    <row r="3384" spans="3:7">
      <c r="C3384" s="42">
        <f t="shared" si="97"/>
        <v>99</v>
      </c>
      <c r="D3384" s="41" t="s">
        <v>9185</v>
      </c>
      <c r="E3384" s="46" t="s">
        <v>12511</v>
      </c>
      <c r="F3384" s="42" t="s">
        <v>9186</v>
      </c>
      <c r="G3384" s="42" t="s">
        <v>11620</v>
      </c>
    </row>
    <row r="3385" spans="3:7" ht="15">
      <c r="C3385" s="42">
        <f t="shared" si="97"/>
        <v>99</v>
      </c>
      <c r="D3385" s="41" t="s">
        <v>9187</v>
      </c>
      <c r="E3385" s="44" t="s">
        <v>15807</v>
      </c>
      <c r="F3385" s="42" t="s">
        <v>9188</v>
      </c>
      <c r="G3385" s="42" t="s">
        <v>11621</v>
      </c>
    </row>
    <row r="3386" spans="3:7" ht="15">
      <c r="C3386" s="42">
        <f t="shared" si="97"/>
        <v>99</v>
      </c>
      <c r="D3386" s="41" t="s">
        <v>9189</v>
      </c>
      <c r="E3386" s="44" t="s">
        <v>15808</v>
      </c>
      <c r="F3386" s="42" t="s">
        <v>9190</v>
      </c>
      <c r="G3386" s="42" t="s">
        <v>11622</v>
      </c>
    </row>
    <row r="3387" spans="3:7" ht="15">
      <c r="C3387" s="42">
        <f t="shared" si="97"/>
        <v>99</v>
      </c>
      <c r="D3387" s="41" t="s">
        <v>9191</v>
      </c>
      <c r="E3387" s="44" t="s">
        <v>15809</v>
      </c>
      <c r="F3387" s="42" t="s">
        <v>9192</v>
      </c>
      <c r="G3387" s="42" t="s">
        <v>5456</v>
      </c>
    </row>
    <row r="3388" spans="3:7" ht="15">
      <c r="C3388" s="42">
        <f t="shared" si="97"/>
        <v>99</v>
      </c>
      <c r="D3388" s="41" t="s">
        <v>9193</v>
      </c>
      <c r="E3388" s="44" t="s">
        <v>15810</v>
      </c>
      <c r="F3388" s="42" t="s">
        <v>9194</v>
      </c>
      <c r="G3388" s="42" t="s">
        <v>5658</v>
      </c>
    </row>
    <row r="3389" spans="3:7">
      <c r="C3389" s="42">
        <f t="shared" si="97"/>
        <v>99</v>
      </c>
      <c r="D3389" s="41" t="s">
        <v>9195</v>
      </c>
      <c r="E3389" s="46" t="s">
        <v>12512</v>
      </c>
      <c r="F3389" s="42" t="s">
        <v>9196</v>
      </c>
      <c r="G3389" s="42" t="s">
        <v>11623</v>
      </c>
    </row>
    <row r="3390" spans="3:7" ht="15">
      <c r="C3390" s="42">
        <f t="shared" si="97"/>
        <v>99</v>
      </c>
      <c r="D3390" s="41" t="s">
        <v>9197</v>
      </c>
      <c r="E3390" s="44" t="s">
        <v>15811</v>
      </c>
      <c r="F3390" s="42" t="s">
        <v>9198</v>
      </c>
      <c r="G3390" s="42" t="s">
        <v>11624</v>
      </c>
    </row>
    <row r="3391" spans="3:7" ht="15">
      <c r="C3391" s="42">
        <f t="shared" si="97"/>
        <v>99</v>
      </c>
      <c r="D3391" s="41" t="s">
        <v>9199</v>
      </c>
      <c r="E3391" s="44" t="s">
        <v>15812</v>
      </c>
      <c r="F3391" s="42" t="s">
        <v>9200</v>
      </c>
      <c r="G3391" s="42" t="s">
        <v>11625</v>
      </c>
    </row>
    <row r="3392" spans="3:7" ht="15">
      <c r="C3392" s="42">
        <f t="shared" si="97"/>
        <v>99</v>
      </c>
      <c r="D3392" s="41" t="s">
        <v>9201</v>
      </c>
      <c r="E3392" s="44" t="s">
        <v>15813</v>
      </c>
      <c r="F3392" s="42" t="s">
        <v>9202</v>
      </c>
      <c r="G3392" s="42" t="s">
        <v>11626</v>
      </c>
    </row>
    <row r="3393" spans="3:7" ht="15">
      <c r="C3393" s="42">
        <f t="shared" si="97"/>
        <v>99</v>
      </c>
      <c r="D3393" s="41" t="s">
        <v>9203</v>
      </c>
      <c r="E3393" s="44" t="s">
        <v>15814</v>
      </c>
      <c r="F3393" s="42" t="s">
        <v>9204</v>
      </c>
      <c r="G3393" s="42" t="s">
        <v>11627</v>
      </c>
    </row>
    <row r="3394" spans="3:7" ht="15">
      <c r="C3394" s="42">
        <f t="shared" si="97"/>
        <v>99</v>
      </c>
      <c r="D3394" s="41" t="s">
        <v>9205</v>
      </c>
      <c r="E3394" s="44" t="s">
        <v>15815</v>
      </c>
      <c r="F3394" s="42" t="s">
        <v>9206</v>
      </c>
      <c r="G3394" s="42" t="s">
        <v>11628</v>
      </c>
    </row>
    <row r="3395" spans="3:7" ht="15">
      <c r="C3395" s="42">
        <f t="shared" si="97"/>
        <v>99</v>
      </c>
      <c r="D3395" s="41" t="s">
        <v>9207</v>
      </c>
      <c r="E3395" s="44" t="s">
        <v>15816</v>
      </c>
      <c r="F3395" s="42" t="s">
        <v>9208</v>
      </c>
      <c r="G3395" s="42" t="s">
        <v>11629</v>
      </c>
    </row>
    <row r="3396" spans="3:7" ht="15">
      <c r="C3396" s="42">
        <f t="shared" si="97"/>
        <v>99</v>
      </c>
      <c r="D3396" s="41" t="s">
        <v>9209</v>
      </c>
      <c r="E3396" s="44" t="s">
        <v>15817</v>
      </c>
      <c r="F3396" s="42" t="s">
        <v>9210</v>
      </c>
      <c r="G3396" s="42" t="s">
        <v>11630</v>
      </c>
    </row>
    <row r="3397" spans="3:7" ht="15">
      <c r="C3397" s="42">
        <f t="shared" ref="C3397:C3460" si="98">+B3397+C3396</f>
        <v>99</v>
      </c>
      <c r="D3397" s="41" t="s">
        <v>9211</v>
      </c>
      <c r="E3397" s="44" t="s">
        <v>15818</v>
      </c>
      <c r="F3397" s="42" t="s">
        <v>9212</v>
      </c>
      <c r="G3397" s="42" t="s">
        <v>11631</v>
      </c>
    </row>
    <row r="3398" spans="3:7" ht="15">
      <c r="C3398" s="42">
        <f t="shared" si="98"/>
        <v>99</v>
      </c>
      <c r="D3398" s="41" t="s">
        <v>9213</v>
      </c>
      <c r="E3398" s="44" t="s">
        <v>15819</v>
      </c>
      <c r="F3398" s="42" t="s">
        <v>9214</v>
      </c>
      <c r="G3398" s="42" t="s">
        <v>11632</v>
      </c>
    </row>
    <row r="3399" spans="3:7" ht="15">
      <c r="C3399" s="42">
        <f t="shared" si="98"/>
        <v>99</v>
      </c>
      <c r="D3399" s="41" t="s">
        <v>9215</v>
      </c>
      <c r="E3399" s="44" t="s">
        <v>15820</v>
      </c>
      <c r="F3399" s="42" t="s">
        <v>9216</v>
      </c>
      <c r="G3399" s="42" t="s">
        <v>11633</v>
      </c>
    </row>
    <row r="3400" spans="3:7" ht="15">
      <c r="C3400" s="42">
        <f t="shared" si="98"/>
        <v>99</v>
      </c>
      <c r="D3400" s="41" t="s">
        <v>9217</v>
      </c>
      <c r="E3400" s="44" t="s">
        <v>15821</v>
      </c>
      <c r="F3400" s="42" t="s">
        <v>9218</v>
      </c>
      <c r="G3400" s="42" t="s">
        <v>11634</v>
      </c>
    </row>
    <row r="3401" spans="3:7" ht="15">
      <c r="C3401" s="42">
        <f t="shared" si="98"/>
        <v>99</v>
      </c>
      <c r="D3401" s="41" t="s">
        <v>9219</v>
      </c>
      <c r="E3401" s="44" t="s">
        <v>15822</v>
      </c>
      <c r="F3401" s="42" t="s">
        <v>9220</v>
      </c>
      <c r="G3401" s="42" t="s">
        <v>7541</v>
      </c>
    </row>
    <row r="3402" spans="3:7" ht="15">
      <c r="C3402" s="42">
        <f t="shared" si="98"/>
        <v>99</v>
      </c>
      <c r="D3402" s="41" t="s">
        <v>9221</v>
      </c>
      <c r="E3402" s="44" t="s">
        <v>15823</v>
      </c>
      <c r="F3402" s="42" t="s">
        <v>9222</v>
      </c>
      <c r="G3402" s="42" t="s">
        <v>11635</v>
      </c>
    </row>
    <row r="3403" spans="3:7" ht="15">
      <c r="C3403" s="42">
        <f t="shared" si="98"/>
        <v>99</v>
      </c>
      <c r="D3403" s="41" t="s">
        <v>9223</v>
      </c>
      <c r="E3403" s="44" t="s">
        <v>15824</v>
      </c>
      <c r="F3403" s="42" t="s">
        <v>9224</v>
      </c>
      <c r="G3403" s="42" t="s">
        <v>6965</v>
      </c>
    </row>
    <row r="3404" spans="3:7" ht="15">
      <c r="C3404" s="42">
        <f t="shared" si="98"/>
        <v>99</v>
      </c>
      <c r="D3404" s="41" t="s">
        <v>9225</v>
      </c>
      <c r="E3404" s="44" t="s">
        <v>15825</v>
      </c>
      <c r="F3404" s="42" t="s">
        <v>9226</v>
      </c>
      <c r="G3404" s="42" t="s">
        <v>11636</v>
      </c>
    </row>
    <row r="3405" spans="3:7" ht="15">
      <c r="C3405" s="42">
        <f t="shared" si="98"/>
        <v>99</v>
      </c>
      <c r="D3405" s="41" t="s">
        <v>9227</v>
      </c>
      <c r="E3405" s="44" t="s">
        <v>15826</v>
      </c>
      <c r="F3405" s="42" t="s">
        <v>9228</v>
      </c>
      <c r="G3405" s="42" t="s">
        <v>11637</v>
      </c>
    </row>
    <row r="3406" spans="3:7" ht="15">
      <c r="C3406" s="42">
        <f t="shared" si="98"/>
        <v>99</v>
      </c>
      <c r="D3406" s="41" t="s">
        <v>8706</v>
      </c>
      <c r="E3406" s="44" t="s">
        <v>15827</v>
      </c>
      <c r="F3406" s="42" t="s">
        <v>9229</v>
      </c>
      <c r="G3406" s="42" t="s">
        <v>11638</v>
      </c>
    </row>
    <row r="3407" spans="3:7" ht="15">
      <c r="C3407" s="42">
        <f t="shared" si="98"/>
        <v>99</v>
      </c>
      <c r="D3407" s="41" t="s">
        <v>9230</v>
      </c>
      <c r="E3407" s="44" t="s">
        <v>15828</v>
      </c>
      <c r="F3407" s="42" t="s">
        <v>9231</v>
      </c>
      <c r="G3407" s="42" t="s">
        <v>7156</v>
      </c>
    </row>
    <row r="3408" spans="3:7" ht="15">
      <c r="C3408" s="42">
        <f t="shared" si="98"/>
        <v>99</v>
      </c>
      <c r="D3408" s="41" t="s">
        <v>9232</v>
      </c>
      <c r="E3408" s="44" t="s">
        <v>15829</v>
      </c>
      <c r="F3408" s="42" t="s">
        <v>9233</v>
      </c>
      <c r="G3408" s="42" t="s">
        <v>11639</v>
      </c>
    </row>
    <row r="3409" spans="3:7" ht="15">
      <c r="C3409" s="42">
        <f t="shared" si="98"/>
        <v>99</v>
      </c>
      <c r="D3409" s="41" t="s">
        <v>9234</v>
      </c>
      <c r="E3409" s="44" t="s">
        <v>15830</v>
      </c>
      <c r="F3409" s="42" t="s">
        <v>9235</v>
      </c>
      <c r="G3409" s="42" t="s">
        <v>9234</v>
      </c>
    </row>
    <row r="3410" spans="3:7" ht="15">
      <c r="C3410" s="42">
        <f t="shared" si="98"/>
        <v>99</v>
      </c>
      <c r="D3410" s="41" t="s">
        <v>9236</v>
      </c>
      <c r="E3410" s="44" t="s">
        <v>15831</v>
      </c>
      <c r="F3410" s="42" t="s">
        <v>9237</v>
      </c>
      <c r="G3410" s="42" t="s">
        <v>11640</v>
      </c>
    </row>
    <row r="3411" spans="3:7" ht="15">
      <c r="C3411" s="42">
        <f t="shared" si="98"/>
        <v>99</v>
      </c>
      <c r="D3411" s="41" t="s">
        <v>9238</v>
      </c>
      <c r="E3411" s="44" t="s">
        <v>15832</v>
      </c>
      <c r="F3411" s="42" t="s">
        <v>9239</v>
      </c>
      <c r="G3411" s="42" t="s">
        <v>11641</v>
      </c>
    </row>
    <row r="3412" spans="3:7" ht="15">
      <c r="C3412" s="42">
        <f t="shared" si="98"/>
        <v>99</v>
      </c>
      <c r="D3412" s="41" t="s">
        <v>9240</v>
      </c>
      <c r="E3412" s="44" t="s">
        <v>15833</v>
      </c>
      <c r="F3412" s="42" t="s">
        <v>9241</v>
      </c>
      <c r="G3412" s="42" t="s">
        <v>11642</v>
      </c>
    </row>
    <row r="3413" spans="3:7" ht="15">
      <c r="C3413" s="42">
        <f t="shared" si="98"/>
        <v>99</v>
      </c>
      <c r="D3413" s="41" t="s">
        <v>9242</v>
      </c>
      <c r="E3413" s="44" t="s">
        <v>15834</v>
      </c>
      <c r="F3413" s="42" t="s">
        <v>9243</v>
      </c>
      <c r="G3413" s="42" t="s">
        <v>11643</v>
      </c>
    </row>
    <row r="3414" spans="3:7" ht="15">
      <c r="C3414" s="42">
        <f t="shared" si="98"/>
        <v>99</v>
      </c>
      <c r="D3414" s="41" t="s">
        <v>9244</v>
      </c>
      <c r="E3414" s="44" t="s">
        <v>15835</v>
      </c>
      <c r="F3414" s="42" t="s">
        <v>9245</v>
      </c>
      <c r="G3414" s="42" t="s">
        <v>11644</v>
      </c>
    </row>
    <row r="3415" spans="3:7" ht="15">
      <c r="C3415" s="42">
        <f t="shared" si="98"/>
        <v>99</v>
      </c>
      <c r="D3415" s="41" t="s">
        <v>9246</v>
      </c>
      <c r="E3415" s="44" t="s">
        <v>15836</v>
      </c>
      <c r="F3415" s="42" t="s">
        <v>9247</v>
      </c>
      <c r="G3415" s="42" t="s">
        <v>11642</v>
      </c>
    </row>
    <row r="3416" spans="3:7" ht="15">
      <c r="C3416" s="42">
        <f t="shared" si="98"/>
        <v>99</v>
      </c>
      <c r="D3416" s="41" t="s">
        <v>9248</v>
      </c>
      <c r="E3416" s="44" t="s">
        <v>15837</v>
      </c>
      <c r="F3416" s="42" t="s">
        <v>9249</v>
      </c>
      <c r="G3416" s="42" t="s">
        <v>11645</v>
      </c>
    </row>
    <row r="3417" spans="3:7" ht="15">
      <c r="C3417" s="42">
        <f t="shared" si="98"/>
        <v>99</v>
      </c>
      <c r="D3417" s="41" t="s">
        <v>9250</v>
      </c>
      <c r="E3417" s="44" t="s">
        <v>15838</v>
      </c>
      <c r="F3417" s="42" t="s">
        <v>9251</v>
      </c>
      <c r="G3417" s="42" t="s">
        <v>11646</v>
      </c>
    </row>
    <row r="3418" spans="3:7" ht="15">
      <c r="C3418" s="42">
        <f t="shared" si="98"/>
        <v>99</v>
      </c>
      <c r="D3418" s="41" t="s">
        <v>9252</v>
      </c>
      <c r="E3418" s="44" t="s">
        <v>15839</v>
      </c>
      <c r="F3418" s="42" t="s">
        <v>9253</v>
      </c>
      <c r="G3418" s="42" t="s">
        <v>11647</v>
      </c>
    </row>
    <row r="3419" spans="3:7" ht="15">
      <c r="C3419" s="42">
        <f t="shared" si="98"/>
        <v>99</v>
      </c>
      <c r="D3419" s="41" t="s">
        <v>9254</v>
      </c>
      <c r="E3419" s="44" t="s">
        <v>15840</v>
      </c>
      <c r="F3419" s="42" t="s">
        <v>9255</v>
      </c>
      <c r="G3419" s="42" t="s">
        <v>11648</v>
      </c>
    </row>
    <row r="3420" spans="3:7" ht="15">
      <c r="C3420" s="42">
        <f t="shared" si="98"/>
        <v>99</v>
      </c>
      <c r="D3420" s="41" t="s">
        <v>9256</v>
      </c>
      <c r="E3420" s="44" t="s">
        <v>15841</v>
      </c>
      <c r="F3420" s="42" t="s">
        <v>9257</v>
      </c>
      <c r="G3420" s="42" t="s">
        <v>11649</v>
      </c>
    </row>
    <row r="3421" spans="3:7" ht="15">
      <c r="C3421" s="42">
        <f t="shared" si="98"/>
        <v>99</v>
      </c>
      <c r="D3421" s="41" t="s">
        <v>9258</v>
      </c>
      <c r="E3421" s="44" t="s">
        <v>15842</v>
      </c>
      <c r="F3421" s="42" t="s">
        <v>9259</v>
      </c>
      <c r="G3421" s="42" t="s">
        <v>11650</v>
      </c>
    </row>
    <row r="3422" spans="3:7" ht="15">
      <c r="C3422" s="42">
        <f t="shared" si="98"/>
        <v>99</v>
      </c>
      <c r="D3422" s="41" t="s">
        <v>9260</v>
      </c>
      <c r="E3422" s="44" t="s">
        <v>15843</v>
      </c>
      <c r="F3422" s="42" t="s">
        <v>9261</v>
      </c>
      <c r="G3422" s="42" t="s">
        <v>11651</v>
      </c>
    </row>
    <row r="3423" spans="3:7" ht="15">
      <c r="C3423" s="42">
        <f t="shared" si="98"/>
        <v>99</v>
      </c>
      <c r="D3423" s="41" t="s">
        <v>9262</v>
      </c>
      <c r="E3423" s="44" t="s">
        <v>15844</v>
      </c>
      <c r="F3423" s="42" t="s">
        <v>9263</v>
      </c>
      <c r="G3423" s="42" t="s">
        <v>6071</v>
      </c>
    </row>
    <row r="3424" spans="3:7" ht="15">
      <c r="C3424" s="42">
        <f t="shared" si="98"/>
        <v>99</v>
      </c>
      <c r="D3424" s="41" t="s">
        <v>9264</v>
      </c>
      <c r="E3424" s="44" t="s">
        <v>15845</v>
      </c>
      <c r="F3424" s="42" t="s">
        <v>9265</v>
      </c>
      <c r="G3424" s="42" t="s">
        <v>11298</v>
      </c>
    </row>
    <row r="3425" spans="3:7" ht="15">
      <c r="C3425" s="42">
        <f t="shared" si="98"/>
        <v>99</v>
      </c>
      <c r="D3425" s="41" t="s">
        <v>9266</v>
      </c>
      <c r="E3425" s="44" t="s">
        <v>15846</v>
      </c>
      <c r="F3425" s="42" t="s">
        <v>9267</v>
      </c>
      <c r="G3425" s="42" t="s">
        <v>11652</v>
      </c>
    </row>
    <row r="3426" spans="3:7" ht="15">
      <c r="C3426" s="42">
        <f t="shared" si="98"/>
        <v>99</v>
      </c>
      <c r="D3426" s="41" t="s">
        <v>9268</v>
      </c>
      <c r="E3426" s="44" t="s">
        <v>15847</v>
      </c>
      <c r="F3426" s="42" t="s">
        <v>9269</v>
      </c>
      <c r="G3426" s="42" t="s">
        <v>11601</v>
      </c>
    </row>
    <row r="3427" spans="3:7" ht="15">
      <c r="C3427" s="42">
        <f t="shared" si="98"/>
        <v>99</v>
      </c>
      <c r="D3427" s="41" t="s">
        <v>9270</v>
      </c>
      <c r="E3427" s="44" t="s">
        <v>15848</v>
      </c>
      <c r="F3427" s="42" t="s">
        <v>9271</v>
      </c>
      <c r="G3427" s="42" t="s">
        <v>11653</v>
      </c>
    </row>
    <row r="3428" spans="3:7" ht="15">
      <c r="C3428" s="42">
        <f t="shared" si="98"/>
        <v>99</v>
      </c>
      <c r="D3428" s="41" t="s">
        <v>9272</v>
      </c>
      <c r="E3428" s="44" t="s">
        <v>15849</v>
      </c>
      <c r="F3428" s="42" t="s">
        <v>9273</v>
      </c>
      <c r="G3428" s="42" t="s">
        <v>11654</v>
      </c>
    </row>
    <row r="3429" spans="3:7" ht="15">
      <c r="C3429" s="42">
        <f t="shared" si="98"/>
        <v>99</v>
      </c>
      <c r="D3429" s="41" t="s">
        <v>9274</v>
      </c>
      <c r="E3429" s="44" t="s">
        <v>15850</v>
      </c>
      <c r="F3429" s="42" t="s">
        <v>9275</v>
      </c>
      <c r="G3429" s="42" t="s">
        <v>11655</v>
      </c>
    </row>
    <row r="3430" spans="3:7" ht="15">
      <c r="C3430" s="42">
        <f t="shared" si="98"/>
        <v>99</v>
      </c>
      <c r="D3430" s="41" t="s">
        <v>9276</v>
      </c>
      <c r="E3430" s="44" t="s">
        <v>15851</v>
      </c>
      <c r="F3430" s="42" t="s">
        <v>9277</v>
      </c>
      <c r="G3430" s="42" t="s">
        <v>11656</v>
      </c>
    </row>
    <row r="3431" spans="3:7" ht="15">
      <c r="C3431" s="42">
        <f t="shared" si="98"/>
        <v>99</v>
      </c>
      <c r="D3431" s="41" t="s">
        <v>9278</v>
      </c>
      <c r="E3431" s="44" t="s">
        <v>15852</v>
      </c>
      <c r="F3431" s="42" t="s">
        <v>9279</v>
      </c>
      <c r="G3431" s="42" t="s">
        <v>11657</v>
      </c>
    </row>
    <row r="3432" spans="3:7" ht="15">
      <c r="C3432" s="42">
        <f t="shared" si="98"/>
        <v>99</v>
      </c>
      <c r="D3432" s="41" t="s">
        <v>9280</v>
      </c>
      <c r="E3432" s="44" t="s">
        <v>15853</v>
      </c>
      <c r="F3432" s="42" t="s">
        <v>9281</v>
      </c>
      <c r="G3432" s="42" t="s">
        <v>11658</v>
      </c>
    </row>
    <row r="3433" spans="3:7" ht="15">
      <c r="C3433" s="42">
        <f t="shared" si="98"/>
        <v>99</v>
      </c>
      <c r="D3433" s="41" t="s">
        <v>9282</v>
      </c>
      <c r="E3433" s="44" t="s">
        <v>15854</v>
      </c>
      <c r="F3433" s="42" t="s">
        <v>9283</v>
      </c>
      <c r="G3433" s="42" t="s">
        <v>11659</v>
      </c>
    </row>
    <row r="3434" spans="3:7" ht="15">
      <c r="C3434" s="42">
        <f t="shared" si="98"/>
        <v>99</v>
      </c>
      <c r="D3434" s="41" t="s">
        <v>9284</v>
      </c>
      <c r="E3434" s="44" t="s">
        <v>15855</v>
      </c>
      <c r="F3434" s="42" t="s">
        <v>9285</v>
      </c>
      <c r="G3434" s="42" t="s">
        <v>11660</v>
      </c>
    </row>
    <row r="3435" spans="3:7" ht="15">
      <c r="C3435" s="42">
        <f t="shared" si="98"/>
        <v>99</v>
      </c>
      <c r="D3435" s="41" t="s">
        <v>9286</v>
      </c>
      <c r="E3435" s="44" t="s">
        <v>15856</v>
      </c>
      <c r="F3435" s="42" t="s">
        <v>9287</v>
      </c>
      <c r="G3435" s="42" t="s">
        <v>11322</v>
      </c>
    </row>
    <row r="3436" spans="3:7" ht="25.5">
      <c r="C3436" s="42">
        <f t="shared" si="98"/>
        <v>99</v>
      </c>
      <c r="D3436" s="41" t="s">
        <v>9288</v>
      </c>
      <c r="E3436" s="44" t="s">
        <v>15857</v>
      </c>
      <c r="F3436" s="42" t="s">
        <v>9289</v>
      </c>
      <c r="G3436" s="42" t="s">
        <v>11661</v>
      </c>
    </row>
    <row r="3437" spans="3:7" ht="15">
      <c r="C3437" s="42">
        <f t="shared" si="98"/>
        <v>99</v>
      </c>
      <c r="D3437" s="41" t="s">
        <v>9290</v>
      </c>
      <c r="E3437" s="44" t="s">
        <v>15858</v>
      </c>
      <c r="F3437" s="42" t="s">
        <v>9291</v>
      </c>
      <c r="G3437" s="42" t="s">
        <v>11662</v>
      </c>
    </row>
    <row r="3438" spans="3:7" ht="15">
      <c r="C3438" s="42">
        <f t="shared" si="98"/>
        <v>99</v>
      </c>
      <c r="D3438" s="41" t="s">
        <v>9292</v>
      </c>
      <c r="E3438" s="44" t="s">
        <v>15859</v>
      </c>
      <c r="F3438" s="42" t="s">
        <v>9293</v>
      </c>
      <c r="G3438" s="42" t="s">
        <v>11663</v>
      </c>
    </row>
    <row r="3439" spans="3:7" ht="15">
      <c r="C3439" s="42">
        <f t="shared" si="98"/>
        <v>99</v>
      </c>
      <c r="D3439" s="41" t="s">
        <v>9294</v>
      </c>
      <c r="E3439" s="44" t="s">
        <v>15860</v>
      </c>
      <c r="F3439" s="42" t="s">
        <v>9295</v>
      </c>
      <c r="G3439" s="42" t="s">
        <v>11664</v>
      </c>
    </row>
    <row r="3440" spans="3:7" ht="15">
      <c r="C3440" s="42">
        <f t="shared" si="98"/>
        <v>99</v>
      </c>
      <c r="D3440" s="41" t="s">
        <v>9296</v>
      </c>
      <c r="E3440" s="44" t="s">
        <v>15861</v>
      </c>
      <c r="F3440" s="42" t="s">
        <v>9297</v>
      </c>
      <c r="G3440" s="42" t="s">
        <v>11665</v>
      </c>
    </row>
    <row r="3441" spans="3:7" ht="15">
      <c r="C3441" s="42">
        <f t="shared" si="98"/>
        <v>99</v>
      </c>
      <c r="D3441" s="41" t="s">
        <v>9298</v>
      </c>
      <c r="E3441" s="44" t="s">
        <v>15862</v>
      </c>
      <c r="F3441" s="42" t="s">
        <v>9299</v>
      </c>
      <c r="G3441" s="42" t="s">
        <v>11666</v>
      </c>
    </row>
    <row r="3442" spans="3:7" ht="15">
      <c r="C3442" s="42">
        <f t="shared" si="98"/>
        <v>99</v>
      </c>
      <c r="D3442" s="41" t="s">
        <v>9300</v>
      </c>
      <c r="E3442" s="44" t="s">
        <v>15863</v>
      </c>
      <c r="F3442" s="42" t="s">
        <v>9301</v>
      </c>
      <c r="G3442" s="42" t="s">
        <v>11667</v>
      </c>
    </row>
    <row r="3443" spans="3:7" ht="15">
      <c r="C3443" s="42">
        <f t="shared" si="98"/>
        <v>99</v>
      </c>
      <c r="D3443" s="41" t="s">
        <v>9302</v>
      </c>
      <c r="E3443" s="44" t="s">
        <v>15864</v>
      </c>
      <c r="F3443" s="42" t="s">
        <v>9303</v>
      </c>
      <c r="G3443" s="42" t="s">
        <v>11668</v>
      </c>
    </row>
    <row r="3444" spans="3:7" ht="15">
      <c r="C3444" s="42">
        <f t="shared" si="98"/>
        <v>99</v>
      </c>
      <c r="D3444" s="41" t="s">
        <v>9304</v>
      </c>
      <c r="E3444" s="44" t="s">
        <v>15865</v>
      </c>
      <c r="F3444" s="42" t="s">
        <v>9305</v>
      </c>
      <c r="G3444" s="42" t="s">
        <v>11669</v>
      </c>
    </row>
    <row r="3445" spans="3:7" ht="15">
      <c r="C3445" s="42">
        <f t="shared" si="98"/>
        <v>99</v>
      </c>
      <c r="D3445" s="41" t="s">
        <v>9306</v>
      </c>
      <c r="E3445" s="44" t="s">
        <v>15866</v>
      </c>
      <c r="F3445" s="42" t="s">
        <v>9307</v>
      </c>
      <c r="G3445" s="42" t="s">
        <v>11670</v>
      </c>
    </row>
    <row r="3446" spans="3:7" ht="15">
      <c r="C3446" s="42">
        <f t="shared" si="98"/>
        <v>99</v>
      </c>
      <c r="D3446" s="41" t="s">
        <v>9308</v>
      </c>
      <c r="E3446" s="44" t="s">
        <v>15867</v>
      </c>
      <c r="F3446" s="42" t="s">
        <v>9309</v>
      </c>
      <c r="G3446" s="42" t="s">
        <v>11671</v>
      </c>
    </row>
    <row r="3447" spans="3:7" ht="15">
      <c r="C3447" s="42">
        <f t="shared" si="98"/>
        <v>99</v>
      </c>
      <c r="D3447" s="41" t="s">
        <v>9310</v>
      </c>
      <c r="E3447" s="44" t="s">
        <v>15868</v>
      </c>
      <c r="F3447" s="42" t="s">
        <v>9311</v>
      </c>
      <c r="G3447" s="42" t="s">
        <v>11672</v>
      </c>
    </row>
    <row r="3448" spans="3:7" ht="15">
      <c r="C3448" s="42">
        <f t="shared" si="98"/>
        <v>99</v>
      </c>
      <c r="D3448" s="41" t="s">
        <v>9312</v>
      </c>
      <c r="E3448" s="44" t="s">
        <v>15869</v>
      </c>
      <c r="F3448" s="42" t="s">
        <v>9313</v>
      </c>
      <c r="G3448" s="42" t="s">
        <v>11673</v>
      </c>
    </row>
    <row r="3449" spans="3:7" ht="15">
      <c r="C3449" s="42">
        <f t="shared" si="98"/>
        <v>99</v>
      </c>
      <c r="D3449" s="41" t="s">
        <v>9314</v>
      </c>
      <c r="E3449" s="44" t="s">
        <v>15870</v>
      </c>
      <c r="F3449" s="42" t="s">
        <v>9315</v>
      </c>
      <c r="G3449" s="42" t="s">
        <v>11674</v>
      </c>
    </row>
    <row r="3450" spans="3:7" ht="15">
      <c r="C3450" s="42">
        <f t="shared" si="98"/>
        <v>99</v>
      </c>
      <c r="D3450" s="41" t="s">
        <v>9316</v>
      </c>
      <c r="E3450" s="44" t="s">
        <v>15871</v>
      </c>
      <c r="F3450" s="42" t="s">
        <v>9317</v>
      </c>
      <c r="G3450" s="42" t="s">
        <v>11675</v>
      </c>
    </row>
    <row r="3451" spans="3:7" ht="15">
      <c r="C3451" s="42">
        <f t="shared" si="98"/>
        <v>99</v>
      </c>
      <c r="D3451" s="41" t="s">
        <v>9318</v>
      </c>
      <c r="E3451" s="44" t="s">
        <v>15872</v>
      </c>
      <c r="F3451" s="42" t="s">
        <v>9319</v>
      </c>
      <c r="G3451" s="42" t="s">
        <v>11676</v>
      </c>
    </row>
    <row r="3452" spans="3:7" ht="15">
      <c r="C3452" s="42">
        <f t="shared" si="98"/>
        <v>99</v>
      </c>
      <c r="D3452" s="41" t="s">
        <v>9320</v>
      </c>
      <c r="E3452" s="44" t="s">
        <v>15873</v>
      </c>
      <c r="F3452" s="42" t="s">
        <v>9321</v>
      </c>
      <c r="G3452" s="42" t="s">
        <v>11677</v>
      </c>
    </row>
    <row r="3453" spans="3:7" ht="15">
      <c r="C3453" s="42">
        <f t="shared" si="98"/>
        <v>99</v>
      </c>
      <c r="D3453" s="41" t="s">
        <v>9322</v>
      </c>
      <c r="E3453" s="44" t="s">
        <v>15874</v>
      </c>
      <c r="F3453" s="42" t="s">
        <v>9323</v>
      </c>
      <c r="G3453" s="42" t="s">
        <v>11678</v>
      </c>
    </row>
    <row r="3454" spans="3:7" ht="15">
      <c r="C3454" s="42">
        <f t="shared" si="98"/>
        <v>99</v>
      </c>
      <c r="D3454" s="41" t="s">
        <v>9324</v>
      </c>
      <c r="E3454" s="44" t="s">
        <v>15875</v>
      </c>
      <c r="F3454" s="42" t="s">
        <v>9325</v>
      </c>
      <c r="G3454" s="42" t="s">
        <v>11679</v>
      </c>
    </row>
    <row r="3455" spans="3:7" ht="15">
      <c r="C3455" s="42">
        <f t="shared" si="98"/>
        <v>99</v>
      </c>
      <c r="D3455" s="41" t="s">
        <v>9326</v>
      </c>
      <c r="E3455" s="44" t="s">
        <v>15876</v>
      </c>
      <c r="F3455" s="42" t="s">
        <v>9327</v>
      </c>
      <c r="G3455" s="42" t="s">
        <v>11680</v>
      </c>
    </row>
    <row r="3456" spans="3:7" ht="15">
      <c r="C3456" s="42">
        <f t="shared" si="98"/>
        <v>99</v>
      </c>
      <c r="D3456" s="41" t="s">
        <v>9328</v>
      </c>
      <c r="E3456" s="44" t="s">
        <v>15877</v>
      </c>
      <c r="F3456" s="42" t="s">
        <v>9329</v>
      </c>
      <c r="G3456" s="42" t="s">
        <v>11681</v>
      </c>
    </row>
    <row r="3457" spans="3:7" ht="15">
      <c r="C3457" s="42">
        <f t="shared" si="98"/>
        <v>99</v>
      </c>
      <c r="D3457" s="41" t="s">
        <v>9330</v>
      </c>
      <c r="E3457" s="44" t="s">
        <v>15878</v>
      </c>
      <c r="F3457" s="42" t="s">
        <v>9331</v>
      </c>
      <c r="G3457" s="42" t="s">
        <v>5863</v>
      </c>
    </row>
    <row r="3458" spans="3:7" ht="15">
      <c r="C3458" s="42">
        <f t="shared" si="98"/>
        <v>99</v>
      </c>
      <c r="D3458" s="41" t="s">
        <v>9332</v>
      </c>
      <c r="E3458" s="44" t="s">
        <v>15879</v>
      </c>
      <c r="F3458" s="42" t="s">
        <v>9333</v>
      </c>
      <c r="G3458" s="42" t="s">
        <v>11682</v>
      </c>
    </row>
    <row r="3459" spans="3:7" ht="15">
      <c r="C3459" s="42">
        <f t="shared" si="98"/>
        <v>99</v>
      </c>
      <c r="D3459" s="41" t="s">
        <v>9334</v>
      </c>
      <c r="E3459" s="44" t="s">
        <v>15880</v>
      </c>
      <c r="F3459" s="42" t="s">
        <v>9335</v>
      </c>
      <c r="G3459" s="42" t="s">
        <v>11683</v>
      </c>
    </row>
    <row r="3460" spans="3:7" ht="15">
      <c r="C3460" s="42">
        <f t="shared" si="98"/>
        <v>99</v>
      </c>
      <c r="D3460" s="41" t="s">
        <v>9336</v>
      </c>
      <c r="E3460" s="44" t="s">
        <v>15881</v>
      </c>
      <c r="F3460" s="42" t="s">
        <v>9337</v>
      </c>
      <c r="G3460" s="42" t="s">
        <v>11684</v>
      </c>
    </row>
    <row r="3461" spans="3:7" ht="15">
      <c r="C3461" s="42">
        <f t="shared" ref="C3461:C3524" si="99">+B3461+C3460</f>
        <v>99</v>
      </c>
      <c r="D3461" s="41" t="s">
        <v>9338</v>
      </c>
      <c r="E3461" s="44" t="s">
        <v>15882</v>
      </c>
      <c r="F3461" s="42" t="s">
        <v>9339</v>
      </c>
      <c r="G3461" s="42" t="s">
        <v>11685</v>
      </c>
    </row>
    <row r="3462" spans="3:7" ht="15">
      <c r="C3462" s="42">
        <f t="shared" si="99"/>
        <v>99</v>
      </c>
      <c r="D3462" s="41" t="s">
        <v>9340</v>
      </c>
      <c r="E3462" s="44" t="s">
        <v>15883</v>
      </c>
      <c r="F3462" s="42" t="s">
        <v>9341</v>
      </c>
      <c r="G3462" s="42" t="s">
        <v>11686</v>
      </c>
    </row>
    <row r="3463" spans="3:7">
      <c r="C3463" s="42">
        <f t="shared" si="99"/>
        <v>99</v>
      </c>
      <c r="D3463" s="41" t="s">
        <v>9342</v>
      </c>
      <c r="E3463" s="46" t="s">
        <v>12513</v>
      </c>
      <c r="F3463" s="42" t="s">
        <v>9343</v>
      </c>
      <c r="G3463" s="42" t="s">
        <v>11687</v>
      </c>
    </row>
    <row r="3464" spans="3:7" ht="15">
      <c r="C3464" s="42">
        <f t="shared" si="99"/>
        <v>99</v>
      </c>
      <c r="D3464" s="41" t="s">
        <v>9344</v>
      </c>
      <c r="E3464" s="44" t="s">
        <v>15884</v>
      </c>
      <c r="F3464" s="42" t="s">
        <v>9345</v>
      </c>
      <c r="G3464" s="42" t="s">
        <v>7024</v>
      </c>
    </row>
    <row r="3465" spans="3:7" ht="15">
      <c r="C3465" s="42">
        <f t="shared" si="99"/>
        <v>99</v>
      </c>
      <c r="D3465" s="41" t="s">
        <v>9346</v>
      </c>
      <c r="E3465" s="44" t="s">
        <v>15885</v>
      </c>
      <c r="F3465" s="42" t="s">
        <v>9347</v>
      </c>
      <c r="G3465" s="42" t="s">
        <v>11688</v>
      </c>
    </row>
    <row r="3466" spans="3:7" ht="15">
      <c r="C3466" s="42">
        <f t="shared" si="99"/>
        <v>99</v>
      </c>
      <c r="D3466" s="41" t="s">
        <v>9348</v>
      </c>
      <c r="E3466" s="44" t="s">
        <v>15886</v>
      </c>
      <c r="F3466" s="42" t="s">
        <v>9349</v>
      </c>
      <c r="G3466" s="42" t="s">
        <v>11689</v>
      </c>
    </row>
    <row r="3467" spans="3:7">
      <c r="C3467" s="42">
        <f t="shared" si="99"/>
        <v>99</v>
      </c>
      <c r="D3467" s="41" t="s">
        <v>9350</v>
      </c>
      <c r="E3467" s="46" t="s">
        <v>12514</v>
      </c>
      <c r="F3467" s="42" t="s">
        <v>9351</v>
      </c>
      <c r="G3467" s="42" t="s">
        <v>7122</v>
      </c>
    </row>
    <row r="3468" spans="3:7" ht="15">
      <c r="C3468" s="42">
        <f t="shared" si="99"/>
        <v>99</v>
      </c>
      <c r="D3468" s="41" t="s">
        <v>9352</v>
      </c>
      <c r="E3468" s="44" t="s">
        <v>15887</v>
      </c>
      <c r="F3468" s="42" t="s">
        <v>9353</v>
      </c>
      <c r="G3468" s="42" t="s">
        <v>11690</v>
      </c>
    </row>
    <row r="3469" spans="3:7" ht="15">
      <c r="C3469" s="42">
        <f t="shared" si="99"/>
        <v>99</v>
      </c>
      <c r="D3469" s="41" t="s">
        <v>9354</v>
      </c>
      <c r="E3469" s="44" t="s">
        <v>15888</v>
      </c>
      <c r="F3469" s="42" t="s">
        <v>9355</v>
      </c>
      <c r="G3469" s="42" t="s">
        <v>11691</v>
      </c>
    </row>
    <row r="3470" spans="3:7" ht="15">
      <c r="C3470" s="42">
        <f t="shared" si="99"/>
        <v>99</v>
      </c>
      <c r="D3470" s="41" t="s">
        <v>9356</v>
      </c>
      <c r="E3470" s="44" t="s">
        <v>15889</v>
      </c>
      <c r="F3470" s="42" t="s">
        <v>9357</v>
      </c>
      <c r="G3470" s="42" t="s">
        <v>11692</v>
      </c>
    </row>
    <row r="3471" spans="3:7" ht="15">
      <c r="C3471" s="42">
        <f t="shared" si="99"/>
        <v>99</v>
      </c>
      <c r="D3471" s="41" t="s">
        <v>9358</v>
      </c>
      <c r="E3471" s="44" t="s">
        <v>15890</v>
      </c>
      <c r="F3471" s="42" t="s">
        <v>9359</v>
      </c>
      <c r="G3471" s="42" t="s">
        <v>11693</v>
      </c>
    </row>
    <row r="3472" spans="3:7" ht="15">
      <c r="C3472" s="42">
        <f t="shared" si="99"/>
        <v>99</v>
      </c>
      <c r="D3472" s="41" t="s">
        <v>9360</v>
      </c>
      <c r="E3472" s="43" t="s">
        <v>15891</v>
      </c>
      <c r="F3472" s="42" t="s">
        <v>9361</v>
      </c>
      <c r="G3472" s="42" t="s">
        <v>11694</v>
      </c>
    </row>
    <row r="3473" spans="3:7" ht="15">
      <c r="C3473" s="42">
        <f t="shared" si="99"/>
        <v>99</v>
      </c>
      <c r="D3473" s="41" t="s">
        <v>9362</v>
      </c>
      <c r="E3473" s="44" t="s">
        <v>15892</v>
      </c>
      <c r="F3473" s="42" t="s">
        <v>9363</v>
      </c>
      <c r="G3473" s="42" t="s">
        <v>11695</v>
      </c>
    </row>
    <row r="3474" spans="3:7" ht="15">
      <c r="C3474" s="42">
        <f t="shared" si="99"/>
        <v>99</v>
      </c>
      <c r="D3474" s="41" t="s">
        <v>9364</v>
      </c>
      <c r="E3474" s="44" t="s">
        <v>15893</v>
      </c>
      <c r="F3474" s="42" t="s">
        <v>9365</v>
      </c>
      <c r="G3474" s="42" t="s">
        <v>11197</v>
      </c>
    </row>
    <row r="3475" spans="3:7" ht="15">
      <c r="C3475" s="42">
        <f t="shared" si="99"/>
        <v>99</v>
      </c>
      <c r="D3475" s="41" t="s">
        <v>9366</v>
      </c>
      <c r="E3475" s="44" t="s">
        <v>15894</v>
      </c>
      <c r="F3475" s="42" t="s">
        <v>9367</v>
      </c>
      <c r="G3475" s="42" t="s">
        <v>11696</v>
      </c>
    </row>
    <row r="3476" spans="3:7" ht="15">
      <c r="C3476" s="42">
        <f t="shared" si="99"/>
        <v>99</v>
      </c>
      <c r="D3476" s="41" t="s">
        <v>9368</v>
      </c>
      <c r="E3476" s="44" t="s">
        <v>14903</v>
      </c>
      <c r="F3476" s="42" t="s">
        <v>9369</v>
      </c>
      <c r="G3476" s="42" t="s">
        <v>5805</v>
      </c>
    </row>
    <row r="3477" spans="3:7" ht="15">
      <c r="C3477" s="42">
        <f t="shared" si="99"/>
        <v>99</v>
      </c>
      <c r="D3477" s="41" t="s">
        <v>9370</v>
      </c>
      <c r="E3477" s="44" t="s">
        <v>15895</v>
      </c>
      <c r="F3477" s="42" t="s">
        <v>9371</v>
      </c>
      <c r="G3477" s="42" t="s">
        <v>9370</v>
      </c>
    </row>
    <row r="3478" spans="3:7" ht="15">
      <c r="C3478" s="42">
        <f t="shared" si="99"/>
        <v>99</v>
      </c>
      <c r="D3478" s="41" t="s">
        <v>9372</v>
      </c>
      <c r="E3478" s="44" t="s">
        <v>15896</v>
      </c>
      <c r="F3478" s="42" t="s">
        <v>9373</v>
      </c>
      <c r="G3478" s="42" t="s">
        <v>11697</v>
      </c>
    </row>
    <row r="3479" spans="3:7" ht="15">
      <c r="C3479" s="42">
        <f t="shared" si="99"/>
        <v>99</v>
      </c>
      <c r="D3479" s="41" t="s">
        <v>9374</v>
      </c>
      <c r="E3479" s="44" t="s">
        <v>15897</v>
      </c>
      <c r="F3479" s="42" t="s">
        <v>9375</v>
      </c>
      <c r="G3479" s="42" t="s">
        <v>11698</v>
      </c>
    </row>
    <row r="3480" spans="3:7" ht="15">
      <c r="C3480" s="42">
        <f t="shared" si="99"/>
        <v>99</v>
      </c>
      <c r="D3480" s="41" t="s">
        <v>9376</v>
      </c>
      <c r="E3480" s="44" t="s">
        <v>15898</v>
      </c>
      <c r="F3480" s="42" t="s">
        <v>9377</v>
      </c>
      <c r="G3480" s="42" t="s">
        <v>11699</v>
      </c>
    </row>
    <row r="3481" spans="3:7" ht="15">
      <c r="C3481" s="42">
        <f t="shared" si="99"/>
        <v>99</v>
      </c>
      <c r="D3481" s="41" t="s">
        <v>9378</v>
      </c>
      <c r="E3481" s="44" t="s">
        <v>15899</v>
      </c>
      <c r="F3481" s="42" t="s">
        <v>9379</v>
      </c>
      <c r="G3481" s="42" t="s">
        <v>11700</v>
      </c>
    </row>
    <row r="3482" spans="3:7" ht="15">
      <c r="C3482" s="42">
        <f t="shared" si="99"/>
        <v>99</v>
      </c>
      <c r="D3482" s="41" t="s">
        <v>9380</v>
      </c>
      <c r="E3482" s="44" t="s">
        <v>15900</v>
      </c>
      <c r="F3482" s="42" t="s">
        <v>9381</v>
      </c>
      <c r="G3482" s="42" t="s">
        <v>11701</v>
      </c>
    </row>
    <row r="3483" spans="3:7" ht="15">
      <c r="C3483" s="42">
        <f t="shared" si="99"/>
        <v>99</v>
      </c>
      <c r="D3483" s="41" t="s">
        <v>9382</v>
      </c>
      <c r="E3483" s="44" t="s">
        <v>15901</v>
      </c>
      <c r="F3483" s="42" t="s">
        <v>9383</v>
      </c>
      <c r="G3483" s="42" t="s">
        <v>11228</v>
      </c>
    </row>
    <row r="3484" spans="3:7" ht="15">
      <c r="C3484" s="42">
        <f t="shared" si="99"/>
        <v>99</v>
      </c>
      <c r="D3484" s="41" t="s">
        <v>9384</v>
      </c>
      <c r="E3484" s="44" t="s">
        <v>15902</v>
      </c>
      <c r="F3484" s="42" t="s">
        <v>9385</v>
      </c>
      <c r="G3484" s="42" t="s">
        <v>11702</v>
      </c>
    </row>
    <row r="3485" spans="3:7" ht="15">
      <c r="C3485" s="42">
        <f t="shared" si="99"/>
        <v>99</v>
      </c>
      <c r="D3485" s="41" t="s">
        <v>9386</v>
      </c>
      <c r="E3485" s="44" t="s">
        <v>15903</v>
      </c>
      <c r="F3485" s="42" t="s">
        <v>9387</v>
      </c>
      <c r="G3485" s="42" t="s">
        <v>11703</v>
      </c>
    </row>
    <row r="3486" spans="3:7" ht="15">
      <c r="C3486" s="42">
        <f t="shared" si="99"/>
        <v>99</v>
      </c>
      <c r="D3486" s="41" t="s">
        <v>9388</v>
      </c>
      <c r="E3486" s="44" t="s">
        <v>15904</v>
      </c>
      <c r="F3486" s="42" t="s">
        <v>9389</v>
      </c>
      <c r="G3486" s="42" t="s">
        <v>6110</v>
      </c>
    </row>
    <row r="3487" spans="3:7">
      <c r="C3487" s="42">
        <f t="shared" si="99"/>
        <v>99</v>
      </c>
      <c r="D3487" s="41" t="s">
        <v>9390</v>
      </c>
      <c r="E3487" s="46" t="s">
        <v>12515</v>
      </c>
      <c r="F3487" s="42" t="s">
        <v>9391</v>
      </c>
      <c r="G3487" s="42" t="s">
        <v>11446</v>
      </c>
    </row>
    <row r="3488" spans="3:7" ht="15">
      <c r="C3488" s="42">
        <f t="shared" si="99"/>
        <v>99</v>
      </c>
      <c r="D3488" s="41" t="s">
        <v>9392</v>
      </c>
      <c r="E3488" s="44" t="s">
        <v>15905</v>
      </c>
      <c r="F3488" s="42" t="s">
        <v>9393</v>
      </c>
      <c r="G3488" s="42" t="s">
        <v>9392</v>
      </c>
    </row>
    <row r="3489" spans="3:7" ht="15">
      <c r="C3489" s="42">
        <f t="shared" si="99"/>
        <v>99</v>
      </c>
      <c r="D3489" s="41" t="s">
        <v>9394</v>
      </c>
      <c r="E3489" s="44" t="s">
        <v>15906</v>
      </c>
      <c r="F3489" s="42" t="s">
        <v>9395</v>
      </c>
      <c r="G3489" s="42" t="s">
        <v>11704</v>
      </c>
    </row>
    <row r="3490" spans="3:7" ht="15">
      <c r="C3490" s="42">
        <f t="shared" si="99"/>
        <v>99</v>
      </c>
      <c r="D3490" s="41" t="s">
        <v>9396</v>
      </c>
      <c r="E3490" s="44" t="s">
        <v>15907</v>
      </c>
      <c r="F3490" s="42" t="s">
        <v>9397</v>
      </c>
      <c r="G3490" s="42" t="s">
        <v>11705</v>
      </c>
    </row>
    <row r="3491" spans="3:7" ht="15">
      <c r="C3491" s="42">
        <f t="shared" si="99"/>
        <v>99</v>
      </c>
      <c r="D3491" s="41" t="s">
        <v>9398</v>
      </c>
      <c r="E3491" s="44" t="s">
        <v>15908</v>
      </c>
      <c r="F3491" s="42" t="s">
        <v>9399</v>
      </c>
      <c r="G3491" s="42" t="s">
        <v>11706</v>
      </c>
    </row>
    <row r="3492" spans="3:7" ht="15">
      <c r="C3492" s="42">
        <f t="shared" si="99"/>
        <v>99</v>
      </c>
      <c r="D3492" s="41" t="s">
        <v>9400</v>
      </c>
      <c r="E3492" s="44" t="s">
        <v>15909</v>
      </c>
      <c r="F3492" s="42" t="s">
        <v>9401</v>
      </c>
      <c r="G3492" s="42" t="s">
        <v>6021</v>
      </c>
    </row>
    <row r="3493" spans="3:7" ht="15">
      <c r="C3493" s="42">
        <f t="shared" si="99"/>
        <v>99</v>
      </c>
      <c r="D3493" s="41" t="s">
        <v>9402</v>
      </c>
      <c r="E3493" s="44" t="s">
        <v>15910</v>
      </c>
      <c r="F3493" s="42" t="s">
        <v>9403</v>
      </c>
      <c r="G3493" s="42" t="s">
        <v>11707</v>
      </c>
    </row>
    <row r="3494" spans="3:7" ht="15">
      <c r="C3494" s="42">
        <f t="shared" si="99"/>
        <v>99</v>
      </c>
      <c r="D3494" s="41" t="s">
        <v>9404</v>
      </c>
      <c r="E3494" s="44" t="s">
        <v>15911</v>
      </c>
      <c r="F3494" s="42" t="s">
        <v>9405</v>
      </c>
      <c r="G3494" s="42" t="s">
        <v>11708</v>
      </c>
    </row>
    <row r="3495" spans="3:7">
      <c r="C3495" s="42">
        <f t="shared" si="99"/>
        <v>99</v>
      </c>
      <c r="D3495" s="41" t="s">
        <v>9406</v>
      </c>
      <c r="E3495" s="46" t="s">
        <v>12516</v>
      </c>
      <c r="F3495" s="42" t="s">
        <v>9407</v>
      </c>
      <c r="G3495" s="42" t="s">
        <v>11709</v>
      </c>
    </row>
    <row r="3496" spans="3:7" ht="15">
      <c r="C3496" s="42">
        <f t="shared" si="99"/>
        <v>99</v>
      </c>
      <c r="D3496" s="41" t="s">
        <v>9408</v>
      </c>
      <c r="E3496" s="44" t="s">
        <v>15912</v>
      </c>
      <c r="F3496" s="42" t="s">
        <v>9409</v>
      </c>
      <c r="G3496" s="42" t="s">
        <v>11710</v>
      </c>
    </row>
    <row r="3497" spans="3:7" ht="15">
      <c r="C3497" s="42">
        <f t="shared" si="99"/>
        <v>99</v>
      </c>
      <c r="D3497" s="41" t="s">
        <v>9410</v>
      </c>
      <c r="E3497" s="44" t="s">
        <v>15913</v>
      </c>
      <c r="F3497" s="42" t="s">
        <v>9411</v>
      </c>
      <c r="G3497" s="42" t="s">
        <v>11711</v>
      </c>
    </row>
    <row r="3498" spans="3:7">
      <c r="C3498" s="42">
        <f t="shared" si="99"/>
        <v>99</v>
      </c>
      <c r="D3498" s="41" t="s">
        <v>9412</v>
      </c>
      <c r="E3498" s="46" t="s">
        <v>12517</v>
      </c>
      <c r="F3498" s="42" t="s">
        <v>9413</v>
      </c>
      <c r="G3498" s="42" t="s">
        <v>11712</v>
      </c>
    </row>
    <row r="3499" spans="3:7" ht="15">
      <c r="C3499" s="42">
        <f t="shared" si="99"/>
        <v>99</v>
      </c>
      <c r="D3499" s="41" t="s">
        <v>9414</v>
      </c>
      <c r="E3499" s="44" t="s">
        <v>15914</v>
      </c>
      <c r="F3499" s="42" t="s">
        <v>9415</v>
      </c>
      <c r="G3499" s="42" t="s">
        <v>11713</v>
      </c>
    </row>
    <row r="3500" spans="3:7" ht="15">
      <c r="C3500" s="42">
        <f t="shared" si="99"/>
        <v>99</v>
      </c>
      <c r="D3500" s="41" t="s">
        <v>9416</v>
      </c>
      <c r="E3500" s="44" t="s">
        <v>15915</v>
      </c>
      <c r="F3500" s="42" t="s">
        <v>9417</v>
      </c>
      <c r="G3500" s="42" t="s">
        <v>11714</v>
      </c>
    </row>
    <row r="3501" spans="3:7" ht="15">
      <c r="C3501" s="42">
        <f t="shared" si="99"/>
        <v>99</v>
      </c>
      <c r="D3501" s="41" t="s">
        <v>9418</v>
      </c>
      <c r="E3501" s="44" t="s">
        <v>15916</v>
      </c>
      <c r="F3501" s="42" t="s">
        <v>9419</v>
      </c>
      <c r="G3501" s="42" t="s">
        <v>11715</v>
      </c>
    </row>
    <row r="3502" spans="3:7" ht="15">
      <c r="C3502" s="42">
        <f t="shared" si="99"/>
        <v>99</v>
      </c>
      <c r="D3502" s="41" t="s">
        <v>9420</v>
      </c>
      <c r="E3502" s="44" t="s">
        <v>15917</v>
      </c>
      <c r="F3502" s="42" t="s">
        <v>9421</v>
      </c>
      <c r="G3502" s="42" t="s">
        <v>11716</v>
      </c>
    </row>
    <row r="3503" spans="3:7" ht="15">
      <c r="C3503" s="42">
        <f t="shared" si="99"/>
        <v>99</v>
      </c>
      <c r="D3503" s="41" t="s">
        <v>9422</v>
      </c>
      <c r="E3503" s="44" t="s">
        <v>13001</v>
      </c>
      <c r="F3503" s="42" t="s">
        <v>9423</v>
      </c>
      <c r="G3503" s="42" t="s">
        <v>11717</v>
      </c>
    </row>
    <row r="3504" spans="3:7" ht="15">
      <c r="C3504" s="42">
        <f t="shared" si="99"/>
        <v>99</v>
      </c>
      <c r="D3504" s="41" t="s">
        <v>9424</v>
      </c>
      <c r="E3504" s="44" t="s">
        <v>15918</v>
      </c>
      <c r="F3504" s="42" t="s">
        <v>9425</v>
      </c>
      <c r="G3504" s="42" t="s">
        <v>7504</v>
      </c>
    </row>
    <row r="3505" spans="3:7" ht="15">
      <c r="C3505" s="42">
        <f t="shared" si="99"/>
        <v>99</v>
      </c>
      <c r="D3505" s="41" t="s">
        <v>9426</v>
      </c>
      <c r="E3505" s="44" t="s">
        <v>15919</v>
      </c>
      <c r="F3505" s="42" t="s">
        <v>9427</v>
      </c>
      <c r="G3505" s="42" t="s">
        <v>11718</v>
      </c>
    </row>
    <row r="3506" spans="3:7" ht="15">
      <c r="C3506" s="42">
        <f t="shared" si="99"/>
        <v>99</v>
      </c>
      <c r="D3506" s="41" t="s">
        <v>9428</v>
      </c>
      <c r="E3506" s="44" t="s">
        <v>15920</v>
      </c>
      <c r="F3506" s="42" t="s">
        <v>9429</v>
      </c>
      <c r="G3506" s="42" t="s">
        <v>11719</v>
      </c>
    </row>
    <row r="3507" spans="3:7" ht="15">
      <c r="C3507" s="42">
        <f t="shared" si="99"/>
        <v>99</v>
      </c>
      <c r="D3507" s="41" t="s">
        <v>9430</v>
      </c>
      <c r="E3507" s="44" t="s">
        <v>15921</v>
      </c>
      <c r="F3507" s="42" t="s">
        <v>9429</v>
      </c>
      <c r="G3507" s="42" t="s">
        <v>11720</v>
      </c>
    </row>
    <row r="3508" spans="3:7" ht="15">
      <c r="C3508" s="42">
        <f t="shared" si="99"/>
        <v>99</v>
      </c>
      <c r="D3508" s="41" t="s">
        <v>9431</v>
      </c>
      <c r="E3508" s="44" t="s">
        <v>15922</v>
      </c>
      <c r="F3508" s="42" t="s">
        <v>9432</v>
      </c>
      <c r="G3508" s="42" t="s">
        <v>11721</v>
      </c>
    </row>
    <row r="3509" spans="3:7" ht="15">
      <c r="C3509" s="42">
        <f t="shared" si="99"/>
        <v>99</v>
      </c>
      <c r="D3509" s="41" t="s">
        <v>9433</v>
      </c>
      <c r="E3509" s="44" t="s">
        <v>15923</v>
      </c>
      <c r="F3509" s="42" t="s">
        <v>9434</v>
      </c>
      <c r="G3509" s="42" t="s">
        <v>5456</v>
      </c>
    </row>
    <row r="3510" spans="3:7" ht="15">
      <c r="C3510" s="42">
        <f t="shared" si="99"/>
        <v>99</v>
      </c>
      <c r="D3510" s="41" t="s">
        <v>9435</v>
      </c>
      <c r="E3510" s="44" t="s">
        <v>15924</v>
      </c>
      <c r="F3510" s="42" t="s">
        <v>9436</v>
      </c>
      <c r="G3510" s="42" t="s">
        <v>11722</v>
      </c>
    </row>
    <row r="3511" spans="3:7" ht="15">
      <c r="C3511" s="42">
        <f t="shared" si="99"/>
        <v>99</v>
      </c>
      <c r="D3511" s="41" t="s">
        <v>9437</v>
      </c>
      <c r="E3511" s="44" t="s">
        <v>15925</v>
      </c>
      <c r="F3511" s="42" t="s">
        <v>9438</v>
      </c>
      <c r="G3511" s="42" t="s">
        <v>11723</v>
      </c>
    </row>
    <row r="3512" spans="3:7" ht="15">
      <c r="C3512" s="42">
        <f t="shared" si="99"/>
        <v>99</v>
      </c>
      <c r="D3512" s="41" t="s">
        <v>9439</v>
      </c>
      <c r="E3512" s="44" t="s">
        <v>15926</v>
      </c>
      <c r="F3512" s="42" t="s">
        <v>9440</v>
      </c>
      <c r="G3512" s="42" t="s">
        <v>11724</v>
      </c>
    </row>
    <row r="3513" spans="3:7" ht="15">
      <c r="C3513" s="42">
        <f t="shared" si="99"/>
        <v>99</v>
      </c>
      <c r="D3513" s="41" t="s">
        <v>9441</v>
      </c>
      <c r="E3513" s="44" t="s">
        <v>15927</v>
      </c>
      <c r="F3513" s="42" t="s">
        <v>9442</v>
      </c>
      <c r="G3513" s="42" t="s">
        <v>6080</v>
      </c>
    </row>
    <row r="3514" spans="3:7" ht="15">
      <c r="C3514" s="42">
        <f t="shared" si="99"/>
        <v>99</v>
      </c>
      <c r="D3514" s="41" t="s">
        <v>9443</v>
      </c>
      <c r="E3514" s="44" t="s">
        <v>15928</v>
      </c>
      <c r="F3514" s="42" t="s">
        <v>9444</v>
      </c>
      <c r="G3514" s="42" t="s">
        <v>11725</v>
      </c>
    </row>
    <row r="3515" spans="3:7" ht="15">
      <c r="C3515" s="42">
        <f t="shared" si="99"/>
        <v>99</v>
      </c>
      <c r="D3515" s="41" t="s">
        <v>9445</v>
      </c>
      <c r="E3515" s="44" t="s">
        <v>15929</v>
      </c>
      <c r="F3515" s="42" t="s">
        <v>9446</v>
      </c>
      <c r="G3515" s="42" t="s">
        <v>11726</v>
      </c>
    </row>
    <row r="3516" spans="3:7" ht="15">
      <c r="C3516" s="42">
        <f t="shared" si="99"/>
        <v>99</v>
      </c>
      <c r="D3516" s="41" t="s">
        <v>9447</v>
      </c>
      <c r="E3516" s="44" t="s">
        <v>15930</v>
      </c>
      <c r="F3516" s="42" t="s">
        <v>9448</v>
      </c>
      <c r="G3516" s="42" t="s">
        <v>11727</v>
      </c>
    </row>
    <row r="3517" spans="3:7" ht="15">
      <c r="C3517" s="42">
        <f t="shared" si="99"/>
        <v>99</v>
      </c>
      <c r="D3517" s="41" t="s">
        <v>9449</v>
      </c>
      <c r="E3517" s="44" t="s">
        <v>15931</v>
      </c>
      <c r="F3517" s="42" t="s">
        <v>9450</v>
      </c>
      <c r="G3517" s="42" t="s">
        <v>11728</v>
      </c>
    </row>
    <row r="3518" spans="3:7" ht="25.5">
      <c r="C3518" s="42">
        <f t="shared" si="99"/>
        <v>99</v>
      </c>
      <c r="D3518" s="41" t="s">
        <v>9451</v>
      </c>
      <c r="E3518" s="44" t="s">
        <v>15932</v>
      </c>
      <c r="F3518" s="42" t="s">
        <v>9452</v>
      </c>
      <c r="G3518" s="42" t="s">
        <v>11729</v>
      </c>
    </row>
    <row r="3519" spans="3:7" ht="15">
      <c r="C3519" s="42">
        <f t="shared" si="99"/>
        <v>99</v>
      </c>
      <c r="D3519" s="41" t="s">
        <v>9453</v>
      </c>
      <c r="E3519" s="44" t="s">
        <v>15933</v>
      </c>
      <c r="F3519" s="42" t="s">
        <v>9454</v>
      </c>
      <c r="G3519" s="42" t="s">
        <v>11730</v>
      </c>
    </row>
    <row r="3520" spans="3:7" ht="15">
      <c r="C3520" s="42">
        <f t="shared" si="99"/>
        <v>99</v>
      </c>
      <c r="D3520" s="41" t="s">
        <v>9455</v>
      </c>
      <c r="E3520" s="44" t="s">
        <v>15934</v>
      </c>
      <c r="F3520" s="42" t="s">
        <v>9456</v>
      </c>
      <c r="G3520" s="42" t="s">
        <v>11731</v>
      </c>
    </row>
    <row r="3521" spans="3:7" ht="15">
      <c r="C3521" s="42">
        <f t="shared" si="99"/>
        <v>99</v>
      </c>
      <c r="D3521" s="41" t="s">
        <v>9457</v>
      </c>
      <c r="E3521" s="44" t="s">
        <v>15935</v>
      </c>
      <c r="F3521" s="42" t="s">
        <v>9458</v>
      </c>
      <c r="G3521" s="42" t="s">
        <v>11732</v>
      </c>
    </row>
    <row r="3522" spans="3:7">
      <c r="C3522" s="42">
        <f t="shared" si="99"/>
        <v>99</v>
      </c>
      <c r="D3522" s="41" t="s">
        <v>9459</v>
      </c>
      <c r="E3522" s="46" t="s">
        <v>12518</v>
      </c>
      <c r="F3522" s="42" t="s">
        <v>9460</v>
      </c>
      <c r="G3522" s="42" t="s">
        <v>11733</v>
      </c>
    </row>
    <row r="3523" spans="3:7" ht="15">
      <c r="C3523" s="42">
        <f t="shared" si="99"/>
        <v>99</v>
      </c>
      <c r="D3523" s="41" t="s">
        <v>9461</v>
      </c>
      <c r="E3523" s="44" t="s">
        <v>15936</v>
      </c>
      <c r="F3523" s="42" t="s">
        <v>9462</v>
      </c>
      <c r="G3523" s="42" t="s">
        <v>11734</v>
      </c>
    </row>
    <row r="3524" spans="3:7" ht="15">
      <c r="C3524" s="42">
        <f t="shared" si="99"/>
        <v>99</v>
      </c>
      <c r="D3524" s="41" t="s">
        <v>9463</v>
      </c>
      <c r="E3524" s="44" t="s">
        <v>15937</v>
      </c>
      <c r="F3524" s="42" t="s">
        <v>9464</v>
      </c>
      <c r="G3524" s="42" t="s">
        <v>11735</v>
      </c>
    </row>
    <row r="3525" spans="3:7" ht="15">
      <c r="C3525" s="42">
        <f t="shared" ref="C3525:C3588" si="100">+B3525+C3524</f>
        <v>99</v>
      </c>
      <c r="D3525" s="41" t="s">
        <v>9465</v>
      </c>
      <c r="E3525" s="44" t="s">
        <v>15938</v>
      </c>
      <c r="F3525" s="42" t="s">
        <v>9466</v>
      </c>
      <c r="G3525" s="42" t="s">
        <v>7462</v>
      </c>
    </row>
    <row r="3526" spans="3:7" ht="15">
      <c r="C3526" s="42">
        <f t="shared" si="100"/>
        <v>99</v>
      </c>
      <c r="D3526" s="41" t="s">
        <v>9467</v>
      </c>
      <c r="E3526" s="44" t="s">
        <v>15939</v>
      </c>
      <c r="F3526" s="42" t="s">
        <v>9468</v>
      </c>
      <c r="G3526" s="42" t="s">
        <v>11736</v>
      </c>
    </row>
    <row r="3527" spans="3:7" ht="15">
      <c r="C3527" s="42">
        <f t="shared" si="100"/>
        <v>99</v>
      </c>
      <c r="D3527" s="41" t="s">
        <v>9469</v>
      </c>
      <c r="E3527" s="44" t="s">
        <v>15940</v>
      </c>
      <c r="F3527" s="42" t="s">
        <v>9470</v>
      </c>
      <c r="G3527" s="42" t="s">
        <v>11737</v>
      </c>
    </row>
    <row r="3528" spans="3:7" ht="15">
      <c r="C3528" s="42">
        <f t="shared" si="100"/>
        <v>99</v>
      </c>
      <c r="D3528" s="41" t="s">
        <v>9471</v>
      </c>
      <c r="E3528" s="44" t="s">
        <v>15941</v>
      </c>
      <c r="F3528" s="42" t="s">
        <v>9472</v>
      </c>
      <c r="G3528" s="42" t="s">
        <v>11738</v>
      </c>
    </row>
    <row r="3529" spans="3:7">
      <c r="C3529" s="42">
        <f t="shared" si="100"/>
        <v>99</v>
      </c>
      <c r="D3529" s="41" t="s">
        <v>9473</v>
      </c>
      <c r="E3529" s="46" t="s">
        <v>12519</v>
      </c>
      <c r="F3529" s="42" t="s">
        <v>9474</v>
      </c>
      <c r="G3529" s="42" t="s">
        <v>11739</v>
      </c>
    </row>
    <row r="3530" spans="3:7" ht="15">
      <c r="C3530" s="42">
        <f t="shared" si="100"/>
        <v>99</v>
      </c>
      <c r="D3530" s="41" t="s">
        <v>9475</v>
      </c>
      <c r="E3530" s="44" t="s">
        <v>15942</v>
      </c>
      <c r="F3530" s="42" t="s">
        <v>9476</v>
      </c>
      <c r="G3530" s="42" t="s">
        <v>11740</v>
      </c>
    </row>
    <row r="3531" spans="3:7" ht="15">
      <c r="C3531" s="42">
        <f t="shared" si="100"/>
        <v>99</v>
      </c>
      <c r="D3531" s="41" t="s">
        <v>9477</v>
      </c>
      <c r="E3531" s="44" t="s">
        <v>15943</v>
      </c>
      <c r="F3531" s="42" t="s">
        <v>9478</v>
      </c>
      <c r="G3531" s="42" t="s">
        <v>11741</v>
      </c>
    </row>
    <row r="3532" spans="3:7" ht="15">
      <c r="C3532" s="42">
        <f t="shared" si="100"/>
        <v>99</v>
      </c>
      <c r="D3532" s="41" t="s">
        <v>9479</v>
      </c>
      <c r="E3532" s="44" t="s">
        <v>15944</v>
      </c>
      <c r="F3532" s="42" t="s">
        <v>9480</v>
      </c>
      <c r="G3532" s="42" t="s">
        <v>11742</v>
      </c>
    </row>
    <row r="3533" spans="3:7" ht="15">
      <c r="C3533" s="42">
        <f t="shared" si="100"/>
        <v>99</v>
      </c>
      <c r="D3533" s="41" t="s">
        <v>9481</v>
      </c>
      <c r="E3533" s="44" t="s">
        <v>15945</v>
      </c>
      <c r="F3533" s="42" t="s">
        <v>9482</v>
      </c>
      <c r="G3533" s="42" t="s">
        <v>11743</v>
      </c>
    </row>
    <row r="3534" spans="3:7" ht="15">
      <c r="C3534" s="42">
        <f t="shared" si="100"/>
        <v>99</v>
      </c>
      <c r="D3534" s="41" t="s">
        <v>9483</v>
      </c>
      <c r="E3534" s="44" t="s">
        <v>15946</v>
      </c>
      <c r="F3534" s="42" t="s">
        <v>9484</v>
      </c>
      <c r="G3534" s="42" t="s">
        <v>11744</v>
      </c>
    </row>
    <row r="3535" spans="3:7" ht="15">
      <c r="C3535" s="42">
        <f t="shared" si="100"/>
        <v>99</v>
      </c>
      <c r="D3535" s="41" t="s">
        <v>9485</v>
      </c>
      <c r="E3535" s="44" t="s">
        <v>15947</v>
      </c>
      <c r="F3535" s="42" t="s">
        <v>9486</v>
      </c>
      <c r="G3535" s="42" t="s">
        <v>11745</v>
      </c>
    </row>
    <row r="3536" spans="3:7" ht="15">
      <c r="C3536" s="42">
        <f t="shared" si="100"/>
        <v>99</v>
      </c>
      <c r="D3536" s="41" t="s">
        <v>9487</v>
      </c>
      <c r="E3536" s="44" t="s">
        <v>15948</v>
      </c>
      <c r="F3536" s="42" t="s">
        <v>9488</v>
      </c>
      <c r="G3536" s="42" t="s">
        <v>11746</v>
      </c>
    </row>
    <row r="3537" spans="3:7" ht="15">
      <c r="C3537" s="42">
        <f t="shared" si="100"/>
        <v>99</v>
      </c>
      <c r="D3537" s="41" t="s">
        <v>9489</v>
      </c>
      <c r="E3537" s="44" t="s">
        <v>15949</v>
      </c>
      <c r="F3537" s="42" t="s">
        <v>9490</v>
      </c>
      <c r="G3537" s="42" t="s">
        <v>11747</v>
      </c>
    </row>
    <row r="3538" spans="3:7" ht="15">
      <c r="C3538" s="42">
        <f t="shared" si="100"/>
        <v>99</v>
      </c>
      <c r="D3538" s="41" t="s">
        <v>9491</v>
      </c>
      <c r="E3538" s="44" t="s">
        <v>15950</v>
      </c>
      <c r="F3538" s="42" t="s">
        <v>9492</v>
      </c>
      <c r="G3538" s="42" t="s">
        <v>11748</v>
      </c>
    </row>
    <row r="3539" spans="3:7" ht="15">
      <c r="C3539" s="42">
        <f t="shared" si="100"/>
        <v>99</v>
      </c>
      <c r="D3539" s="41" t="s">
        <v>9493</v>
      </c>
      <c r="E3539" s="44" t="s">
        <v>15951</v>
      </c>
      <c r="F3539" s="42" t="s">
        <v>9494</v>
      </c>
      <c r="G3539" s="42" t="s">
        <v>11749</v>
      </c>
    </row>
    <row r="3540" spans="3:7" ht="15">
      <c r="C3540" s="42">
        <f t="shared" si="100"/>
        <v>99</v>
      </c>
      <c r="D3540" s="41" t="s">
        <v>9495</v>
      </c>
      <c r="E3540" s="44" t="s">
        <v>15952</v>
      </c>
      <c r="F3540" s="42" t="s">
        <v>9496</v>
      </c>
      <c r="G3540" s="42" t="s">
        <v>11750</v>
      </c>
    </row>
    <row r="3541" spans="3:7" ht="15">
      <c r="C3541" s="42">
        <f t="shared" si="100"/>
        <v>99</v>
      </c>
      <c r="D3541" s="41" t="s">
        <v>9497</v>
      </c>
      <c r="E3541" s="44" t="s">
        <v>15953</v>
      </c>
      <c r="F3541" s="42" t="s">
        <v>9498</v>
      </c>
      <c r="G3541" s="42" t="s">
        <v>11751</v>
      </c>
    </row>
    <row r="3542" spans="3:7" ht="15">
      <c r="C3542" s="42">
        <f t="shared" si="100"/>
        <v>99</v>
      </c>
      <c r="D3542" s="41" t="s">
        <v>9499</v>
      </c>
      <c r="E3542" s="44" t="s">
        <v>15954</v>
      </c>
      <c r="F3542" s="42" t="s">
        <v>4472</v>
      </c>
      <c r="G3542" s="42" t="s">
        <v>11752</v>
      </c>
    </row>
    <row r="3543" spans="3:7" ht="15">
      <c r="C3543" s="42">
        <f t="shared" si="100"/>
        <v>99</v>
      </c>
      <c r="D3543" s="41" t="s">
        <v>9500</v>
      </c>
      <c r="E3543" s="44" t="s">
        <v>15955</v>
      </c>
      <c r="F3543" s="42" t="s">
        <v>9501</v>
      </c>
      <c r="G3543" s="42" t="s">
        <v>11753</v>
      </c>
    </row>
    <row r="3544" spans="3:7" ht="15">
      <c r="C3544" s="42">
        <f t="shared" si="100"/>
        <v>99</v>
      </c>
      <c r="D3544" s="41" t="s">
        <v>9502</v>
      </c>
      <c r="E3544" s="44" t="s">
        <v>15956</v>
      </c>
      <c r="F3544" s="42" t="s">
        <v>9503</v>
      </c>
      <c r="G3544" s="42" t="s">
        <v>11754</v>
      </c>
    </row>
    <row r="3545" spans="3:7" ht="15">
      <c r="C3545" s="42">
        <f t="shared" si="100"/>
        <v>99</v>
      </c>
      <c r="D3545" s="41" t="s">
        <v>9504</v>
      </c>
      <c r="E3545" s="44" t="s">
        <v>15957</v>
      </c>
      <c r="F3545" s="42" t="s">
        <v>9505</v>
      </c>
      <c r="G3545" s="42" t="s">
        <v>11755</v>
      </c>
    </row>
    <row r="3546" spans="3:7" ht="15">
      <c r="C3546" s="42">
        <f t="shared" si="100"/>
        <v>99</v>
      </c>
      <c r="D3546" s="41" t="s">
        <v>9506</v>
      </c>
      <c r="E3546" s="44" t="s">
        <v>15958</v>
      </c>
      <c r="F3546" s="42" t="s">
        <v>9507</v>
      </c>
      <c r="G3546" s="42" t="s">
        <v>5575</v>
      </c>
    </row>
    <row r="3547" spans="3:7">
      <c r="C3547" s="42">
        <f t="shared" si="100"/>
        <v>99</v>
      </c>
      <c r="D3547" s="41" t="s">
        <v>9508</v>
      </c>
      <c r="E3547" s="46" t="s">
        <v>12520</v>
      </c>
      <c r="F3547" s="42" t="s">
        <v>9509</v>
      </c>
      <c r="G3547" s="42" t="s">
        <v>11756</v>
      </c>
    </row>
    <row r="3548" spans="3:7" ht="15">
      <c r="C3548" s="42">
        <f t="shared" si="100"/>
        <v>99</v>
      </c>
      <c r="D3548" s="41" t="s">
        <v>9510</v>
      </c>
      <c r="E3548" s="44" t="s">
        <v>15959</v>
      </c>
      <c r="F3548" s="42" t="s">
        <v>9511</v>
      </c>
      <c r="G3548" s="42" t="s">
        <v>11757</v>
      </c>
    </row>
    <row r="3549" spans="3:7" ht="15">
      <c r="C3549" s="42">
        <f t="shared" si="100"/>
        <v>99</v>
      </c>
      <c r="D3549" s="41" t="s">
        <v>9512</v>
      </c>
      <c r="E3549" s="44" t="s">
        <v>15960</v>
      </c>
      <c r="F3549" s="42" t="s">
        <v>9513</v>
      </c>
      <c r="G3549" s="42" t="s">
        <v>11758</v>
      </c>
    </row>
    <row r="3550" spans="3:7" ht="15">
      <c r="C3550" s="42">
        <f t="shared" si="100"/>
        <v>99</v>
      </c>
      <c r="D3550" s="41" t="s">
        <v>9514</v>
      </c>
      <c r="E3550" s="44" t="s">
        <v>15961</v>
      </c>
      <c r="F3550" s="42" t="s">
        <v>9515</v>
      </c>
      <c r="G3550" s="42" t="s">
        <v>11759</v>
      </c>
    </row>
    <row r="3551" spans="3:7" ht="15">
      <c r="C3551" s="42">
        <f t="shared" si="100"/>
        <v>99</v>
      </c>
      <c r="D3551" s="41" t="s">
        <v>9516</v>
      </c>
      <c r="E3551" s="44" t="s">
        <v>15962</v>
      </c>
      <c r="F3551" s="42" t="s">
        <v>9517</v>
      </c>
      <c r="G3551" s="42" t="s">
        <v>11760</v>
      </c>
    </row>
    <row r="3552" spans="3:7" ht="15">
      <c r="C3552" s="42">
        <f t="shared" si="100"/>
        <v>99</v>
      </c>
      <c r="D3552" s="41" t="s">
        <v>9518</v>
      </c>
      <c r="E3552" s="44" t="s">
        <v>15963</v>
      </c>
      <c r="F3552" s="42" t="s">
        <v>9519</v>
      </c>
      <c r="G3552" s="42" t="s">
        <v>11761</v>
      </c>
    </row>
    <row r="3553" spans="3:7" ht="15">
      <c r="C3553" s="42">
        <f t="shared" si="100"/>
        <v>99</v>
      </c>
      <c r="D3553" s="41" t="s">
        <v>9520</v>
      </c>
      <c r="E3553" s="44" t="s">
        <v>15964</v>
      </c>
      <c r="F3553" s="42" t="s">
        <v>9521</v>
      </c>
      <c r="G3553" s="42" t="s">
        <v>11762</v>
      </c>
    </row>
    <row r="3554" spans="3:7" ht="15">
      <c r="C3554" s="42">
        <f t="shared" si="100"/>
        <v>99</v>
      </c>
      <c r="D3554" s="41" t="s">
        <v>9522</v>
      </c>
      <c r="E3554" s="44" t="s">
        <v>15965</v>
      </c>
      <c r="F3554" s="42" t="s">
        <v>9523</v>
      </c>
      <c r="G3554" s="42" t="s">
        <v>11763</v>
      </c>
    </row>
    <row r="3555" spans="3:7" ht="15">
      <c r="C3555" s="42">
        <f t="shared" si="100"/>
        <v>99</v>
      </c>
      <c r="D3555" s="41" t="s">
        <v>9524</v>
      </c>
      <c r="E3555" s="44" t="s">
        <v>15966</v>
      </c>
      <c r="F3555" s="42" t="s">
        <v>9525</v>
      </c>
      <c r="G3555" s="42" t="s">
        <v>11764</v>
      </c>
    </row>
    <row r="3556" spans="3:7" ht="15">
      <c r="C3556" s="42">
        <f t="shared" si="100"/>
        <v>99</v>
      </c>
      <c r="D3556" s="41" t="s">
        <v>9526</v>
      </c>
      <c r="E3556" s="44" t="s">
        <v>15967</v>
      </c>
      <c r="F3556" s="42" t="s">
        <v>9527</v>
      </c>
      <c r="G3556" s="42" t="s">
        <v>11765</v>
      </c>
    </row>
    <row r="3557" spans="3:7" ht="15">
      <c r="C3557" s="42">
        <f t="shared" si="100"/>
        <v>99</v>
      </c>
      <c r="D3557" s="41" t="s">
        <v>8886</v>
      </c>
      <c r="E3557" s="44" t="s">
        <v>15968</v>
      </c>
      <c r="F3557" s="42" t="s">
        <v>9528</v>
      </c>
      <c r="G3557" s="42" t="s">
        <v>11766</v>
      </c>
    </row>
    <row r="3558" spans="3:7" ht="15">
      <c r="C3558" s="42">
        <f t="shared" si="100"/>
        <v>99</v>
      </c>
      <c r="D3558" s="41" t="s">
        <v>9529</v>
      </c>
      <c r="E3558" s="44" t="s">
        <v>15969</v>
      </c>
      <c r="F3558" s="42" t="s">
        <v>9530</v>
      </c>
      <c r="G3558" s="42" t="s">
        <v>11767</v>
      </c>
    </row>
    <row r="3559" spans="3:7" ht="15">
      <c r="C3559" s="42">
        <f t="shared" si="100"/>
        <v>99</v>
      </c>
      <c r="D3559" s="41" t="s">
        <v>9531</v>
      </c>
      <c r="E3559" s="44" t="s">
        <v>15970</v>
      </c>
      <c r="F3559" s="42" t="s">
        <v>9532</v>
      </c>
      <c r="G3559" s="42" t="s">
        <v>11768</v>
      </c>
    </row>
    <row r="3560" spans="3:7" ht="15">
      <c r="C3560" s="42">
        <f t="shared" si="100"/>
        <v>99</v>
      </c>
      <c r="D3560" s="41" t="s">
        <v>9533</v>
      </c>
      <c r="E3560" s="44" t="s">
        <v>15971</v>
      </c>
      <c r="F3560" s="42" t="s">
        <v>9534</v>
      </c>
      <c r="G3560" s="42" t="s">
        <v>11769</v>
      </c>
    </row>
    <row r="3561" spans="3:7">
      <c r="C3561" s="42">
        <f t="shared" si="100"/>
        <v>99</v>
      </c>
      <c r="D3561" s="41" t="s">
        <v>9535</v>
      </c>
      <c r="E3561" s="46" t="s">
        <v>12521</v>
      </c>
      <c r="F3561" s="42" t="s">
        <v>9536</v>
      </c>
      <c r="G3561" s="42" t="s">
        <v>11770</v>
      </c>
    </row>
    <row r="3562" spans="3:7" ht="15">
      <c r="C3562" s="42">
        <f t="shared" si="100"/>
        <v>99</v>
      </c>
      <c r="D3562" s="41" t="s">
        <v>9537</v>
      </c>
      <c r="E3562" s="44" t="s">
        <v>15972</v>
      </c>
      <c r="F3562" s="42" t="s">
        <v>9538</v>
      </c>
      <c r="G3562" s="42" t="s">
        <v>11771</v>
      </c>
    </row>
    <row r="3563" spans="3:7" ht="15">
      <c r="C3563" s="42">
        <f t="shared" si="100"/>
        <v>99</v>
      </c>
      <c r="D3563" s="41" t="s">
        <v>9539</v>
      </c>
      <c r="E3563" s="44" t="s">
        <v>15973</v>
      </c>
      <c r="F3563" s="42" t="s">
        <v>9540</v>
      </c>
      <c r="G3563" s="42" t="s">
        <v>11772</v>
      </c>
    </row>
    <row r="3564" spans="3:7" ht="15">
      <c r="C3564" s="42">
        <f t="shared" si="100"/>
        <v>99</v>
      </c>
      <c r="D3564" s="41" t="s">
        <v>9541</v>
      </c>
      <c r="E3564" s="44" t="s">
        <v>15974</v>
      </c>
      <c r="F3564" s="42" t="s">
        <v>9542</v>
      </c>
      <c r="G3564" s="42" t="s">
        <v>11773</v>
      </c>
    </row>
    <row r="3565" spans="3:7" ht="15">
      <c r="C3565" s="42">
        <f t="shared" si="100"/>
        <v>99</v>
      </c>
      <c r="D3565" s="41" t="s">
        <v>9543</v>
      </c>
      <c r="E3565" s="44" t="s">
        <v>15975</v>
      </c>
      <c r="F3565" s="42" t="s">
        <v>9544</v>
      </c>
      <c r="G3565" s="42" t="s">
        <v>11774</v>
      </c>
    </row>
    <row r="3566" spans="3:7" ht="15">
      <c r="C3566" s="42">
        <f t="shared" si="100"/>
        <v>99</v>
      </c>
      <c r="D3566" s="41" t="s">
        <v>9545</v>
      </c>
      <c r="E3566" s="44" t="s">
        <v>15976</v>
      </c>
      <c r="F3566" s="42" t="s">
        <v>9546</v>
      </c>
      <c r="G3566" s="42" t="s">
        <v>11775</v>
      </c>
    </row>
    <row r="3567" spans="3:7" ht="15">
      <c r="C3567" s="42">
        <f t="shared" si="100"/>
        <v>99</v>
      </c>
      <c r="D3567" s="41" t="s">
        <v>9547</v>
      </c>
      <c r="E3567" s="44" t="s">
        <v>15977</v>
      </c>
      <c r="F3567" s="42" t="s">
        <v>9548</v>
      </c>
      <c r="G3567" s="42" t="s">
        <v>11776</v>
      </c>
    </row>
    <row r="3568" spans="3:7" ht="15">
      <c r="C3568" s="42">
        <f t="shared" si="100"/>
        <v>99</v>
      </c>
      <c r="D3568" s="41" t="s">
        <v>9549</v>
      </c>
      <c r="E3568" s="44" t="s">
        <v>15978</v>
      </c>
      <c r="F3568" s="42" t="s">
        <v>9550</v>
      </c>
      <c r="G3568" s="42" t="s">
        <v>11777</v>
      </c>
    </row>
    <row r="3569" spans="3:7" ht="15">
      <c r="C3569" s="42">
        <f t="shared" si="100"/>
        <v>99</v>
      </c>
      <c r="D3569" s="41" t="s">
        <v>9551</v>
      </c>
      <c r="E3569" s="44" t="s">
        <v>15979</v>
      </c>
      <c r="F3569" s="42" t="s">
        <v>9552</v>
      </c>
      <c r="G3569" s="42" t="s">
        <v>11778</v>
      </c>
    </row>
    <row r="3570" spans="3:7">
      <c r="C3570" s="42">
        <f t="shared" si="100"/>
        <v>99</v>
      </c>
      <c r="D3570" s="41" t="s">
        <v>9553</v>
      </c>
      <c r="E3570" s="46" t="s">
        <v>12522</v>
      </c>
      <c r="F3570" s="42" t="s">
        <v>9554</v>
      </c>
      <c r="G3570" s="42" t="s">
        <v>11779</v>
      </c>
    </row>
    <row r="3571" spans="3:7" ht="15">
      <c r="C3571" s="42">
        <f t="shared" si="100"/>
        <v>99</v>
      </c>
      <c r="D3571" s="41" t="s">
        <v>9555</v>
      </c>
      <c r="E3571" s="44" t="s">
        <v>15980</v>
      </c>
      <c r="F3571" s="42" t="s">
        <v>9556</v>
      </c>
      <c r="G3571" s="42" t="s">
        <v>7504</v>
      </c>
    </row>
    <row r="3572" spans="3:7" ht="15">
      <c r="C3572" s="42">
        <f t="shared" si="100"/>
        <v>99</v>
      </c>
      <c r="D3572" s="41" t="s">
        <v>9557</v>
      </c>
      <c r="E3572" s="44" t="s">
        <v>15981</v>
      </c>
      <c r="F3572" s="42" t="s">
        <v>9558</v>
      </c>
      <c r="G3572" s="42" t="s">
        <v>11780</v>
      </c>
    </row>
    <row r="3573" spans="3:7" ht="15">
      <c r="C3573" s="42">
        <f t="shared" si="100"/>
        <v>99</v>
      </c>
      <c r="D3573" s="41" t="s">
        <v>9559</v>
      </c>
      <c r="E3573" s="44" t="s">
        <v>15982</v>
      </c>
      <c r="F3573" s="42" t="s">
        <v>9560</v>
      </c>
      <c r="G3573" s="42" t="s">
        <v>11781</v>
      </c>
    </row>
    <row r="3574" spans="3:7" ht="15">
      <c r="C3574" s="42">
        <f t="shared" si="100"/>
        <v>99</v>
      </c>
      <c r="D3574" s="41" t="s">
        <v>9561</v>
      </c>
      <c r="E3574" s="44" t="s">
        <v>15983</v>
      </c>
      <c r="F3574" s="42" t="s">
        <v>9562</v>
      </c>
      <c r="G3574" s="42" t="s">
        <v>11782</v>
      </c>
    </row>
    <row r="3575" spans="3:7" ht="15">
      <c r="C3575" s="42">
        <f t="shared" si="100"/>
        <v>99</v>
      </c>
      <c r="D3575" s="41" t="s">
        <v>9563</v>
      </c>
      <c r="E3575" s="44" t="s">
        <v>15984</v>
      </c>
      <c r="F3575" s="42" t="s">
        <v>9564</v>
      </c>
      <c r="G3575" s="42" t="s">
        <v>11783</v>
      </c>
    </row>
    <row r="3576" spans="3:7" ht="15">
      <c r="C3576" s="42">
        <f t="shared" si="100"/>
        <v>99</v>
      </c>
      <c r="D3576" s="41" t="s">
        <v>9565</v>
      </c>
      <c r="E3576" s="44" t="s">
        <v>15985</v>
      </c>
      <c r="F3576" s="42" t="s">
        <v>9566</v>
      </c>
      <c r="G3576" s="42" t="s">
        <v>11784</v>
      </c>
    </row>
    <row r="3577" spans="3:7" ht="15">
      <c r="C3577" s="42">
        <f t="shared" si="100"/>
        <v>99</v>
      </c>
      <c r="D3577" s="41" t="s">
        <v>9567</v>
      </c>
      <c r="E3577" s="44" t="s">
        <v>15986</v>
      </c>
      <c r="F3577" s="42" t="s">
        <v>9568</v>
      </c>
      <c r="G3577" s="42" t="s">
        <v>11785</v>
      </c>
    </row>
    <row r="3578" spans="3:7" ht="15">
      <c r="C3578" s="42">
        <f t="shared" si="100"/>
        <v>99</v>
      </c>
      <c r="D3578" s="41" t="s">
        <v>9569</v>
      </c>
      <c r="E3578" s="44" t="s">
        <v>15987</v>
      </c>
      <c r="F3578" s="42" t="s">
        <v>9570</v>
      </c>
      <c r="G3578" s="42" t="s">
        <v>11786</v>
      </c>
    </row>
    <row r="3579" spans="3:7" ht="15">
      <c r="C3579" s="42">
        <f t="shared" si="100"/>
        <v>99</v>
      </c>
      <c r="D3579" s="41" t="s">
        <v>9571</v>
      </c>
      <c r="E3579" s="44" t="s">
        <v>15988</v>
      </c>
      <c r="F3579" s="42" t="s">
        <v>9572</v>
      </c>
      <c r="G3579" s="42" t="s">
        <v>11787</v>
      </c>
    </row>
    <row r="3580" spans="3:7" ht="15">
      <c r="C3580" s="42">
        <f t="shared" si="100"/>
        <v>99</v>
      </c>
      <c r="D3580" s="41" t="s">
        <v>9573</v>
      </c>
      <c r="E3580" s="44" t="s">
        <v>15989</v>
      </c>
      <c r="F3580" s="42" t="s">
        <v>9574</v>
      </c>
      <c r="G3580" s="42" t="s">
        <v>11788</v>
      </c>
    </row>
    <row r="3581" spans="3:7" ht="15">
      <c r="C3581" s="42">
        <f t="shared" si="100"/>
        <v>99</v>
      </c>
      <c r="D3581" s="41" t="s">
        <v>9575</v>
      </c>
      <c r="E3581" s="44" t="s">
        <v>15990</v>
      </c>
      <c r="F3581" s="42" t="s">
        <v>9576</v>
      </c>
      <c r="G3581" s="42" t="s">
        <v>11789</v>
      </c>
    </row>
    <row r="3582" spans="3:7" ht="15">
      <c r="C3582" s="42">
        <f t="shared" si="100"/>
        <v>99</v>
      </c>
      <c r="D3582" s="41" t="s">
        <v>9577</v>
      </c>
      <c r="E3582" s="44" t="s">
        <v>15991</v>
      </c>
      <c r="F3582" s="42" t="s">
        <v>9578</v>
      </c>
      <c r="G3582" s="42" t="s">
        <v>11790</v>
      </c>
    </row>
    <row r="3583" spans="3:7" ht="15">
      <c r="C3583" s="42">
        <f t="shared" si="100"/>
        <v>99</v>
      </c>
      <c r="D3583" s="41" t="s">
        <v>9579</v>
      </c>
      <c r="E3583" s="44" t="s">
        <v>15992</v>
      </c>
      <c r="F3583" s="42" t="s">
        <v>9580</v>
      </c>
      <c r="G3583" s="42" t="s">
        <v>11791</v>
      </c>
    </row>
    <row r="3584" spans="3:7" ht="15">
      <c r="C3584" s="42">
        <f t="shared" si="100"/>
        <v>99</v>
      </c>
      <c r="D3584" s="41" t="s">
        <v>9581</v>
      </c>
      <c r="E3584" s="44" t="s">
        <v>15993</v>
      </c>
      <c r="F3584" s="42" t="s">
        <v>9582</v>
      </c>
      <c r="G3584" s="42" t="s">
        <v>11792</v>
      </c>
    </row>
    <row r="3585" spans="3:7" ht="15">
      <c r="C3585" s="42">
        <f t="shared" si="100"/>
        <v>99</v>
      </c>
      <c r="D3585" s="41" t="s">
        <v>9583</v>
      </c>
      <c r="E3585" s="44" t="s">
        <v>15994</v>
      </c>
      <c r="F3585" s="42" t="s">
        <v>9584</v>
      </c>
      <c r="G3585" s="42" t="s">
        <v>9583</v>
      </c>
    </row>
    <row r="3586" spans="3:7" ht="15">
      <c r="C3586" s="42">
        <f t="shared" si="100"/>
        <v>99</v>
      </c>
      <c r="D3586" s="41" t="s">
        <v>8528</v>
      </c>
      <c r="E3586" s="44" t="s">
        <v>15995</v>
      </c>
      <c r="F3586" s="42" t="s">
        <v>8233</v>
      </c>
      <c r="G3586" s="42" t="s">
        <v>11793</v>
      </c>
    </row>
    <row r="3587" spans="3:7" ht="15">
      <c r="C3587" s="42">
        <f t="shared" si="100"/>
        <v>99</v>
      </c>
      <c r="D3587" s="41" t="s">
        <v>9585</v>
      </c>
      <c r="E3587" s="44" t="s">
        <v>15996</v>
      </c>
      <c r="F3587" s="42" t="s">
        <v>9586</v>
      </c>
      <c r="G3587" s="42" t="s">
        <v>11794</v>
      </c>
    </row>
    <row r="3588" spans="3:7" ht="15">
      <c r="C3588" s="42">
        <f t="shared" si="100"/>
        <v>99</v>
      </c>
      <c r="D3588" s="41" t="s">
        <v>9587</v>
      </c>
      <c r="E3588" s="44" t="s">
        <v>15997</v>
      </c>
      <c r="F3588" s="42" t="s">
        <v>9588</v>
      </c>
      <c r="G3588" s="42" t="s">
        <v>11795</v>
      </c>
    </row>
    <row r="3589" spans="3:7" ht="15">
      <c r="C3589" s="42">
        <f t="shared" ref="C3589:C3652" si="101">+B3589+C3588</f>
        <v>99</v>
      </c>
      <c r="D3589" s="41" t="s">
        <v>9589</v>
      </c>
      <c r="E3589" s="44" t="s">
        <v>15998</v>
      </c>
      <c r="F3589" s="42" t="s">
        <v>9590</v>
      </c>
      <c r="G3589" s="42" t="s">
        <v>11796</v>
      </c>
    </row>
    <row r="3590" spans="3:7" ht="15">
      <c r="C3590" s="42">
        <f t="shared" si="101"/>
        <v>99</v>
      </c>
      <c r="D3590" s="41" t="s">
        <v>9591</v>
      </c>
      <c r="E3590" s="44" t="s">
        <v>15999</v>
      </c>
      <c r="F3590" s="42" t="s">
        <v>9592</v>
      </c>
      <c r="G3590" s="42" t="s">
        <v>11797</v>
      </c>
    </row>
    <row r="3591" spans="3:7" ht="15">
      <c r="C3591" s="42">
        <f t="shared" si="101"/>
        <v>99</v>
      </c>
      <c r="D3591" s="41" t="s">
        <v>9593</v>
      </c>
      <c r="E3591" s="44" t="s">
        <v>16000</v>
      </c>
      <c r="F3591" s="42" t="s">
        <v>9594</v>
      </c>
      <c r="G3591" s="42" t="s">
        <v>11798</v>
      </c>
    </row>
    <row r="3592" spans="3:7" ht="15">
      <c r="C3592" s="42">
        <f t="shared" si="101"/>
        <v>99</v>
      </c>
      <c r="D3592" s="41" t="s">
        <v>9595</v>
      </c>
      <c r="E3592" s="44" t="s">
        <v>16001</v>
      </c>
      <c r="F3592" s="42" t="s">
        <v>9596</v>
      </c>
      <c r="G3592" s="42" t="s">
        <v>5871</v>
      </c>
    </row>
    <row r="3593" spans="3:7" ht="15">
      <c r="C3593" s="42">
        <f t="shared" si="101"/>
        <v>99</v>
      </c>
      <c r="D3593" s="41" t="s">
        <v>9597</v>
      </c>
      <c r="E3593" s="44" t="s">
        <v>16002</v>
      </c>
      <c r="F3593" s="42" t="s">
        <v>9598</v>
      </c>
      <c r="G3593" s="42" t="s">
        <v>6791</v>
      </c>
    </row>
    <row r="3594" spans="3:7" ht="15">
      <c r="C3594" s="42">
        <f t="shared" si="101"/>
        <v>99</v>
      </c>
      <c r="D3594" s="41" t="s">
        <v>9599</v>
      </c>
      <c r="E3594" s="44" t="s">
        <v>16003</v>
      </c>
      <c r="F3594" s="42" t="s">
        <v>9600</v>
      </c>
      <c r="G3594" s="42" t="s">
        <v>11799</v>
      </c>
    </row>
    <row r="3595" spans="3:7" ht="15">
      <c r="C3595" s="42">
        <f t="shared" si="101"/>
        <v>99</v>
      </c>
      <c r="D3595" s="41" t="s">
        <v>9601</v>
      </c>
      <c r="E3595" s="44" t="s">
        <v>16004</v>
      </c>
      <c r="F3595" s="42" t="s">
        <v>9602</v>
      </c>
      <c r="G3595" s="42" t="s">
        <v>11800</v>
      </c>
    </row>
    <row r="3596" spans="3:7" ht="15">
      <c r="C3596" s="42">
        <f t="shared" si="101"/>
        <v>99</v>
      </c>
      <c r="D3596" s="41" t="s">
        <v>9603</v>
      </c>
      <c r="E3596" s="44" t="s">
        <v>16005</v>
      </c>
      <c r="F3596" s="42" t="s">
        <v>9604</v>
      </c>
      <c r="G3596" s="42" t="s">
        <v>11801</v>
      </c>
    </row>
    <row r="3597" spans="3:7" ht="15">
      <c r="C3597" s="42">
        <f t="shared" si="101"/>
        <v>99</v>
      </c>
      <c r="D3597" s="41" t="s">
        <v>9605</v>
      </c>
      <c r="E3597" s="44" t="s">
        <v>16006</v>
      </c>
      <c r="F3597" s="42" t="s">
        <v>9606</v>
      </c>
      <c r="G3597" s="42" t="s">
        <v>11596</v>
      </c>
    </row>
    <row r="3598" spans="3:7" ht="15">
      <c r="C3598" s="42">
        <f t="shared" si="101"/>
        <v>99</v>
      </c>
      <c r="D3598" s="41" t="s">
        <v>9607</v>
      </c>
      <c r="E3598" s="44" t="s">
        <v>16007</v>
      </c>
      <c r="F3598" s="42" t="s">
        <v>9608</v>
      </c>
      <c r="G3598" s="42" t="s">
        <v>11802</v>
      </c>
    </row>
    <row r="3599" spans="3:7" ht="15">
      <c r="C3599" s="42">
        <f t="shared" si="101"/>
        <v>99</v>
      </c>
      <c r="D3599" s="41" t="s">
        <v>9609</v>
      </c>
      <c r="E3599" s="44" t="s">
        <v>16008</v>
      </c>
      <c r="F3599" s="42" t="s">
        <v>9610</v>
      </c>
      <c r="G3599" s="42" t="s">
        <v>11803</v>
      </c>
    </row>
    <row r="3600" spans="3:7" ht="15">
      <c r="C3600" s="42">
        <f t="shared" si="101"/>
        <v>99</v>
      </c>
      <c r="D3600" s="41" t="s">
        <v>9611</v>
      </c>
      <c r="E3600" s="44" t="s">
        <v>16009</v>
      </c>
      <c r="F3600" s="42" t="s">
        <v>9612</v>
      </c>
      <c r="G3600" s="42" t="s">
        <v>11804</v>
      </c>
    </row>
    <row r="3601" spans="3:7" ht="15">
      <c r="C3601" s="42">
        <f t="shared" si="101"/>
        <v>99</v>
      </c>
      <c r="D3601" s="41" t="s">
        <v>9613</v>
      </c>
      <c r="E3601" s="44" t="s">
        <v>16010</v>
      </c>
      <c r="F3601" s="42" t="s">
        <v>9614</v>
      </c>
      <c r="G3601" s="42" t="s">
        <v>11805</v>
      </c>
    </row>
    <row r="3602" spans="3:7" ht="15">
      <c r="C3602" s="42">
        <f t="shared" si="101"/>
        <v>99</v>
      </c>
      <c r="D3602" s="41" t="s">
        <v>9615</v>
      </c>
      <c r="E3602" s="44" t="s">
        <v>16011</v>
      </c>
      <c r="F3602" s="42" t="s">
        <v>9616</v>
      </c>
      <c r="G3602" s="42" t="s">
        <v>11806</v>
      </c>
    </row>
    <row r="3603" spans="3:7" ht="15">
      <c r="C3603" s="42">
        <f t="shared" si="101"/>
        <v>99</v>
      </c>
      <c r="D3603" s="41" t="s">
        <v>9617</v>
      </c>
      <c r="E3603" s="44" t="s">
        <v>16012</v>
      </c>
      <c r="F3603" s="42" t="s">
        <v>9618</v>
      </c>
      <c r="G3603" s="42" t="s">
        <v>7169</v>
      </c>
    </row>
    <row r="3604" spans="3:7" ht="15">
      <c r="C3604" s="42">
        <f t="shared" si="101"/>
        <v>99</v>
      </c>
      <c r="D3604" s="41" t="s">
        <v>9619</v>
      </c>
      <c r="E3604" s="44" t="s">
        <v>16013</v>
      </c>
      <c r="F3604" s="42" t="s">
        <v>9620</v>
      </c>
      <c r="G3604" s="42" t="s">
        <v>11807</v>
      </c>
    </row>
    <row r="3605" spans="3:7" ht="15">
      <c r="C3605" s="42">
        <f t="shared" si="101"/>
        <v>99</v>
      </c>
      <c r="D3605" s="41" t="s">
        <v>9621</v>
      </c>
      <c r="E3605" s="44" t="s">
        <v>16014</v>
      </c>
      <c r="F3605" s="42" t="s">
        <v>9622</v>
      </c>
      <c r="G3605" s="42" t="s">
        <v>11808</v>
      </c>
    </row>
    <row r="3606" spans="3:7" ht="15">
      <c r="C3606" s="42">
        <f t="shared" si="101"/>
        <v>99</v>
      </c>
      <c r="D3606" s="41" t="s">
        <v>9623</v>
      </c>
      <c r="E3606" s="44" t="s">
        <v>16015</v>
      </c>
      <c r="F3606" s="42" t="s">
        <v>9624</v>
      </c>
      <c r="G3606" s="42" t="s">
        <v>11456</v>
      </c>
    </row>
    <row r="3607" spans="3:7" ht="15">
      <c r="C3607" s="42">
        <f t="shared" si="101"/>
        <v>99</v>
      </c>
      <c r="D3607" s="41" t="s">
        <v>9625</v>
      </c>
      <c r="E3607" s="44" t="s">
        <v>16016</v>
      </c>
      <c r="F3607" s="42" t="s">
        <v>9626</v>
      </c>
      <c r="G3607" s="42" t="s">
        <v>11809</v>
      </c>
    </row>
    <row r="3608" spans="3:7" ht="15">
      <c r="C3608" s="42">
        <f t="shared" si="101"/>
        <v>99</v>
      </c>
      <c r="D3608" s="41" t="s">
        <v>9627</v>
      </c>
      <c r="E3608" s="44" t="s">
        <v>16017</v>
      </c>
      <c r="F3608" s="42" t="s">
        <v>9628</v>
      </c>
      <c r="G3608" s="42" t="s">
        <v>11810</v>
      </c>
    </row>
    <row r="3609" spans="3:7" ht="15">
      <c r="C3609" s="42">
        <f t="shared" si="101"/>
        <v>99</v>
      </c>
      <c r="D3609" s="41" t="s">
        <v>9629</v>
      </c>
      <c r="E3609" s="44" t="s">
        <v>16018</v>
      </c>
      <c r="F3609" s="42" t="s">
        <v>9630</v>
      </c>
      <c r="G3609" s="42" t="s">
        <v>11811</v>
      </c>
    </row>
    <row r="3610" spans="3:7" ht="15">
      <c r="C3610" s="42">
        <f t="shared" si="101"/>
        <v>99</v>
      </c>
      <c r="D3610" s="41" t="s">
        <v>9631</v>
      </c>
      <c r="E3610" s="44" t="s">
        <v>16019</v>
      </c>
      <c r="F3610" s="42" t="s">
        <v>9632</v>
      </c>
      <c r="G3610" s="42" t="s">
        <v>11812</v>
      </c>
    </row>
    <row r="3611" spans="3:7" ht="15">
      <c r="C3611" s="42">
        <f t="shared" si="101"/>
        <v>99</v>
      </c>
      <c r="D3611" s="41" t="s">
        <v>9633</v>
      </c>
      <c r="E3611" s="44" t="s">
        <v>16020</v>
      </c>
      <c r="F3611" s="42" t="s">
        <v>9634</v>
      </c>
      <c r="G3611" s="42" t="s">
        <v>11813</v>
      </c>
    </row>
    <row r="3612" spans="3:7" ht="15">
      <c r="C3612" s="42">
        <f t="shared" si="101"/>
        <v>99</v>
      </c>
      <c r="D3612" s="41" t="s">
        <v>9635</v>
      </c>
      <c r="E3612" s="44" t="s">
        <v>16021</v>
      </c>
      <c r="F3612" s="42" t="s">
        <v>9636</v>
      </c>
      <c r="G3612" s="42" t="s">
        <v>11814</v>
      </c>
    </row>
    <row r="3613" spans="3:7" ht="15">
      <c r="C3613" s="42">
        <f t="shared" si="101"/>
        <v>99</v>
      </c>
      <c r="D3613" s="41" t="s">
        <v>9637</v>
      </c>
      <c r="E3613" s="44" t="s">
        <v>16022</v>
      </c>
      <c r="F3613" s="42" t="s">
        <v>9638</v>
      </c>
      <c r="G3613" s="42" t="s">
        <v>11815</v>
      </c>
    </row>
    <row r="3614" spans="3:7" ht="15">
      <c r="C3614" s="42">
        <f t="shared" si="101"/>
        <v>99</v>
      </c>
      <c r="D3614" s="41" t="s">
        <v>9639</v>
      </c>
      <c r="E3614" s="44" t="s">
        <v>16023</v>
      </c>
      <c r="F3614" s="42" t="s">
        <v>9640</v>
      </c>
      <c r="G3614" s="42" t="s">
        <v>11816</v>
      </c>
    </row>
    <row r="3615" spans="3:7" ht="15">
      <c r="C3615" s="42">
        <f t="shared" si="101"/>
        <v>99</v>
      </c>
      <c r="D3615" s="41" t="s">
        <v>9641</v>
      </c>
      <c r="E3615" s="44" t="s">
        <v>16024</v>
      </c>
      <c r="F3615" s="42" t="s">
        <v>9642</v>
      </c>
      <c r="G3615" s="42" t="s">
        <v>11817</v>
      </c>
    </row>
    <row r="3616" spans="3:7" ht="15">
      <c r="C3616" s="42">
        <f t="shared" si="101"/>
        <v>99</v>
      </c>
      <c r="D3616" s="41" t="s">
        <v>9643</v>
      </c>
      <c r="E3616" s="44" t="s">
        <v>16025</v>
      </c>
      <c r="F3616" s="42" t="s">
        <v>9644</v>
      </c>
      <c r="G3616" s="42" t="s">
        <v>11782</v>
      </c>
    </row>
    <row r="3617" spans="3:7" ht="15">
      <c r="C3617" s="42">
        <f t="shared" si="101"/>
        <v>99</v>
      </c>
      <c r="D3617" s="41" t="s">
        <v>9645</v>
      </c>
      <c r="E3617" s="44" t="s">
        <v>16026</v>
      </c>
      <c r="F3617" s="42" t="s">
        <v>9646</v>
      </c>
      <c r="G3617" s="42" t="s">
        <v>11818</v>
      </c>
    </row>
    <row r="3618" spans="3:7" ht="15">
      <c r="C3618" s="42">
        <f t="shared" si="101"/>
        <v>99</v>
      </c>
      <c r="D3618" s="41" t="s">
        <v>9647</v>
      </c>
      <c r="E3618" s="44" t="s">
        <v>16027</v>
      </c>
      <c r="F3618" s="42" t="s">
        <v>9648</v>
      </c>
      <c r="G3618" s="42" t="s">
        <v>11819</v>
      </c>
    </row>
    <row r="3619" spans="3:7" ht="15">
      <c r="C3619" s="42">
        <f t="shared" si="101"/>
        <v>99</v>
      </c>
      <c r="D3619" s="41" t="s">
        <v>9649</v>
      </c>
      <c r="E3619" s="44" t="s">
        <v>16028</v>
      </c>
      <c r="F3619" s="42" t="s">
        <v>9650</v>
      </c>
      <c r="G3619" s="42" t="s">
        <v>11820</v>
      </c>
    </row>
    <row r="3620" spans="3:7" ht="15">
      <c r="C3620" s="42">
        <f t="shared" si="101"/>
        <v>99</v>
      </c>
      <c r="D3620" s="41" t="s">
        <v>9651</v>
      </c>
      <c r="E3620" s="44" t="s">
        <v>16029</v>
      </c>
      <c r="F3620" s="42" t="s">
        <v>9652</v>
      </c>
      <c r="G3620" s="42" t="s">
        <v>11821</v>
      </c>
    </row>
    <row r="3621" spans="3:7" ht="15">
      <c r="C3621" s="42">
        <f t="shared" si="101"/>
        <v>99</v>
      </c>
      <c r="D3621" s="41" t="s">
        <v>9653</v>
      </c>
      <c r="E3621" s="44" t="s">
        <v>16030</v>
      </c>
      <c r="F3621" s="42" t="s">
        <v>9654</v>
      </c>
      <c r="G3621" s="42" t="s">
        <v>11822</v>
      </c>
    </row>
    <row r="3622" spans="3:7" ht="15">
      <c r="C3622" s="42">
        <f t="shared" si="101"/>
        <v>99</v>
      </c>
      <c r="D3622" s="41" t="s">
        <v>9655</v>
      </c>
      <c r="E3622" s="44" t="s">
        <v>16031</v>
      </c>
      <c r="F3622" s="42" t="s">
        <v>9656</v>
      </c>
      <c r="G3622" s="42" t="s">
        <v>11823</v>
      </c>
    </row>
    <row r="3623" spans="3:7" ht="15">
      <c r="C3623" s="42">
        <f t="shared" si="101"/>
        <v>99</v>
      </c>
      <c r="D3623" s="41" t="s">
        <v>9657</v>
      </c>
      <c r="E3623" s="44" t="s">
        <v>16032</v>
      </c>
      <c r="F3623" s="42" t="s">
        <v>9658</v>
      </c>
      <c r="G3623" s="42" t="s">
        <v>11824</v>
      </c>
    </row>
    <row r="3624" spans="3:7" ht="15">
      <c r="C3624" s="42">
        <f t="shared" si="101"/>
        <v>99</v>
      </c>
      <c r="D3624" s="41" t="s">
        <v>9659</v>
      </c>
      <c r="E3624" s="44" t="s">
        <v>16033</v>
      </c>
      <c r="F3624" s="42" t="s">
        <v>9660</v>
      </c>
      <c r="G3624" s="42" t="s">
        <v>11825</v>
      </c>
    </row>
    <row r="3625" spans="3:7" ht="15">
      <c r="C3625" s="42">
        <f t="shared" si="101"/>
        <v>99</v>
      </c>
      <c r="D3625" s="41" t="s">
        <v>9661</v>
      </c>
      <c r="E3625" s="44" t="s">
        <v>16034</v>
      </c>
      <c r="F3625" s="42" t="s">
        <v>9662</v>
      </c>
      <c r="G3625" s="42" t="s">
        <v>11826</v>
      </c>
    </row>
    <row r="3626" spans="3:7" ht="15">
      <c r="C3626" s="42">
        <f t="shared" si="101"/>
        <v>99</v>
      </c>
      <c r="D3626" s="41" t="s">
        <v>9663</v>
      </c>
      <c r="E3626" s="44" t="s">
        <v>16035</v>
      </c>
      <c r="F3626" s="42" t="s">
        <v>9664</v>
      </c>
      <c r="G3626" s="42" t="s">
        <v>11827</v>
      </c>
    </row>
    <row r="3627" spans="3:7" ht="15">
      <c r="C3627" s="42">
        <f t="shared" si="101"/>
        <v>99</v>
      </c>
      <c r="D3627" s="41" t="s">
        <v>9665</v>
      </c>
      <c r="E3627" s="44" t="s">
        <v>16036</v>
      </c>
      <c r="F3627" s="42" t="s">
        <v>9666</v>
      </c>
      <c r="G3627" s="42" t="s">
        <v>11828</v>
      </c>
    </row>
    <row r="3628" spans="3:7" ht="15">
      <c r="C3628" s="42">
        <f t="shared" si="101"/>
        <v>99</v>
      </c>
      <c r="D3628" s="41" t="s">
        <v>9667</v>
      </c>
      <c r="E3628" s="44" t="s">
        <v>16037</v>
      </c>
      <c r="F3628" s="42" t="s">
        <v>9668</v>
      </c>
      <c r="G3628" s="42" t="s">
        <v>11829</v>
      </c>
    </row>
    <row r="3629" spans="3:7" ht="15">
      <c r="C3629" s="42">
        <f t="shared" si="101"/>
        <v>99</v>
      </c>
      <c r="D3629" s="41" t="s">
        <v>9669</v>
      </c>
      <c r="E3629" s="44" t="s">
        <v>16038</v>
      </c>
      <c r="F3629" s="42" t="s">
        <v>9670</v>
      </c>
      <c r="G3629" s="42" t="s">
        <v>11830</v>
      </c>
    </row>
    <row r="3630" spans="3:7" ht="15">
      <c r="C3630" s="42">
        <f t="shared" si="101"/>
        <v>99</v>
      </c>
      <c r="D3630" s="41" t="s">
        <v>9671</v>
      </c>
      <c r="E3630" s="44" t="s">
        <v>16039</v>
      </c>
      <c r="F3630" s="42" t="s">
        <v>9672</v>
      </c>
      <c r="G3630" s="42" t="s">
        <v>11831</v>
      </c>
    </row>
    <row r="3631" spans="3:7" ht="15">
      <c r="C3631" s="42">
        <f t="shared" si="101"/>
        <v>99</v>
      </c>
      <c r="D3631" s="41" t="s">
        <v>9673</v>
      </c>
      <c r="E3631" s="44" t="s">
        <v>16040</v>
      </c>
      <c r="F3631" s="42" t="s">
        <v>9674</v>
      </c>
      <c r="G3631" s="42" t="s">
        <v>11832</v>
      </c>
    </row>
    <row r="3632" spans="3:7" ht="15">
      <c r="C3632" s="42">
        <f t="shared" si="101"/>
        <v>99</v>
      </c>
      <c r="D3632" s="41" t="s">
        <v>9675</v>
      </c>
      <c r="E3632" s="44" t="s">
        <v>16041</v>
      </c>
      <c r="F3632" s="42" t="s">
        <v>9676</v>
      </c>
      <c r="G3632" s="42" t="s">
        <v>11833</v>
      </c>
    </row>
    <row r="3633" spans="3:7" ht="15">
      <c r="C3633" s="42">
        <f t="shared" si="101"/>
        <v>99</v>
      </c>
      <c r="D3633" s="41" t="s">
        <v>9677</v>
      </c>
      <c r="E3633" s="44" t="s">
        <v>16042</v>
      </c>
      <c r="F3633" s="42" t="s">
        <v>9678</v>
      </c>
      <c r="G3633" s="42" t="s">
        <v>11811</v>
      </c>
    </row>
    <row r="3634" spans="3:7" ht="15">
      <c r="C3634" s="42">
        <f t="shared" si="101"/>
        <v>99</v>
      </c>
      <c r="D3634" s="41" t="s">
        <v>9679</v>
      </c>
      <c r="E3634" s="44" t="s">
        <v>16043</v>
      </c>
      <c r="F3634" s="42" t="s">
        <v>9680</v>
      </c>
      <c r="G3634" s="42" t="s">
        <v>11834</v>
      </c>
    </row>
    <row r="3635" spans="3:7" ht="15">
      <c r="C3635" s="42">
        <f t="shared" si="101"/>
        <v>99</v>
      </c>
      <c r="D3635" s="41" t="s">
        <v>9681</v>
      </c>
      <c r="E3635" s="44" t="s">
        <v>16044</v>
      </c>
      <c r="F3635" s="42" t="s">
        <v>9682</v>
      </c>
      <c r="G3635" s="42" t="s">
        <v>11835</v>
      </c>
    </row>
    <row r="3636" spans="3:7" ht="15">
      <c r="C3636" s="42">
        <f t="shared" si="101"/>
        <v>99</v>
      </c>
      <c r="D3636" s="41" t="s">
        <v>9683</v>
      </c>
      <c r="E3636" s="44" t="s">
        <v>16045</v>
      </c>
      <c r="F3636" s="42" t="s">
        <v>9684</v>
      </c>
      <c r="G3636" s="42" t="s">
        <v>11836</v>
      </c>
    </row>
    <row r="3637" spans="3:7" ht="15">
      <c r="C3637" s="42">
        <f t="shared" si="101"/>
        <v>99</v>
      </c>
      <c r="D3637" s="41" t="s">
        <v>9685</v>
      </c>
      <c r="E3637" s="44" t="s">
        <v>16046</v>
      </c>
      <c r="F3637" s="42" t="s">
        <v>9686</v>
      </c>
      <c r="G3637" s="42" t="s">
        <v>11837</v>
      </c>
    </row>
    <row r="3638" spans="3:7" ht="15">
      <c r="C3638" s="42">
        <f t="shared" si="101"/>
        <v>99</v>
      </c>
      <c r="D3638" s="41" t="s">
        <v>9687</v>
      </c>
      <c r="E3638" s="44" t="s">
        <v>16047</v>
      </c>
      <c r="F3638" s="42" t="s">
        <v>9688</v>
      </c>
      <c r="G3638" s="42" t="s">
        <v>5363</v>
      </c>
    </row>
    <row r="3639" spans="3:7" ht="15">
      <c r="C3639" s="42">
        <f t="shared" si="101"/>
        <v>99</v>
      </c>
      <c r="D3639" s="41" t="s">
        <v>9689</v>
      </c>
      <c r="E3639" s="44" t="s">
        <v>16048</v>
      </c>
      <c r="F3639" s="42" t="s">
        <v>9690</v>
      </c>
      <c r="G3639" s="42" t="s">
        <v>11838</v>
      </c>
    </row>
    <row r="3640" spans="3:7">
      <c r="C3640" s="42">
        <f t="shared" si="101"/>
        <v>99</v>
      </c>
      <c r="D3640" s="41" t="s">
        <v>9691</v>
      </c>
      <c r="E3640" s="46" t="s">
        <v>12523</v>
      </c>
      <c r="F3640" s="42" t="s">
        <v>9692</v>
      </c>
      <c r="G3640" s="42" t="s">
        <v>11839</v>
      </c>
    </row>
    <row r="3641" spans="3:7" ht="15">
      <c r="C3641" s="42">
        <f t="shared" si="101"/>
        <v>99</v>
      </c>
      <c r="D3641" s="41" t="s">
        <v>9693</v>
      </c>
      <c r="E3641" s="44" t="s">
        <v>16049</v>
      </c>
      <c r="F3641" s="42" t="s">
        <v>9694</v>
      </c>
      <c r="G3641" s="42" t="s">
        <v>11840</v>
      </c>
    </row>
    <row r="3642" spans="3:7" ht="15">
      <c r="C3642" s="42">
        <f t="shared" si="101"/>
        <v>99</v>
      </c>
      <c r="D3642" s="41" t="s">
        <v>9695</v>
      </c>
      <c r="E3642" s="44" t="s">
        <v>16050</v>
      </c>
      <c r="F3642" s="42" t="s">
        <v>9696</v>
      </c>
      <c r="G3642" s="42" t="s">
        <v>11841</v>
      </c>
    </row>
    <row r="3643" spans="3:7" ht="15">
      <c r="C3643" s="42">
        <f t="shared" si="101"/>
        <v>99</v>
      </c>
      <c r="D3643" s="41" t="s">
        <v>9697</v>
      </c>
      <c r="E3643" s="44" t="s">
        <v>16051</v>
      </c>
      <c r="F3643" s="42" t="s">
        <v>9698</v>
      </c>
      <c r="G3643" s="42" t="s">
        <v>11842</v>
      </c>
    </row>
    <row r="3644" spans="3:7" ht="15">
      <c r="C3644" s="42">
        <f t="shared" si="101"/>
        <v>99</v>
      </c>
      <c r="D3644" s="41" t="s">
        <v>9699</v>
      </c>
      <c r="E3644" s="44" t="s">
        <v>16052</v>
      </c>
      <c r="F3644" s="42" t="s">
        <v>9700</v>
      </c>
      <c r="G3644" s="42" t="s">
        <v>11843</v>
      </c>
    </row>
    <row r="3645" spans="3:7" ht="15">
      <c r="C3645" s="42">
        <f t="shared" si="101"/>
        <v>99</v>
      </c>
      <c r="D3645" s="41" t="s">
        <v>9701</v>
      </c>
      <c r="E3645" s="44" t="s">
        <v>16053</v>
      </c>
      <c r="F3645" s="42" t="s">
        <v>9702</v>
      </c>
      <c r="G3645" s="42" t="s">
        <v>11844</v>
      </c>
    </row>
    <row r="3646" spans="3:7" ht="15">
      <c r="C3646" s="42">
        <f t="shared" si="101"/>
        <v>99</v>
      </c>
      <c r="D3646" s="41" t="s">
        <v>9703</v>
      </c>
      <c r="E3646" s="44" t="s">
        <v>16054</v>
      </c>
      <c r="F3646" s="42" t="s">
        <v>9704</v>
      </c>
      <c r="G3646" s="42" t="s">
        <v>11845</v>
      </c>
    </row>
    <row r="3647" spans="3:7" ht="15">
      <c r="C3647" s="42">
        <f t="shared" si="101"/>
        <v>99</v>
      </c>
      <c r="D3647" s="41" t="s">
        <v>9705</v>
      </c>
      <c r="E3647" s="44" t="s">
        <v>16055</v>
      </c>
      <c r="F3647" s="42" t="s">
        <v>9706</v>
      </c>
      <c r="G3647" s="42" t="s">
        <v>11846</v>
      </c>
    </row>
    <row r="3648" spans="3:7" ht="15">
      <c r="C3648" s="42">
        <f t="shared" si="101"/>
        <v>99</v>
      </c>
      <c r="D3648" s="41" t="s">
        <v>9707</v>
      </c>
      <c r="E3648" s="44" t="s">
        <v>16056</v>
      </c>
      <c r="F3648" s="42" t="s">
        <v>9708</v>
      </c>
      <c r="G3648" s="42" t="s">
        <v>11847</v>
      </c>
    </row>
    <row r="3649" spans="3:7" ht="25.5">
      <c r="C3649" s="42">
        <f t="shared" si="101"/>
        <v>99</v>
      </c>
      <c r="D3649" s="41" t="s">
        <v>9709</v>
      </c>
      <c r="E3649" s="44" t="s">
        <v>16057</v>
      </c>
      <c r="F3649" s="42" t="s">
        <v>9710</v>
      </c>
      <c r="G3649" s="42" t="s">
        <v>11848</v>
      </c>
    </row>
    <row r="3650" spans="3:7" ht="15">
      <c r="C3650" s="42">
        <f t="shared" si="101"/>
        <v>99</v>
      </c>
      <c r="D3650" s="41" t="s">
        <v>9711</v>
      </c>
      <c r="E3650" s="44" t="s">
        <v>16058</v>
      </c>
      <c r="F3650" s="42" t="s">
        <v>9712</v>
      </c>
      <c r="G3650" s="42" t="s">
        <v>11849</v>
      </c>
    </row>
    <row r="3651" spans="3:7" ht="15">
      <c r="C3651" s="42">
        <f t="shared" si="101"/>
        <v>99</v>
      </c>
      <c r="D3651" s="41" t="s">
        <v>9713</v>
      </c>
      <c r="E3651" s="44" t="s">
        <v>16059</v>
      </c>
      <c r="F3651" s="42" t="s">
        <v>9714</v>
      </c>
      <c r="G3651" s="42" t="s">
        <v>11850</v>
      </c>
    </row>
    <row r="3652" spans="3:7" ht="15">
      <c r="C3652" s="42">
        <f t="shared" si="101"/>
        <v>99</v>
      </c>
      <c r="D3652" s="41" t="s">
        <v>9715</v>
      </c>
      <c r="E3652" s="44" t="s">
        <v>16060</v>
      </c>
      <c r="F3652" s="42" t="s">
        <v>9716</v>
      </c>
      <c r="G3652" s="42" t="s">
        <v>11851</v>
      </c>
    </row>
    <row r="3653" spans="3:7" ht="15">
      <c r="C3653" s="42">
        <f t="shared" ref="C3653:C3716" si="102">+B3653+C3652</f>
        <v>99</v>
      </c>
      <c r="D3653" s="41" t="s">
        <v>9717</v>
      </c>
      <c r="E3653" s="44" t="s">
        <v>16061</v>
      </c>
      <c r="F3653" s="42" t="s">
        <v>9718</v>
      </c>
      <c r="G3653" s="42" t="s">
        <v>11852</v>
      </c>
    </row>
    <row r="3654" spans="3:7" ht="15">
      <c r="C3654" s="42">
        <f t="shared" si="102"/>
        <v>99</v>
      </c>
      <c r="D3654" s="41" t="s">
        <v>9719</v>
      </c>
      <c r="E3654" s="44" t="s">
        <v>16062</v>
      </c>
      <c r="F3654" s="42" t="s">
        <v>9720</v>
      </c>
      <c r="G3654" s="42" t="s">
        <v>6433</v>
      </c>
    </row>
    <row r="3655" spans="3:7" ht="15">
      <c r="C3655" s="42">
        <f t="shared" si="102"/>
        <v>99</v>
      </c>
      <c r="D3655" s="41" t="s">
        <v>9721</v>
      </c>
      <c r="E3655" s="44" t="s">
        <v>16063</v>
      </c>
      <c r="F3655" s="42" t="s">
        <v>9722</v>
      </c>
      <c r="G3655" s="42" t="s">
        <v>11853</v>
      </c>
    </row>
    <row r="3656" spans="3:7" ht="15">
      <c r="C3656" s="42">
        <f t="shared" si="102"/>
        <v>99</v>
      </c>
      <c r="D3656" s="41" t="s">
        <v>9723</v>
      </c>
      <c r="E3656" s="44" t="s">
        <v>16064</v>
      </c>
      <c r="F3656" s="42" t="s">
        <v>9724</v>
      </c>
      <c r="G3656" s="42" t="s">
        <v>11854</v>
      </c>
    </row>
    <row r="3657" spans="3:7" ht="15">
      <c r="C3657" s="42">
        <f t="shared" si="102"/>
        <v>99</v>
      </c>
      <c r="D3657" s="41" t="s">
        <v>9725</v>
      </c>
      <c r="E3657" s="44" t="s">
        <v>16065</v>
      </c>
      <c r="F3657" s="42" t="s">
        <v>9726</v>
      </c>
      <c r="G3657" s="42" t="s">
        <v>11855</v>
      </c>
    </row>
    <row r="3658" spans="3:7" ht="15">
      <c r="C3658" s="42">
        <f t="shared" si="102"/>
        <v>99</v>
      </c>
      <c r="D3658" s="41" t="s">
        <v>9727</v>
      </c>
      <c r="E3658" s="44" t="s">
        <v>16066</v>
      </c>
      <c r="F3658" s="42" t="s">
        <v>9728</v>
      </c>
      <c r="G3658" s="42" t="s">
        <v>11856</v>
      </c>
    </row>
    <row r="3659" spans="3:7" ht="15">
      <c r="C3659" s="42">
        <f t="shared" si="102"/>
        <v>99</v>
      </c>
      <c r="D3659" s="41" t="s">
        <v>9729</v>
      </c>
      <c r="E3659" s="44" t="s">
        <v>16067</v>
      </c>
      <c r="F3659" s="42" t="s">
        <v>9730</v>
      </c>
      <c r="G3659" s="42" t="s">
        <v>9729</v>
      </c>
    </row>
    <row r="3660" spans="3:7" ht="15">
      <c r="C3660" s="42">
        <f t="shared" si="102"/>
        <v>99</v>
      </c>
      <c r="D3660" s="41" t="s">
        <v>9731</v>
      </c>
      <c r="E3660" s="44" t="s">
        <v>16068</v>
      </c>
      <c r="F3660" s="42" t="s">
        <v>9732</v>
      </c>
      <c r="G3660" s="42" t="s">
        <v>11857</v>
      </c>
    </row>
    <row r="3661" spans="3:7" ht="15">
      <c r="C3661" s="42">
        <f t="shared" si="102"/>
        <v>99</v>
      </c>
      <c r="D3661" s="41" t="s">
        <v>9733</v>
      </c>
      <c r="E3661" s="44" t="s">
        <v>16069</v>
      </c>
      <c r="F3661" s="42" t="s">
        <v>9734</v>
      </c>
      <c r="G3661" s="42" t="s">
        <v>7368</v>
      </c>
    </row>
    <row r="3662" spans="3:7" ht="15">
      <c r="C3662" s="42">
        <f t="shared" si="102"/>
        <v>99</v>
      </c>
      <c r="D3662" s="41" t="s">
        <v>9735</v>
      </c>
      <c r="E3662" s="44" t="s">
        <v>16070</v>
      </c>
      <c r="F3662" s="42" t="s">
        <v>9736</v>
      </c>
      <c r="G3662" s="42" t="s">
        <v>11858</v>
      </c>
    </row>
    <row r="3663" spans="3:7" ht="15">
      <c r="C3663" s="42">
        <f t="shared" si="102"/>
        <v>99</v>
      </c>
      <c r="D3663" s="41" t="s">
        <v>9737</v>
      </c>
      <c r="E3663" s="44" t="s">
        <v>16071</v>
      </c>
      <c r="F3663" s="42" t="s">
        <v>9738</v>
      </c>
      <c r="G3663" s="42" t="s">
        <v>11859</v>
      </c>
    </row>
    <row r="3664" spans="3:7" ht="15">
      <c r="C3664" s="42">
        <f t="shared" si="102"/>
        <v>99</v>
      </c>
      <c r="D3664" s="41" t="s">
        <v>9739</v>
      </c>
      <c r="E3664" s="44" t="s">
        <v>16072</v>
      </c>
      <c r="F3664" s="42" t="s">
        <v>9740</v>
      </c>
      <c r="G3664" s="42" t="s">
        <v>11860</v>
      </c>
    </row>
    <row r="3665" spans="3:7" ht="15">
      <c r="C3665" s="42">
        <f t="shared" si="102"/>
        <v>99</v>
      </c>
      <c r="D3665" s="41" t="s">
        <v>9741</v>
      </c>
      <c r="E3665" s="44" t="s">
        <v>16073</v>
      </c>
      <c r="F3665" s="42" t="s">
        <v>9742</v>
      </c>
      <c r="G3665" s="42" t="s">
        <v>11861</v>
      </c>
    </row>
    <row r="3666" spans="3:7" ht="15">
      <c r="C3666" s="42">
        <f t="shared" si="102"/>
        <v>99</v>
      </c>
      <c r="D3666" s="41" t="s">
        <v>9743</v>
      </c>
      <c r="E3666" s="44" t="s">
        <v>16074</v>
      </c>
      <c r="F3666" s="42" t="s">
        <v>9744</v>
      </c>
      <c r="G3666" s="42" t="s">
        <v>7346</v>
      </c>
    </row>
    <row r="3667" spans="3:7" ht="15">
      <c r="C3667" s="42">
        <f t="shared" si="102"/>
        <v>99</v>
      </c>
      <c r="D3667" s="41" t="s">
        <v>9745</v>
      </c>
      <c r="E3667" s="44" t="s">
        <v>16075</v>
      </c>
      <c r="F3667" s="42" t="s">
        <v>9746</v>
      </c>
      <c r="G3667" s="42" t="s">
        <v>11862</v>
      </c>
    </row>
    <row r="3668" spans="3:7" ht="15">
      <c r="C3668" s="42">
        <f t="shared" si="102"/>
        <v>99</v>
      </c>
      <c r="D3668" s="41" t="s">
        <v>9747</v>
      </c>
      <c r="E3668" s="44" t="s">
        <v>16076</v>
      </c>
      <c r="F3668" s="42" t="s">
        <v>9748</v>
      </c>
      <c r="G3668" s="42" t="s">
        <v>11863</v>
      </c>
    </row>
    <row r="3669" spans="3:7" ht="15">
      <c r="C3669" s="42">
        <f t="shared" si="102"/>
        <v>99</v>
      </c>
      <c r="D3669" s="41" t="s">
        <v>9749</v>
      </c>
      <c r="E3669" s="44" t="s">
        <v>16077</v>
      </c>
      <c r="F3669" s="42" t="s">
        <v>9750</v>
      </c>
      <c r="G3669" s="42" t="s">
        <v>11864</v>
      </c>
    </row>
    <row r="3670" spans="3:7" ht="15">
      <c r="C3670" s="42">
        <f t="shared" si="102"/>
        <v>99</v>
      </c>
      <c r="D3670" s="41" t="s">
        <v>9751</v>
      </c>
      <c r="E3670" s="44" t="s">
        <v>16078</v>
      </c>
      <c r="F3670" s="42" t="s">
        <v>9752</v>
      </c>
      <c r="G3670" s="42" t="s">
        <v>6472</v>
      </c>
    </row>
    <row r="3671" spans="3:7" ht="15">
      <c r="C3671" s="42">
        <f t="shared" si="102"/>
        <v>99</v>
      </c>
      <c r="D3671" s="41" t="s">
        <v>9753</v>
      </c>
      <c r="E3671" s="44" t="s">
        <v>16079</v>
      </c>
      <c r="F3671" s="42" t="s">
        <v>9754</v>
      </c>
      <c r="G3671" s="42" t="s">
        <v>11865</v>
      </c>
    </row>
    <row r="3672" spans="3:7" ht="15">
      <c r="C3672" s="42">
        <f t="shared" si="102"/>
        <v>99</v>
      </c>
      <c r="D3672" s="41" t="s">
        <v>9755</v>
      </c>
      <c r="E3672" s="44" t="s">
        <v>16080</v>
      </c>
      <c r="F3672" s="42" t="s">
        <v>9756</v>
      </c>
      <c r="G3672" s="42" t="s">
        <v>11866</v>
      </c>
    </row>
    <row r="3673" spans="3:7" ht="15">
      <c r="C3673" s="42">
        <f t="shared" si="102"/>
        <v>99</v>
      </c>
      <c r="D3673" s="41" t="s">
        <v>9757</v>
      </c>
      <c r="E3673" s="44" t="s">
        <v>16081</v>
      </c>
      <c r="F3673" s="42" t="s">
        <v>9756</v>
      </c>
      <c r="G3673" s="42" t="s">
        <v>11867</v>
      </c>
    </row>
    <row r="3674" spans="3:7" ht="15">
      <c r="C3674" s="42">
        <f t="shared" si="102"/>
        <v>99</v>
      </c>
      <c r="D3674" s="41" t="s">
        <v>9758</v>
      </c>
      <c r="E3674" s="44" t="s">
        <v>16082</v>
      </c>
      <c r="F3674" s="42" t="s">
        <v>9759</v>
      </c>
      <c r="G3674" s="42" t="s">
        <v>11868</v>
      </c>
    </row>
    <row r="3675" spans="3:7" ht="15">
      <c r="C3675" s="42">
        <f t="shared" si="102"/>
        <v>99</v>
      </c>
      <c r="D3675" s="41" t="s">
        <v>9760</v>
      </c>
      <c r="E3675" s="44" t="s">
        <v>16083</v>
      </c>
      <c r="F3675" s="42" t="s">
        <v>9761</v>
      </c>
      <c r="G3675" s="42" t="s">
        <v>11869</v>
      </c>
    </row>
    <row r="3676" spans="3:7" ht="15">
      <c r="C3676" s="42">
        <f t="shared" si="102"/>
        <v>99</v>
      </c>
      <c r="D3676" s="41" t="s">
        <v>9762</v>
      </c>
      <c r="E3676" s="44" t="s">
        <v>16084</v>
      </c>
      <c r="F3676" s="42" t="s">
        <v>9763</v>
      </c>
      <c r="G3676" s="42" t="s">
        <v>11870</v>
      </c>
    </row>
    <row r="3677" spans="3:7" ht="15">
      <c r="C3677" s="42">
        <f t="shared" si="102"/>
        <v>99</v>
      </c>
      <c r="D3677" s="41" t="s">
        <v>9764</v>
      </c>
      <c r="E3677" s="44" t="s">
        <v>16085</v>
      </c>
      <c r="F3677" s="42" t="s">
        <v>9765</v>
      </c>
      <c r="G3677" s="42" t="s">
        <v>11871</v>
      </c>
    </row>
    <row r="3678" spans="3:7" ht="15">
      <c r="C3678" s="42">
        <f t="shared" si="102"/>
        <v>99</v>
      </c>
      <c r="D3678" s="41" t="s">
        <v>9766</v>
      </c>
      <c r="E3678" s="44" t="s">
        <v>16086</v>
      </c>
      <c r="F3678" s="42" t="s">
        <v>9767</v>
      </c>
      <c r="G3678" s="42" t="s">
        <v>11872</v>
      </c>
    </row>
    <row r="3679" spans="3:7" ht="15">
      <c r="C3679" s="42">
        <f t="shared" si="102"/>
        <v>99</v>
      </c>
      <c r="D3679" s="41" t="s">
        <v>9768</v>
      </c>
      <c r="E3679" s="44" t="s">
        <v>16087</v>
      </c>
      <c r="F3679" s="42" t="s">
        <v>9769</v>
      </c>
      <c r="G3679" s="42" t="s">
        <v>11873</v>
      </c>
    </row>
    <row r="3680" spans="3:7" ht="15">
      <c r="C3680" s="42">
        <f t="shared" si="102"/>
        <v>99</v>
      </c>
      <c r="D3680" s="41" t="s">
        <v>9770</v>
      </c>
      <c r="E3680" s="44" t="s">
        <v>16088</v>
      </c>
      <c r="F3680" s="42" t="s">
        <v>9771</v>
      </c>
      <c r="G3680" s="42" t="s">
        <v>11874</v>
      </c>
    </row>
    <row r="3681" spans="3:7" ht="15">
      <c r="C3681" s="42">
        <f t="shared" si="102"/>
        <v>99</v>
      </c>
      <c r="D3681" s="41" t="s">
        <v>9772</v>
      </c>
      <c r="E3681" s="44" t="s">
        <v>16089</v>
      </c>
      <c r="F3681" s="42" t="s">
        <v>9773</v>
      </c>
      <c r="G3681" s="42" t="s">
        <v>11875</v>
      </c>
    </row>
    <row r="3682" spans="3:7">
      <c r="C3682" s="42">
        <f t="shared" si="102"/>
        <v>99</v>
      </c>
      <c r="D3682" s="41" t="s">
        <v>9774</v>
      </c>
      <c r="E3682" s="46" t="s">
        <v>12524</v>
      </c>
      <c r="F3682" s="42" t="s">
        <v>9775</v>
      </c>
      <c r="G3682" s="42" t="s">
        <v>11876</v>
      </c>
    </row>
    <row r="3683" spans="3:7" ht="15">
      <c r="C3683" s="42">
        <f t="shared" si="102"/>
        <v>99</v>
      </c>
      <c r="D3683" s="41" t="s">
        <v>9776</v>
      </c>
      <c r="E3683" s="44" t="s">
        <v>16090</v>
      </c>
      <c r="F3683" s="42" t="s">
        <v>9777</v>
      </c>
      <c r="G3683" s="42" t="s">
        <v>11877</v>
      </c>
    </row>
    <row r="3684" spans="3:7" ht="15">
      <c r="C3684" s="42">
        <f t="shared" si="102"/>
        <v>99</v>
      </c>
      <c r="D3684" s="41" t="s">
        <v>9778</v>
      </c>
      <c r="E3684" s="44" t="s">
        <v>16091</v>
      </c>
      <c r="F3684" s="42" t="s">
        <v>9779</v>
      </c>
      <c r="G3684" s="42" t="s">
        <v>5462</v>
      </c>
    </row>
    <row r="3685" spans="3:7" ht="15">
      <c r="C3685" s="42">
        <f t="shared" si="102"/>
        <v>99</v>
      </c>
      <c r="D3685" s="41" t="s">
        <v>9780</v>
      </c>
      <c r="E3685" s="44" t="s">
        <v>16092</v>
      </c>
      <c r="F3685" s="42" t="s">
        <v>9781</v>
      </c>
      <c r="G3685" s="42" t="s">
        <v>11878</v>
      </c>
    </row>
    <row r="3686" spans="3:7" ht="15">
      <c r="C3686" s="42">
        <f t="shared" si="102"/>
        <v>99</v>
      </c>
      <c r="D3686" s="41" t="s">
        <v>9782</v>
      </c>
      <c r="E3686" s="44" t="s">
        <v>16093</v>
      </c>
      <c r="F3686" s="42" t="s">
        <v>9783</v>
      </c>
      <c r="G3686" s="42" t="s">
        <v>7169</v>
      </c>
    </row>
    <row r="3687" spans="3:7" ht="15">
      <c r="C3687" s="42">
        <f t="shared" si="102"/>
        <v>99</v>
      </c>
      <c r="D3687" s="41" t="s">
        <v>9784</v>
      </c>
      <c r="E3687" s="44" t="s">
        <v>16094</v>
      </c>
      <c r="F3687" s="42" t="s">
        <v>9785</v>
      </c>
      <c r="G3687" s="42" t="s">
        <v>11879</v>
      </c>
    </row>
    <row r="3688" spans="3:7" ht="15">
      <c r="C3688" s="42">
        <f t="shared" si="102"/>
        <v>99</v>
      </c>
      <c r="D3688" s="41" t="s">
        <v>9786</v>
      </c>
      <c r="E3688" s="44" t="s">
        <v>16095</v>
      </c>
      <c r="F3688" s="42" t="s">
        <v>9787</v>
      </c>
      <c r="G3688" s="42" t="s">
        <v>11880</v>
      </c>
    </row>
    <row r="3689" spans="3:7" ht="15">
      <c r="C3689" s="42">
        <f t="shared" si="102"/>
        <v>99</v>
      </c>
      <c r="D3689" s="41" t="s">
        <v>9788</v>
      </c>
      <c r="E3689" s="44" t="s">
        <v>16096</v>
      </c>
      <c r="F3689" s="42" t="s">
        <v>9789</v>
      </c>
      <c r="G3689" s="42" t="s">
        <v>11881</v>
      </c>
    </row>
    <row r="3690" spans="3:7" ht="25.5">
      <c r="C3690" s="42">
        <f t="shared" si="102"/>
        <v>99</v>
      </c>
      <c r="D3690" s="41" t="s">
        <v>9790</v>
      </c>
      <c r="E3690" s="44" t="s">
        <v>16097</v>
      </c>
      <c r="F3690" s="42" t="s">
        <v>9791</v>
      </c>
      <c r="G3690" s="42" t="s">
        <v>11882</v>
      </c>
    </row>
    <row r="3691" spans="3:7" ht="15">
      <c r="C3691" s="42">
        <f t="shared" si="102"/>
        <v>99</v>
      </c>
      <c r="D3691" s="41" t="s">
        <v>9792</v>
      </c>
      <c r="E3691" s="44" t="s">
        <v>16098</v>
      </c>
      <c r="F3691" s="42" t="s">
        <v>9793</v>
      </c>
      <c r="G3691" s="42" t="s">
        <v>11883</v>
      </c>
    </row>
    <row r="3692" spans="3:7" ht="15">
      <c r="C3692" s="42">
        <f t="shared" si="102"/>
        <v>99</v>
      </c>
      <c r="D3692" s="41" t="s">
        <v>9794</v>
      </c>
      <c r="E3692" s="44" t="s">
        <v>16099</v>
      </c>
      <c r="F3692" s="42" t="s">
        <v>9795</v>
      </c>
      <c r="G3692" s="42" t="s">
        <v>11884</v>
      </c>
    </row>
    <row r="3693" spans="3:7" ht="15">
      <c r="C3693" s="42">
        <f t="shared" si="102"/>
        <v>99</v>
      </c>
      <c r="D3693" s="41" t="s">
        <v>9796</v>
      </c>
      <c r="E3693" s="44" t="s">
        <v>16100</v>
      </c>
      <c r="F3693" s="42" t="s">
        <v>9797</v>
      </c>
      <c r="G3693" s="42" t="s">
        <v>11885</v>
      </c>
    </row>
    <row r="3694" spans="3:7" ht="15">
      <c r="C3694" s="42">
        <f t="shared" si="102"/>
        <v>99</v>
      </c>
      <c r="D3694" s="41" t="s">
        <v>9798</v>
      </c>
      <c r="E3694" s="44" t="s">
        <v>16101</v>
      </c>
      <c r="F3694" s="42" t="s">
        <v>9799</v>
      </c>
      <c r="G3694" s="42" t="s">
        <v>11886</v>
      </c>
    </row>
    <row r="3695" spans="3:7" ht="15">
      <c r="C3695" s="42">
        <f t="shared" si="102"/>
        <v>99</v>
      </c>
      <c r="D3695" s="41" t="s">
        <v>9800</v>
      </c>
      <c r="E3695" s="44" t="s">
        <v>16102</v>
      </c>
      <c r="F3695" s="42" t="s">
        <v>9801</v>
      </c>
      <c r="G3695" s="42" t="s">
        <v>7484</v>
      </c>
    </row>
    <row r="3696" spans="3:7" ht="15">
      <c r="C3696" s="42">
        <f t="shared" si="102"/>
        <v>99</v>
      </c>
      <c r="D3696" s="41" t="s">
        <v>9802</v>
      </c>
      <c r="E3696" s="44" t="s">
        <v>16103</v>
      </c>
      <c r="F3696" s="42" t="s">
        <v>9803</v>
      </c>
      <c r="G3696" s="42" t="s">
        <v>11778</v>
      </c>
    </row>
    <row r="3697" spans="3:7" ht="15">
      <c r="C3697" s="42">
        <f t="shared" si="102"/>
        <v>99</v>
      </c>
      <c r="D3697" s="41" t="s">
        <v>9804</v>
      </c>
      <c r="E3697" s="44" t="s">
        <v>16104</v>
      </c>
      <c r="F3697" s="42" t="s">
        <v>9805</v>
      </c>
      <c r="G3697" s="42" t="s">
        <v>11887</v>
      </c>
    </row>
    <row r="3698" spans="3:7" ht="15">
      <c r="C3698" s="42">
        <f t="shared" si="102"/>
        <v>99</v>
      </c>
      <c r="D3698" s="41" t="s">
        <v>9806</v>
      </c>
      <c r="E3698" s="44" t="s">
        <v>16105</v>
      </c>
      <c r="F3698" s="42" t="s">
        <v>9807</v>
      </c>
      <c r="G3698" s="42" t="s">
        <v>11888</v>
      </c>
    </row>
    <row r="3699" spans="3:7" ht="15">
      <c r="C3699" s="42">
        <f t="shared" si="102"/>
        <v>99</v>
      </c>
      <c r="D3699" s="41" t="s">
        <v>9808</v>
      </c>
      <c r="E3699" s="44" t="s">
        <v>16106</v>
      </c>
      <c r="F3699" s="42" t="s">
        <v>9809</v>
      </c>
      <c r="G3699" s="42" t="s">
        <v>11889</v>
      </c>
    </row>
    <row r="3700" spans="3:7" ht="15">
      <c r="C3700" s="42">
        <f t="shared" si="102"/>
        <v>99</v>
      </c>
      <c r="D3700" s="41" t="s">
        <v>9810</v>
      </c>
      <c r="E3700" s="44" t="s">
        <v>16107</v>
      </c>
      <c r="F3700" s="42" t="s">
        <v>9811</v>
      </c>
      <c r="G3700" s="42" t="s">
        <v>11890</v>
      </c>
    </row>
    <row r="3701" spans="3:7" ht="15">
      <c r="C3701" s="42">
        <f t="shared" si="102"/>
        <v>99</v>
      </c>
      <c r="D3701" s="41" t="s">
        <v>9812</v>
      </c>
      <c r="E3701" s="44" t="s">
        <v>16108</v>
      </c>
      <c r="F3701" s="42" t="s">
        <v>9813</v>
      </c>
      <c r="G3701" s="42" t="s">
        <v>6979</v>
      </c>
    </row>
    <row r="3702" spans="3:7" ht="15">
      <c r="C3702" s="42">
        <f t="shared" si="102"/>
        <v>99</v>
      </c>
      <c r="D3702" s="41" t="s">
        <v>9814</v>
      </c>
      <c r="E3702" s="44" t="s">
        <v>16109</v>
      </c>
      <c r="F3702" s="42" t="s">
        <v>9815</v>
      </c>
      <c r="G3702" s="42" t="s">
        <v>5722</v>
      </c>
    </row>
    <row r="3703" spans="3:7" ht="15">
      <c r="C3703" s="42">
        <f t="shared" si="102"/>
        <v>99</v>
      </c>
      <c r="D3703" s="41" t="s">
        <v>9816</v>
      </c>
      <c r="E3703" s="44" t="s">
        <v>16110</v>
      </c>
      <c r="F3703" s="42" t="s">
        <v>9817</v>
      </c>
      <c r="G3703" s="42" t="s">
        <v>11891</v>
      </c>
    </row>
    <row r="3704" spans="3:7" ht="15">
      <c r="C3704" s="42">
        <f t="shared" si="102"/>
        <v>99</v>
      </c>
      <c r="D3704" s="41" t="s">
        <v>9818</v>
      </c>
      <c r="E3704" s="44" t="s">
        <v>16111</v>
      </c>
      <c r="F3704" s="42" t="s">
        <v>9819</v>
      </c>
      <c r="G3704" s="42" t="s">
        <v>5863</v>
      </c>
    </row>
    <row r="3705" spans="3:7" ht="15">
      <c r="C3705" s="42">
        <f t="shared" si="102"/>
        <v>99</v>
      </c>
      <c r="D3705" s="41" t="s">
        <v>9820</v>
      </c>
      <c r="E3705" s="44" t="s">
        <v>16112</v>
      </c>
      <c r="F3705" s="42" t="s">
        <v>9821</v>
      </c>
      <c r="G3705" s="42" t="s">
        <v>11892</v>
      </c>
    </row>
    <row r="3706" spans="3:7" ht="15">
      <c r="C3706" s="42">
        <f t="shared" si="102"/>
        <v>99</v>
      </c>
      <c r="D3706" s="41" t="s">
        <v>9822</v>
      </c>
      <c r="E3706" s="44" t="s">
        <v>16113</v>
      </c>
      <c r="F3706" s="42" t="s">
        <v>9823</v>
      </c>
      <c r="G3706" s="42" t="s">
        <v>7005</v>
      </c>
    </row>
    <row r="3707" spans="3:7" ht="15">
      <c r="C3707" s="42">
        <f t="shared" si="102"/>
        <v>99</v>
      </c>
      <c r="D3707" s="41" t="s">
        <v>9824</v>
      </c>
      <c r="E3707" s="44" t="s">
        <v>13253</v>
      </c>
      <c r="F3707" s="42" t="s">
        <v>9825</v>
      </c>
      <c r="G3707" s="42" t="s">
        <v>5428</v>
      </c>
    </row>
    <row r="3708" spans="3:7" ht="15">
      <c r="C3708" s="42">
        <f t="shared" si="102"/>
        <v>99</v>
      </c>
      <c r="D3708" s="41" t="s">
        <v>9826</v>
      </c>
      <c r="E3708" s="44" t="s">
        <v>16114</v>
      </c>
      <c r="F3708" s="42" t="s">
        <v>9827</v>
      </c>
      <c r="G3708" s="42" t="s">
        <v>11893</v>
      </c>
    </row>
    <row r="3709" spans="3:7" ht="15">
      <c r="C3709" s="42">
        <f t="shared" si="102"/>
        <v>99</v>
      </c>
      <c r="D3709" s="41" t="s">
        <v>9828</v>
      </c>
      <c r="E3709" s="44" t="s">
        <v>16115</v>
      </c>
      <c r="F3709" s="42" t="s">
        <v>9829</v>
      </c>
      <c r="G3709" s="42" t="s">
        <v>11894</v>
      </c>
    </row>
    <row r="3710" spans="3:7" ht="15">
      <c r="C3710" s="42">
        <f t="shared" si="102"/>
        <v>99</v>
      </c>
      <c r="D3710" s="41" t="s">
        <v>9830</v>
      </c>
      <c r="E3710" s="44" t="s">
        <v>16116</v>
      </c>
      <c r="F3710" s="42" t="s">
        <v>9831</v>
      </c>
      <c r="G3710" s="42" t="s">
        <v>5973</v>
      </c>
    </row>
    <row r="3711" spans="3:7" ht="15">
      <c r="C3711" s="42">
        <f t="shared" si="102"/>
        <v>99</v>
      </c>
      <c r="D3711" s="41" t="s">
        <v>9832</v>
      </c>
      <c r="E3711" s="44" t="s">
        <v>16117</v>
      </c>
      <c r="F3711" s="42" t="s">
        <v>9833</v>
      </c>
      <c r="G3711" s="42" t="s">
        <v>11895</v>
      </c>
    </row>
    <row r="3712" spans="3:7" ht="15">
      <c r="C3712" s="42">
        <f t="shared" si="102"/>
        <v>99</v>
      </c>
      <c r="D3712" s="41" t="s">
        <v>9834</v>
      </c>
      <c r="E3712" s="44" t="s">
        <v>16118</v>
      </c>
      <c r="F3712" s="42" t="s">
        <v>9835</v>
      </c>
      <c r="G3712" s="42" t="s">
        <v>11896</v>
      </c>
    </row>
    <row r="3713" spans="3:7">
      <c r="C3713" s="42">
        <f t="shared" si="102"/>
        <v>99</v>
      </c>
      <c r="D3713" s="41" t="s">
        <v>9836</v>
      </c>
      <c r="E3713" s="46" t="s">
        <v>12525</v>
      </c>
      <c r="F3713" s="42" t="s">
        <v>9837</v>
      </c>
      <c r="G3713" s="42" t="s">
        <v>11897</v>
      </c>
    </row>
    <row r="3714" spans="3:7" ht="15">
      <c r="C3714" s="42">
        <f t="shared" si="102"/>
        <v>99</v>
      </c>
      <c r="D3714" s="41" t="s">
        <v>9838</v>
      </c>
      <c r="E3714" s="44" t="s">
        <v>16119</v>
      </c>
      <c r="F3714" s="42" t="s">
        <v>9839</v>
      </c>
      <c r="G3714" s="42" t="s">
        <v>6465</v>
      </c>
    </row>
    <row r="3715" spans="3:7" ht="15">
      <c r="C3715" s="42">
        <f t="shared" si="102"/>
        <v>99</v>
      </c>
      <c r="D3715" s="41" t="s">
        <v>9840</v>
      </c>
      <c r="E3715" s="44" t="s">
        <v>16120</v>
      </c>
      <c r="F3715" s="42" t="s">
        <v>9841</v>
      </c>
      <c r="G3715" s="42" t="s">
        <v>11898</v>
      </c>
    </row>
    <row r="3716" spans="3:7" ht="15">
      <c r="C3716" s="42">
        <f t="shared" si="102"/>
        <v>99</v>
      </c>
      <c r="D3716" s="41" t="s">
        <v>9842</v>
      </c>
      <c r="E3716" s="44" t="s">
        <v>16121</v>
      </c>
      <c r="F3716" s="42" t="s">
        <v>9843</v>
      </c>
      <c r="G3716" s="42" t="s">
        <v>11899</v>
      </c>
    </row>
    <row r="3717" spans="3:7" ht="15">
      <c r="C3717" s="42">
        <f t="shared" ref="C3717:C3780" si="103">+B3717+C3716</f>
        <v>99</v>
      </c>
      <c r="D3717" s="41" t="s">
        <v>9844</v>
      </c>
      <c r="E3717" s="44" t="s">
        <v>16122</v>
      </c>
      <c r="F3717" s="42" t="s">
        <v>9845</v>
      </c>
      <c r="G3717" s="42" t="s">
        <v>11900</v>
      </c>
    </row>
    <row r="3718" spans="3:7" ht="15">
      <c r="C3718" s="42">
        <f t="shared" si="103"/>
        <v>99</v>
      </c>
      <c r="D3718" s="41" t="s">
        <v>9846</v>
      </c>
      <c r="E3718" s="44" t="s">
        <v>16123</v>
      </c>
      <c r="F3718" s="42" t="s">
        <v>9847</v>
      </c>
      <c r="G3718" s="42" t="s">
        <v>6299</v>
      </c>
    </row>
    <row r="3719" spans="3:7" ht="15">
      <c r="C3719" s="42">
        <f t="shared" si="103"/>
        <v>99</v>
      </c>
      <c r="D3719" s="41" t="s">
        <v>9848</v>
      </c>
      <c r="E3719" s="44" t="s">
        <v>16124</v>
      </c>
      <c r="F3719" s="42" t="s">
        <v>9849</v>
      </c>
      <c r="G3719" s="42" t="s">
        <v>11901</v>
      </c>
    </row>
    <row r="3720" spans="3:7" ht="15">
      <c r="C3720" s="42">
        <f t="shared" si="103"/>
        <v>99</v>
      </c>
      <c r="D3720" s="41" t="s">
        <v>9850</v>
      </c>
      <c r="E3720" s="44" t="s">
        <v>16125</v>
      </c>
      <c r="F3720" s="42" t="s">
        <v>9851</v>
      </c>
      <c r="G3720" s="42" t="s">
        <v>11902</v>
      </c>
    </row>
    <row r="3721" spans="3:7" ht="15">
      <c r="C3721" s="42">
        <f t="shared" si="103"/>
        <v>99</v>
      </c>
      <c r="D3721" s="41" t="s">
        <v>9852</v>
      </c>
      <c r="E3721" s="44" t="s">
        <v>16126</v>
      </c>
      <c r="F3721" s="42" t="s">
        <v>9853</v>
      </c>
      <c r="G3721" s="42" t="s">
        <v>11903</v>
      </c>
    </row>
    <row r="3722" spans="3:7" ht="15">
      <c r="C3722" s="42">
        <f t="shared" si="103"/>
        <v>99</v>
      </c>
      <c r="D3722" s="41" t="s">
        <v>9854</v>
      </c>
      <c r="E3722" s="44" t="s">
        <v>16127</v>
      </c>
      <c r="F3722" s="42" t="s">
        <v>9855</v>
      </c>
      <c r="G3722" s="42" t="s">
        <v>11904</v>
      </c>
    </row>
    <row r="3723" spans="3:7" ht="15">
      <c r="C3723" s="42">
        <f t="shared" si="103"/>
        <v>99</v>
      </c>
      <c r="D3723" s="41" t="s">
        <v>9856</v>
      </c>
      <c r="E3723" s="44" t="s">
        <v>16128</v>
      </c>
      <c r="F3723" s="42" t="s">
        <v>9857</v>
      </c>
      <c r="G3723" s="42" t="s">
        <v>11905</v>
      </c>
    </row>
    <row r="3724" spans="3:7" ht="15">
      <c r="C3724" s="42">
        <f t="shared" si="103"/>
        <v>99</v>
      </c>
      <c r="D3724" s="41" t="s">
        <v>9858</v>
      </c>
      <c r="E3724" s="44" t="s">
        <v>16129</v>
      </c>
      <c r="F3724" s="42" t="s">
        <v>9859</v>
      </c>
      <c r="G3724" s="42" t="s">
        <v>11906</v>
      </c>
    </row>
    <row r="3725" spans="3:7" ht="15">
      <c r="C3725" s="42">
        <f t="shared" si="103"/>
        <v>99</v>
      </c>
      <c r="D3725" s="41" t="s">
        <v>9860</v>
      </c>
      <c r="E3725" s="44" t="s">
        <v>16130</v>
      </c>
      <c r="F3725" s="42" t="s">
        <v>9861</v>
      </c>
      <c r="G3725" s="42" t="s">
        <v>11907</v>
      </c>
    </row>
    <row r="3726" spans="3:7" ht="15">
      <c r="C3726" s="42">
        <f t="shared" si="103"/>
        <v>99</v>
      </c>
      <c r="D3726" s="41" t="s">
        <v>9862</v>
      </c>
      <c r="E3726" s="44" t="s">
        <v>16131</v>
      </c>
      <c r="F3726" s="42" t="s">
        <v>9863</v>
      </c>
      <c r="G3726" s="42" t="s">
        <v>11717</v>
      </c>
    </row>
    <row r="3727" spans="3:7" ht="15">
      <c r="C3727" s="42">
        <f t="shared" si="103"/>
        <v>99</v>
      </c>
      <c r="D3727" s="41" t="s">
        <v>9864</v>
      </c>
      <c r="E3727" s="44" t="s">
        <v>16132</v>
      </c>
      <c r="F3727" s="42" t="s">
        <v>9865</v>
      </c>
      <c r="G3727" s="42" t="s">
        <v>11277</v>
      </c>
    </row>
    <row r="3728" spans="3:7" ht="15">
      <c r="C3728" s="42">
        <f t="shared" si="103"/>
        <v>99</v>
      </c>
      <c r="D3728" s="41" t="s">
        <v>9866</v>
      </c>
      <c r="E3728" s="44" t="s">
        <v>16133</v>
      </c>
      <c r="F3728" s="42" t="s">
        <v>9867</v>
      </c>
      <c r="G3728" s="42" t="s">
        <v>11908</v>
      </c>
    </row>
    <row r="3729" spans="3:7" ht="15">
      <c r="C3729" s="42">
        <f t="shared" si="103"/>
        <v>99</v>
      </c>
      <c r="D3729" s="41" t="s">
        <v>9868</v>
      </c>
      <c r="E3729" s="44" t="s">
        <v>16134</v>
      </c>
      <c r="F3729" s="42" t="s">
        <v>9869</v>
      </c>
      <c r="G3729" s="42" t="s">
        <v>11909</v>
      </c>
    </row>
    <row r="3730" spans="3:7" ht="15">
      <c r="C3730" s="42">
        <f t="shared" si="103"/>
        <v>99</v>
      </c>
      <c r="D3730" s="41" t="s">
        <v>9870</v>
      </c>
      <c r="E3730" s="44" t="s">
        <v>16135</v>
      </c>
      <c r="F3730" s="42" t="s">
        <v>9871</v>
      </c>
      <c r="G3730" s="42" t="s">
        <v>11910</v>
      </c>
    </row>
    <row r="3731" spans="3:7" ht="15">
      <c r="C3731" s="42">
        <f t="shared" si="103"/>
        <v>99</v>
      </c>
      <c r="D3731" s="41" t="s">
        <v>9872</v>
      </c>
      <c r="E3731" s="44" t="s">
        <v>16136</v>
      </c>
      <c r="F3731" s="42" t="s">
        <v>9873</v>
      </c>
      <c r="G3731" s="42" t="s">
        <v>11911</v>
      </c>
    </row>
    <row r="3732" spans="3:7" ht="15">
      <c r="C3732" s="42">
        <f t="shared" si="103"/>
        <v>99</v>
      </c>
      <c r="D3732" s="41" t="s">
        <v>9874</v>
      </c>
      <c r="E3732" s="44" t="s">
        <v>16137</v>
      </c>
      <c r="F3732" s="42" t="s">
        <v>9875</v>
      </c>
      <c r="G3732" s="42" t="s">
        <v>11912</v>
      </c>
    </row>
    <row r="3733" spans="3:7" ht="15">
      <c r="C3733" s="42">
        <f t="shared" si="103"/>
        <v>99</v>
      </c>
      <c r="D3733" s="41" t="s">
        <v>9876</v>
      </c>
      <c r="E3733" s="44" t="s">
        <v>16138</v>
      </c>
      <c r="F3733" s="42" t="s">
        <v>9877</v>
      </c>
      <c r="G3733" s="42" t="s">
        <v>11913</v>
      </c>
    </row>
    <row r="3734" spans="3:7" ht="15">
      <c r="C3734" s="42">
        <f t="shared" si="103"/>
        <v>99</v>
      </c>
      <c r="D3734" s="41" t="s">
        <v>9878</v>
      </c>
      <c r="E3734" s="44" t="s">
        <v>16139</v>
      </c>
      <c r="F3734" s="42" t="s">
        <v>9879</v>
      </c>
      <c r="G3734" s="42" t="s">
        <v>9878</v>
      </c>
    </row>
    <row r="3735" spans="3:7" ht="15">
      <c r="C3735" s="42">
        <f t="shared" si="103"/>
        <v>99</v>
      </c>
      <c r="D3735" s="41" t="s">
        <v>9880</v>
      </c>
      <c r="E3735" s="44" t="s">
        <v>16140</v>
      </c>
      <c r="F3735" s="42" t="s">
        <v>9881</v>
      </c>
      <c r="G3735" s="42" t="s">
        <v>11914</v>
      </c>
    </row>
    <row r="3736" spans="3:7" ht="15">
      <c r="C3736" s="42">
        <f t="shared" si="103"/>
        <v>99</v>
      </c>
      <c r="D3736" s="41" t="s">
        <v>9882</v>
      </c>
      <c r="E3736" s="44" t="s">
        <v>16141</v>
      </c>
      <c r="F3736" s="42" t="s">
        <v>9883</v>
      </c>
      <c r="G3736" s="42" t="s">
        <v>11915</v>
      </c>
    </row>
    <row r="3737" spans="3:7" ht="15">
      <c r="C3737" s="42">
        <f t="shared" si="103"/>
        <v>99</v>
      </c>
      <c r="D3737" s="41" t="s">
        <v>9884</v>
      </c>
      <c r="E3737" s="44" t="s">
        <v>16142</v>
      </c>
      <c r="F3737" s="42" t="s">
        <v>9885</v>
      </c>
      <c r="G3737" s="42" t="s">
        <v>11916</v>
      </c>
    </row>
    <row r="3738" spans="3:7" ht="15">
      <c r="C3738" s="42">
        <f t="shared" si="103"/>
        <v>99</v>
      </c>
      <c r="D3738" s="41" t="s">
        <v>9886</v>
      </c>
      <c r="E3738" s="44" t="s">
        <v>16143</v>
      </c>
      <c r="F3738" s="42" t="s">
        <v>9887</v>
      </c>
      <c r="G3738" s="42" t="s">
        <v>11917</v>
      </c>
    </row>
    <row r="3739" spans="3:7" ht="15">
      <c r="C3739" s="42">
        <f t="shared" si="103"/>
        <v>99</v>
      </c>
      <c r="D3739" s="41" t="s">
        <v>9888</v>
      </c>
      <c r="E3739" s="44" t="s">
        <v>16144</v>
      </c>
      <c r="F3739" s="42" t="s">
        <v>9889</v>
      </c>
      <c r="G3739" s="42" t="s">
        <v>11918</v>
      </c>
    </row>
    <row r="3740" spans="3:7" ht="15">
      <c r="C3740" s="42">
        <f t="shared" si="103"/>
        <v>99</v>
      </c>
      <c r="D3740" s="41" t="s">
        <v>9890</v>
      </c>
      <c r="E3740" s="44" t="s">
        <v>16145</v>
      </c>
      <c r="F3740" s="42" t="s">
        <v>9891</v>
      </c>
      <c r="G3740" s="42" t="s">
        <v>11919</v>
      </c>
    </row>
    <row r="3741" spans="3:7" ht="15">
      <c r="C3741" s="42">
        <f t="shared" si="103"/>
        <v>99</v>
      </c>
      <c r="D3741" s="41" t="s">
        <v>9892</v>
      </c>
      <c r="E3741" s="44" t="s">
        <v>16146</v>
      </c>
      <c r="F3741" s="42" t="s">
        <v>9893</v>
      </c>
      <c r="G3741" s="42" t="s">
        <v>6685</v>
      </c>
    </row>
    <row r="3742" spans="3:7" ht="15">
      <c r="C3742" s="42">
        <f t="shared" si="103"/>
        <v>99</v>
      </c>
      <c r="D3742" s="41" t="s">
        <v>9894</v>
      </c>
      <c r="E3742" s="44" t="s">
        <v>16147</v>
      </c>
      <c r="F3742" s="42" t="s">
        <v>9895</v>
      </c>
      <c r="G3742" s="42" t="s">
        <v>11920</v>
      </c>
    </row>
    <row r="3743" spans="3:7" ht="15">
      <c r="C3743" s="42">
        <f t="shared" si="103"/>
        <v>99</v>
      </c>
      <c r="D3743" s="41" t="s">
        <v>9896</v>
      </c>
      <c r="E3743" s="44" t="s">
        <v>16148</v>
      </c>
      <c r="F3743" s="42" t="s">
        <v>9897</v>
      </c>
      <c r="G3743" s="42" t="s">
        <v>6726</v>
      </c>
    </row>
    <row r="3744" spans="3:7" ht="15">
      <c r="C3744" s="42">
        <f t="shared" si="103"/>
        <v>99</v>
      </c>
      <c r="D3744" s="41" t="s">
        <v>9898</v>
      </c>
      <c r="E3744" s="44" t="s">
        <v>16149</v>
      </c>
      <c r="F3744" s="42" t="s">
        <v>9899</v>
      </c>
      <c r="G3744" s="42" t="s">
        <v>11921</v>
      </c>
    </row>
    <row r="3745" spans="3:7" ht="15">
      <c r="C3745" s="42">
        <f t="shared" si="103"/>
        <v>99</v>
      </c>
      <c r="D3745" s="41" t="s">
        <v>9900</v>
      </c>
      <c r="E3745" s="44" t="s">
        <v>16150</v>
      </c>
      <c r="F3745" s="42" t="s">
        <v>9901</v>
      </c>
      <c r="G3745" s="42" t="s">
        <v>11922</v>
      </c>
    </row>
    <row r="3746" spans="3:7" ht="15">
      <c r="C3746" s="42">
        <f t="shared" si="103"/>
        <v>99</v>
      </c>
      <c r="D3746" s="41" t="s">
        <v>9902</v>
      </c>
      <c r="E3746" s="44" t="s">
        <v>16151</v>
      </c>
      <c r="F3746" s="42" t="s">
        <v>9903</v>
      </c>
      <c r="G3746" s="42" t="s">
        <v>11923</v>
      </c>
    </row>
    <row r="3747" spans="3:7">
      <c r="C3747" s="42">
        <f t="shared" si="103"/>
        <v>99</v>
      </c>
      <c r="D3747" s="41" t="s">
        <v>9904</v>
      </c>
      <c r="E3747" s="46" t="s">
        <v>12526</v>
      </c>
      <c r="F3747" s="42" t="s">
        <v>9905</v>
      </c>
      <c r="G3747" s="42" t="s">
        <v>11924</v>
      </c>
    </row>
    <row r="3748" spans="3:7" ht="15">
      <c r="C3748" s="42">
        <f t="shared" si="103"/>
        <v>99</v>
      </c>
      <c r="D3748" s="41" t="s">
        <v>9906</v>
      </c>
      <c r="E3748" s="44" t="s">
        <v>16152</v>
      </c>
      <c r="F3748" s="42" t="s">
        <v>9907</v>
      </c>
      <c r="G3748" s="42" t="s">
        <v>11925</v>
      </c>
    </row>
    <row r="3749" spans="3:7" ht="15">
      <c r="C3749" s="42">
        <f t="shared" si="103"/>
        <v>99</v>
      </c>
      <c r="D3749" s="41" t="s">
        <v>9908</v>
      </c>
      <c r="E3749" s="44" t="s">
        <v>16153</v>
      </c>
      <c r="F3749" s="42" t="s">
        <v>9909</v>
      </c>
      <c r="G3749" s="42" t="s">
        <v>11926</v>
      </c>
    </row>
    <row r="3750" spans="3:7" ht="15">
      <c r="C3750" s="42">
        <f t="shared" si="103"/>
        <v>99</v>
      </c>
      <c r="D3750" s="41" t="s">
        <v>9910</v>
      </c>
      <c r="E3750" s="44" t="s">
        <v>16154</v>
      </c>
      <c r="F3750" s="42" t="s">
        <v>9911</v>
      </c>
      <c r="G3750" s="42" t="s">
        <v>11927</v>
      </c>
    </row>
    <row r="3751" spans="3:7" ht="15">
      <c r="C3751" s="42">
        <f t="shared" si="103"/>
        <v>99</v>
      </c>
      <c r="D3751" s="41" t="s">
        <v>9912</v>
      </c>
      <c r="E3751" s="44" t="s">
        <v>16155</v>
      </c>
      <c r="F3751" s="42" t="s">
        <v>9913</v>
      </c>
      <c r="G3751" s="42" t="s">
        <v>11928</v>
      </c>
    </row>
    <row r="3752" spans="3:7" ht="15">
      <c r="C3752" s="42">
        <f t="shared" si="103"/>
        <v>99</v>
      </c>
      <c r="D3752" s="41" t="s">
        <v>9914</v>
      </c>
      <c r="E3752" s="44" t="s">
        <v>16156</v>
      </c>
      <c r="F3752" s="42" t="s">
        <v>9915</v>
      </c>
      <c r="G3752" s="42" t="s">
        <v>6364</v>
      </c>
    </row>
    <row r="3753" spans="3:7" ht="15">
      <c r="C3753" s="42">
        <f t="shared" si="103"/>
        <v>99</v>
      </c>
      <c r="D3753" s="41" t="s">
        <v>9916</v>
      </c>
      <c r="E3753" s="44" t="s">
        <v>16157</v>
      </c>
      <c r="F3753" s="42" t="s">
        <v>9917</v>
      </c>
      <c r="G3753" s="42" t="s">
        <v>11929</v>
      </c>
    </row>
    <row r="3754" spans="3:7" ht="15">
      <c r="C3754" s="42">
        <f t="shared" si="103"/>
        <v>99</v>
      </c>
      <c r="D3754" s="41" t="s">
        <v>9918</v>
      </c>
      <c r="E3754" s="44" t="s">
        <v>16158</v>
      </c>
      <c r="F3754" s="42" t="s">
        <v>9919</v>
      </c>
      <c r="G3754" s="42" t="s">
        <v>11930</v>
      </c>
    </row>
    <row r="3755" spans="3:7" ht="15">
      <c r="C3755" s="42">
        <f t="shared" si="103"/>
        <v>99</v>
      </c>
      <c r="D3755" s="41" t="s">
        <v>9920</v>
      </c>
      <c r="E3755" s="44" t="s">
        <v>16159</v>
      </c>
      <c r="F3755" s="42" t="s">
        <v>9921</v>
      </c>
      <c r="G3755" s="42" t="s">
        <v>11931</v>
      </c>
    </row>
    <row r="3756" spans="3:7" ht="15">
      <c r="C3756" s="42">
        <f t="shared" si="103"/>
        <v>99</v>
      </c>
      <c r="D3756" s="41" t="s">
        <v>9922</v>
      </c>
      <c r="E3756" s="44" t="s">
        <v>16160</v>
      </c>
      <c r="F3756" s="42" t="s">
        <v>9923</v>
      </c>
      <c r="G3756" s="42" t="s">
        <v>11932</v>
      </c>
    </row>
    <row r="3757" spans="3:7" ht="15">
      <c r="C3757" s="42">
        <f t="shared" si="103"/>
        <v>99</v>
      </c>
      <c r="D3757" s="41" t="s">
        <v>9924</v>
      </c>
      <c r="E3757" s="44" t="s">
        <v>16161</v>
      </c>
      <c r="F3757" s="42" t="s">
        <v>9925</v>
      </c>
      <c r="G3757" s="42" t="s">
        <v>11933</v>
      </c>
    </row>
    <row r="3758" spans="3:7" ht="15">
      <c r="C3758" s="42">
        <f t="shared" si="103"/>
        <v>99</v>
      </c>
      <c r="D3758" s="41" t="s">
        <v>9926</v>
      </c>
      <c r="E3758" s="44" t="s">
        <v>14448</v>
      </c>
      <c r="F3758" s="42" t="s">
        <v>9927</v>
      </c>
      <c r="G3758" s="42" t="s">
        <v>11934</v>
      </c>
    </row>
    <row r="3759" spans="3:7" ht="15">
      <c r="C3759" s="42">
        <f t="shared" si="103"/>
        <v>99</v>
      </c>
      <c r="D3759" s="41" t="s">
        <v>9928</v>
      </c>
      <c r="E3759" s="44" t="s">
        <v>16162</v>
      </c>
      <c r="F3759" s="42" t="s">
        <v>9929</v>
      </c>
      <c r="G3759" s="42" t="s">
        <v>9928</v>
      </c>
    </row>
    <row r="3760" spans="3:7" ht="15">
      <c r="C3760" s="42">
        <f t="shared" si="103"/>
        <v>99</v>
      </c>
      <c r="D3760" s="41" t="s">
        <v>9930</v>
      </c>
      <c r="E3760" s="44" t="s">
        <v>16163</v>
      </c>
      <c r="F3760" s="42" t="s">
        <v>9931</v>
      </c>
      <c r="G3760" s="42" t="s">
        <v>11935</v>
      </c>
    </row>
    <row r="3761" spans="3:7" ht="15">
      <c r="C3761" s="42">
        <f t="shared" si="103"/>
        <v>99</v>
      </c>
      <c r="D3761" s="41" t="s">
        <v>9932</v>
      </c>
      <c r="E3761" s="44" t="s">
        <v>16164</v>
      </c>
      <c r="F3761" s="42" t="s">
        <v>9933</v>
      </c>
      <c r="G3761" s="42" t="s">
        <v>5572</v>
      </c>
    </row>
    <row r="3762" spans="3:7" ht="15">
      <c r="C3762" s="42">
        <f t="shared" si="103"/>
        <v>99</v>
      </c>
      <c r="D3762" s="41" t="s">
        <v>9934</v>
      </c>
      <c r="E3762" s="44" t="s">
        <v>16165</v>
      </c>
      <c r="F3762" s="42" t="s">
        <v>9935</v>
      </c>
      <c r="G3762" s="42" t="s">
        <v>11936</v>
      </c>
    </row>
    <row r="3763" spans="3:7" ht="15">
      <c r="C3763" s="42">
        <f t="shared" si="103"/>
        <v>99</v>
      </c>
      <c r="D3763" s="41" t="s">
        <v>9936</v>
      </c>
      <c r="E3763" s="44" t="s">
        <v>16166</v>
      </c>
      <c r="F3763" s="42" t="s">
        <v>9937</v>
      </c>
      <c r="G3763" s="42" t="s">
        <v>11937</v>
      </c>
    </row>
    <row r="3764" spans="3:7" ht="15">
      <c r="C3764" s="42">
        <f t="shared" si="103"/>
        <v>99</v>
      </c>
      <c r="D3764" s="41" t="s">
        <v>9938</v>
      </c>
      <c r="E3764" s="44" t="s">
        <v>16167</v>
      </c>
      <c r="F3764" s="42" t="s">
        <v>9939</v>
      </c>
      <c r="G3764" s="42" t="s">
        <v>11938</v>
      </c>
    </row>
    <row r="3765" spans="3:7" ht="15">
      <c r="C3765" s="42">
        <f t="shared" si="103"/>
        <v>99</v>
      </c>
      <c r="D3765" s="41" t="s">
        <v>9940</v>
      </c>
      <c r="E3765" s="44" t="s">
        <v>16168</v>
      </c>
      <c r="F3765" s="42" t="s">
        <v>9941</v>
      </c>
      <c r="G3765" s="42" t="s">
        <v>11939</v>
      </c>
    </row>
    <row r="3766" spans="3:7" ht="15">
      <c r="C3766" s="42">
        <f t="shared" si="103"/>
        <v>99</v>
      </c>
      <c r="D3766" s="41" t="s">
        <v>9942</v>
      </c>
      <c r="E3766" s="44" t="s">
        <v>14752</v>
      </c>
      <c r="F3766" s="42" t="s">
        <v>9943</v>
      </c>
      <c r="G3766" s="42" t="s">
        <v>11940</v>
      </c>
    </row>
    <row r="3767" spans="3:7" ht="15">
      <c r="C3767" s="42">
        <f t="shared" si="103"/>
        <v>99</v>
      </c>
      <c r="D3767" s="41" t="s">
        <v>9944</v>
      </c>
      <c r="E3767" s="44" t="s">
        <v>16169</v>
      </c>
      <c r="F3767" s="42" t="s">
        <v>9945</v>
      </c>
      <c r="G3767" s="42" t="s">
        <v>11941</v>
      </c>
    </row>
    <row r="3768" spans="3:7" ht="15">
      <c r="C3768" s="42">
        <f t="shared" si="103"/>
        <v>99</v>
      </c>
      <c r="D3768" s="41" t="s">
        <v>9946</v>
      </c>
      <c r="E3768" s="44" t="s">
        <v>16170</v>
      </c>
      <c r="F3768" s="42" t="s">
        <v>9947</v>
      </c>
      <c r="G3768" s="42" t="s">
        <v>11942</v>
      </c>
    </row>
    <row r="3769" spans="3:7" ht="15">
      <c r="C3769" s="42">
        <f t="shared" si="103"/>
        <v>99</v>
      </c>
      <c r="D3769" s="41" t="s">
        <v>9948</v>
      </c>
      <c r="E3769" s="44" t="s">
        <v>16171</v>
      </c>
      <c r="F3769" s="42" t="s">
        <v>9949</v>
      </c>
      <c r="G3769" s="42" t="s">
        <v>11943</v>
      </c>
    </row>
    <row r="3770" spans="3:7" ht="15">
      <c r="C3770" s="42">
        <f t="shared" si="103"/>
        <v>99</v>
      </c>
      <c r="D3770" s="41" t="s">
        <v>9950</v>
      </c>
      <c r="E3770" s="44" t="s">
        <v>16172</v>
      </c>
      <c r="F3770" s="42" t="s">
        <v>9951</v>
      </c>
      <c r="G3770" s="42" t="s">
        <v>6139</v>
      </c>
    </row>
    <row r="3771" spans="3:7" ht="15">
      <c r="C3771" s="42">
        <f t="shared" si="103"/>
        <v>99</v>
      </c>
      <c r="D3771" s="41" t="s">
        <v>9952</v>
      </c>
      <c r="E3771" s="44" t="s">
        <v>16173</v>
      </c>
      <c r="F3771" s="42" t="s">
        <v>9953</v>
      </c>
      <c r="G3771" s="42" t="s">
        <v>11944</v>
      </c>
    </row>
    <row r="3772" spans="3:7" ht="15">
      <c r="C3772" s="42">
        <f t="shared" si="103"/>
        <v>99</v>
      </c>
      <c r="D3772" s="41" t="s">
        <v>9954</v>
      </c>
      <c r="E3772" s="44" t="s">
        <v>16174</v>
      </c>
      <c r="F3772" s="42" t="s">
        <v>9955</v>
      </c>
      <c r="G3772" s="42" t="s">
        <v>11945</v>
      </c>
    </row>
    <row r="3773" spans="3:7" ht="15">
      <c r="C3773" s="42">
        <f t="shared" si="103"/>
        <v>99</v>
      </c>
      <c r="D3773" s="41" t="s">
        <v>9956</v>
      </c>
      <c r="E3773" s="44" t="s">
        <v>16175</v>
      </c>
      <c r="F3773" s="42" t="s">
        <v>9957</v>
      </c>
      <c r="G3773" s="42" t="s">
        <v>7511</v>
      </c>
    </row>
    <row r="3774" spans="3:7" ht="15">
      <c r="C3774" s="42">
        <f t="shared" si="103"/>
        <v>99</v>
      </c>
      <c r="D3774" s="41" t="s">
        <v>9958</v>
      </c>
      <c r="E3774" s="44" t="s">
        <v>16176</v>
      </c>
      <c r="F3774" s="42" t="s">
        <v>9959</v>
      </c>
      <c r="G3774" s="42" t="s">
        <v>11946</v>
      </c>
    </row>
    <row r="3775" spans="3:7" ht="15">
      <c r="C3775" s="42">
        <f t="shared" si="103"/>
        <v>99</v>
      </c>
      <c r="D3775" s="41" t="s">
        <v>9960</v>
      </c>
      <c r="E3775" s="44" t="s">
        <v>16177</v>
      </c>
      <c r="F3775" s="42" t="s">
        <v>9961</v>
      </c>
      <c r="G3775" s="42" t="s">
        <v>11947</v>
      </c>
    </row>
    <row r="3776" spans="3:7" ht="15">
      <c r="C3776" s="42">
        <f t="shared" si="103"/>
        <v>99</v>
      </c>
      <c r="D3776" s="41" t="s">
        <v>9962</v>
      </c>
      <c r="E3776" s="44" t="s">
        <v>16178</v>
      </c>
      <c r="F3776" s="42" t="s">
        <v>9963</v>
      </c>
      <c r="G3776" s="42" t="s">
        <v>7582</v>
      </c>
    </row>
    <row r="3777" spans="3:7" ht="15">
      <c r="C3777" s="42">
        <f t="shared" si="103"/>
        <v>99</v>
      </c>
      <c r="D3777" s="41" t="s">
        <v>9964</v>
      </c>
      <c r="E3777" s="44" t="s">
        <v>16179</v>
      </c>
      <c r="F3777" s="42" t="s">
        <v>9965</v>
      </c>
      <c r="G3777" s="42" t="s">
        <v>9964</v>
      </c>
    </row>
    <row r="3778" spans="3:7" ht="15">
      <c r="C3778" s="42">
        <f t="shared" si="103"/>
        <v>99</v>
      </c>
      <c r="D3778" s="41" t="s">
        <v>9966</v>
      </c>
      <c r="E3778" s="44" t="s">
        <v>16180</v>
      </c>
      <c r="F3778" s="42" t="s">
        <v>9967</v>
      </c>
      <c r="G3778" s="42" t="s">
        <v>11948</v>
      </c>
    </row>
    <row r="3779" spans="3:7" ht="15">
      <c r="C3779" s="42">
        <f t="shared" si="103"/>
        <v>99</v>
      </c>
      <c r="D3779" s="41" t="s">
        <v>9968</v>
      </c>
      <c r="E3779" s="44" t="s">
        <v>16181</v>
      </c>
      <c r="F3779" s="42" t="s">
        <v>9969</v>
      </c>
      <c r="G3779" s="42" t="s">
        <v>11949</v>
      </c>
    </row>
    <row r="3780" spans="3:7" ht="15">
      <c r="C3780" s="42">
        <f t="shared" si="103"/>
        <v>99</v>
      </c>
      <c r="D3780" s="41" t="s">
        <v>9970</v>
      </c>
      <c r="E3780" s="44" t="s">
        <v>15063</v>
      </c>
      <c r="F3780" s="42" t="s">
        <v>9971</v>
      </c>
      <c r="G3780" s="42" t="s">
        <v>11950</v>
      </c>
    </row>
    <row r="3781" spans="3:7" ht="15">
      <c r="C3781" s="42">
        <f t="shared" ref="C3781:C3844" si="104">+B3781+C3780</f>
        <v>99</v>
      </c>
      <c r="D3781" s="41" t="s">
        <v>9972</v>
      </c>
      <c r="E3781" s="44" t="s">
        <v>16182</v>
      </c>
      <c r="F3781" s="42" t="s">
        <v>9973</v>
      </c>
      <c r="G3781" s="42" t="s">
        <v>11951</v>
      </c>
    </row>
    <row r="3782" spans="3:7" ht="15">
      <c r="C3782" s="42">
        <f t="shared" si="104"/>
        <v>99</v>
      </c>
      <c r="D3782" s="41" t="s">
        <v>9974</v>
      </c>
      <c r="E3782" s="44" t="s">
        <v>16183</v>
      </c>
      <c r="F3782" s="42" t="s">
        <v>9975</v>
      </c>
      <c r="G3782" s="42" t="s">
        <v>11952</v>
      </c>
    </row>
    <row r="3783" spans="3:7" ht="15">
      <c r="C3783" s="42">
        <f t="shared" si="104"/>
        <v>99</v>
      </c>
      <c r="D3783" s="41" t="s">
        <v>9976</v>
      </c>
      <c r="E3783" s="44" t="s">
        <v>16184</v>
      </c>
      <c r="F3783" s="42" t="s">
        <v>9977</v>
      </c>
      <c r="G3783" s="42" t="s">
        <v>11953</v>
      </c>
    </row>
    <row r="3784" spans="3:7" ht="15">
      <c r="C3784" s="42">
        <f t="shared" si="104"/>
        <v>99</v>
      </c>
      <c r="D3784" s="41" t="s">
        <v>9978</v>
      </c>
      <c r="E3784" s="44" t="s">
        <v>16185</v>
      </c>
      <c r="F3784" s="42" t="s">
        <v>9979</v>
      </c>
      <c r="G3784" s="42" t="s">
        <v>11954</v>
      </c>
    </row>
    <row r="3785" spans="3:7" ht="15">
      <c r="C3785" s="42">
        <f t="shared" si="104"/>
        <v>99</v>
      </c>
      <c r="D3785" s="41" t="s">
        <v>9980</v>
      </c>
      <c r="E3785" s="44" t="s">
        <v>16186</v>
      </c>
      <c r="F3785" s="42" t="s">
        <v>9981</v>
      </c>
      <c r="G3785" s="42" t="s">
        <v>11955</v>
      </c>
    </row>
    <row r="3786" spans="3:7" ht="15">
      <c r="C3786" s="42">
        <f t="shared" si="104"/>
        <v>99</v>
      </c>
      <c r="D3786" s="41" t="s">
        <v>9982</v>
      </c>
      <c r="E3786" s="44" t="s">
        <v>16187</v>
      </c>
      <c r="F3786" s="42" t="s">
        <v>9983</v>
      </c>
      <c r="G3786" s="42" t="s">
        <v>11956</v>
      </c>
    </row>
    <row r="3787" spans="3:7" ht="15">
      <c r="C3787" s="42">
        <f t="shared" si="104"/>
        <v>99</v>
      </c>
      <c r="D3787" s="41" t="s">
        <v>9984</v>
      </c>
      <c r="E3787" s="44" t="s">
        <v>16188</v>
      </c>
      <c r="F3787" s="42" t="s">
        <v>9985</v>
      </c>
      <c r="G3787" s="42" t="s">
        <v>11957</v>
      </c>
    </row>
    <row r="3788" spans="3:7" ht="15">
      <c r="C3788" s="42">
        <f t="shared" si="104"/>
        <v>99</v>
      </c>
      <c r="D3788" s="41" t="s">
        <v>9986</v>
      </c>
      <c r="E3788" s="44" t="s">
        <v>16189</v>
      </c>
      <c r="F3788" s="42" t="s">
        <v>9987</v>
      </c>
      <c r="G3788" s="42" t="s">
        <v>11958</v>
      </c>
    </row>
    <row r="3789" spans="3:7" ht="15">
      <c r="C3789" s="42">
        <f t="shared" si="104"/>
        <v>99</v>
      </c>
      <c r="D3789" s="41" t="s">
        <v>9988</v>
      </c>
      <c r="E3789" s="44" t="s">
        <v>16190</v>
      </c>
      <c r="F3789" s="42" t="s">
        <v>9989</v>
      </c>
      <c r="G3789" s="42" t="s">
        <v>11959</v>
      </c>
    </row>
    <row r="3790" spans="3:7" ht="15">
      <c r="C3790" s="42">
        <f t="shared" si="104"/>
        <v>99</v>
      </c>
      <c r="D3790" s="41" t="s">
        <v>9990</v>
      </c>
      <c r="E3790" s="44" t="s">
        <v>16191</v>
      </c>
      <c r="F3790" s="42" t="s">
        <v>9991</v>
      </c>
      <c r="G3790" s="42" t="s">
        <v>11960</v>
      </c>
    </row>
    <row r="3791" spans="3:7" ht="15">
      <c r="C3791" s="42">
        <f t="shared" si="104"/>
        <v>99</v>
      </c>
      <c r="D3791" s="41" t="s">
        <v>9992</v>
      </c>
      <c r="E3791" s="44" t="s">
        <v>16192</v>
      </c>
      <c r="F3791" s="42" t="s">
        <v>9993</v>
      </c>
      <c r="G3791" s="42" t="s">
        <v>11961</v>
      </c>
    </row>
    <row r="3792" spans="3:7" ht="15">
      <c r="C3792" s="42">
        <f t="shared" si="104"/>
        <v>99</v>
      </c>
      <c r="D3792" s="41" t="s">
        <v>9994</v>
      </c>
      <c r="E3792" s="44" t="s">
        <v>16193</v>
      </c>
      <c r="F3792" s="42" t="s">
        <v>9995</v>
      </c>
      <c r="G3792" s="42" t="s">
        <v>11962</v>
      </c>
    </row>
    <row r="3793" spans="3:7" ht="15">
      <c r="C3793" s="42">
        <f t="shared" si="104"/>
        <v>99</v>
      </c>
      <c r="D3793" s="41" t="s">
        <v>9996</v>
      </c>
      <c r="E3793" s="44" t="s">
        <v>16194</v>
      </c>
      <c r="F3793" s="42" t="s">
        <v>9997</v>
      </c>
      <c r="G3793" s="42" t="s">
        <v>11963</v>
      </c>
    </row>
    <row r="3794" spans="3:7" ht="15">
      <c r="C3794" s="42">
        <f t="shared" si="104"/>
        <v>99</v>
      </c>
      <c r="D3794" s="41" t="s">
        <v>9998</v>
      </c>
      <c r="E3794" s="44" t="s">
        <v>16195</v>
      </c>
      <c r="F3794" s="42" t="s">
        <v>9999</v>
      </c>
      <c r="G3794" s="42" t="s">
        <v>11964</v>
      </c>
    </row>
    <row r="3795" spans="3:7" ht="15">
      <c r="C3795" s="42">
        <f t="shared" si="104"/>
        <v>99</v>
      </c>
      <c r="D3795" s="41" t="s">
        <v>8517</v>
      </c>
      <c r="E3795" s="44" t="s">
        <v>16196</v>
      </c>
      <c r="F3795" s="42" t="s">
        <v>10000</v>
      </c>
      <c r="G3795" s="42" t="s">
        <v>11965</v>
      </c>
    </row>
    <row r="3796" spans="3:7" ht="15">
      <c r="C3796" s="42">
        <f t="shared" si="104"/>
        <v>99</v>
      </c>
      <c r="D3796" s="41" t="s">
        <v>10001</v>
      </c>
      <c r="E3796" s="44" t="s">
        <v>16197</v>
      </c>
      <c r="F3796" s="42" t="s">
        <v>10002</v>
      </c>
      <c r="G3796" s="42" t="s">
        <v>11966</v>
      </c>
    </row>
    <row r="3797" spans="3:7" ht="25.5">
      <c r="C3797" s="42">
        <f t="shared" si="104"/>
        <v>99</v>
      </c>
      <c r="D3797" s="41" t="s">
        <v>10003</v>
      </c>
      <c r="E3797" s="44" t="s">
        <v>16198</v>
      </c>
      <c r="F3797" s="42" t="s">
        <v>10004</v>
      </c>
      <c r="G3797" s="42" t="s">
        <v>11967</v>
      </c>
    </row>
    <row r="3798" spans="3:7" ht="15">
      <c r="C3798" s="42">
        <f t="shared" si="104"/>
        <v>99</v>
      </c>
      <c r="D3798" s="41" t="s">
        <v>10005</v>
      </c>
      <c r="E3798" s="44" t="s">
        <v>16199</v>
      </c>
      <c r="F3798" s="42" t="s">
        <v>10006</v>
      </c>
      <c r="G3798" s="42" t="s">
        <v>11968</v>
      </c>
    </row>
    <row r="3799" spans="3:7" ht="15">
      <c r="C3799" s="42">
        <f t="shared" si="104"/>
        <v>99</v>
      </c>
      <c r="D3799" s="41" t="s">
        <v>10007</v>
      </c>
      <c r="E3799" s="44" t="s">
        <v>16200</v>
      </c>
      <c r="F3799" s="42" t="s">
        <v>10008</v>
      </c>
      <c r="G3799" s="42" t="s">
        <v>11969</v>
      </c>
    </row>
    <row r="3800" spans="3:7" ht="15">
      <c r="C3800" s="42">
        <f t="shared" si="104"/>
        <v>99</v>
      </c>
      <c r="D3800" s="41" t="s">
        <v>10009</v>
      </c>
      <c r="E3800" s="44" t="s">
        <v>16201</v>
      </c>
      <c r="F3800" s="42" t="s">
        <v>10010</v>
      </c>
      <c r="G3800" s="42" t="s">
        <v>11970</v>
      </c>
    </row>
    <row r="3801" spans="3:7" ht="15">
      <c r="C3801" s="42">
        <f t="shared" si="104"/>
        <v>99</v>
      </c>
      <c r="D3801" s="41" t="s">
        <v>10011</v>
      </c>
      <c r="E3801" s="44" t="s">
        <v>16202</v>
      </c>
      <c r="F3801" s="42" t="s">
        <v>10012</v>
      </c>
      <c r="G3801" s="42" t="s">
        <v>11971</v>
      </c>
    </row>
    <row r="3802" spans="3:7" ht="15">
      <c r="C3802" s="42">
        <f t="shared" si="104"/>
        <v>99</v>
      </c>
      <c r="D3802" s="41" t="s">
        <v>10013</v>
      </c>
      <c r="E3802" s="44" t="s">
        <v>16203</v>
      </c>
      <c r="F3802" s="42" t="s">
        <v>10014</v>
      </c>
      <c r="G3802" s="42" t="s">
        <v>11972</v>
      </c>
    </row>
    <row r="3803" spans="3:7">
      <c r="C3803" s="42">
        <f t="shared" si="104"/>
        <v>99</v>
      </c>
      <c r="D3803" s="41" t="s">
        <v>10015</v>
      </c>
      <c r="E3803" s="46" t="s">
        <v>12527</v>
      </c>
      <c r="F3803" s="42" t="s">
        <v>10016</v>
      </c>
      <c r="G3803" s="42" t="s">
        <v>11973</v>
      </c>
    </row>
    <row r="3804" spans="3:7" ht="15">
      <c r="C3804" s="42">
        <f t="shared" si="104"/>
        <v>99</v>
      </c>
      <c r="D3804" s="41" t="s">
        <v>10017</v>
      </c>
      <c r="E3804" s="44" t="s">
        <v>16204</v>
      </c>
      <c r="F3804" s="42" t="s">
        <v>10018</v>
      </c>
      <c r="G3804" s="42" t="s">
        <v>11974</v>
      </c>
    </row>
    <row r="3805" spans="3:7" ht="15">
      <c r="C3805" s="42">
        <f t="shared" si="104"/>
        <v>99</v>
      </c>
      <c r="D3805" s="41" t="s">
        <v>10019</v>
      </c>
      <c r="E3805" s="44" t="s">
        <v>16205</v>
      </c>
      <c r="F3805" s="42" t="s">
        <v>10020</v>
      </c>
      <c r="G3805" s="42" t="s">
        <v>6613</v>
      </c>
    </row>
    <row r="3806" spans="3:7" ht="15">
      <c r="C3806" s="42">
        <f t="shared" si="104"/>
        <v>99</v>
      </c>
      <c r="D3806" s="41" t="s">
        <v>10021</v>
      </c>
      <c r="E3806" s="44" t="s">
        <v>16206</v>
      </c>
      <c r="F3806" s="42" t="s">
        <v>10022</v>
      </c>
      <c r="G3806" s="42" t="s">
        <v>11975</v>
      </c>
    </row>
    <row r="3807" spans="3:7" ht="15">
      <c r="C3807" s="42">
        <f t="shared" si="104"/>
        <v>99</v>
      </c>
      <c r="D3807" s="41" t="s">
        <v>10023</v>
      </c>
      <c r="E3807" s="44" t="s">
        <v>16207</v>
      </c>
      <c r="F3807" s="42" t="s">
        <v>10024</v>
      </c>
      <c r="G3807" s="42" t="s">
        <v>11976</v>
      </c>
    </row>
    <row r="3808" spans="3:7" ht="15">
      <c r="C3808" s="42">
        <f t="shared" si="104"/>
        <v>99</v>
      </c>
      <c r="D3808" s="41" t="s">
        <v>10025</v>
      </c>
      <c r="E3808" s="44" t="s">
        <v>16208</v>
      </c>
      <c r="F3808" s="42" t="s">
        <v>10026</v>
      </c>
      <c r="G3808" s="42" t="s">
        <v>11977</v>
      </c>
    </row>
    <row r="3809" spans="3:7" ht="15">
      <c r="C3809" s="42">
        <f t="shared" si="104"/>
        <v>99</v>
      </c>
      <c r="D3809" s="41" t="s">
        <v>10027</v>
      </c>
      <c r="E3809" s="44" t="s">
        <v>16209</v>
      </c>
      <c r="F3809" s="42" t="s">
        <v>10028</v>
      </c>
      <c r="G3809" s="42" t="s">
        <v>11978</v>
      </c>
    </row>
    <row r="3810" spans="3:7" ht="15">
      <c r="C3810" s="42">
        <f t="shared" si="104"/>
        <v>99</v>
      </c>
      <c r="D3810" s="41" t="s">
        <v>10029</v>
      </c>
      <c r="E3810" s="44" t="s">
        <v>16210</v>
      </c>
      <c r="F3810" s="42" t="s">
        <v>10030</v>
      </c>
      <c r="G3810" s="42" t="s">
        <v>11979</v>
      </c>
    </row>
    <row r="3811" spans="3:7" ht="15">
      <c r="C3811" s="42">
        <f t="shared" si="104"/>
        <v>99</v>
      </c>
      <c r="D3811" s="41" t="s">
        <v>10031</v>
      </c>
      <c r="E3811" s="44" t="s">
        <v>16211</v>
      </c>
      <c r="F3811" s="42" t="s">
        <v>10032</v>
      </c>
      <c r="G3811" s="42" t="s">
        <v>11980</v>
      </c>
    </row>
    <row r="3812" spans="3:7" ht="15">
      <c r="C3812" s="42">
        <f t="shared" si="104"/>
        <v>99</v>
      </c>
      <c r="D3812" s="41" t="s">
        <v>10033</v>
      </c>
      <c r="E3812" s="44" t="s">
        <v>16212</v>
      </c>
      <c r="F3812" s="42" t="s">
        <v>10034</v>
      </c>
      <c r="G3812" s="42" t="s">
        <v>6766</v>
      </c>
    </row>
    <row r="3813" spans="3:7">
      <c r="C3813" s="42">
        <f t="shared" si="104"/>
        <v>99</v>
      </c>
      <c r="D3813" s="41" t="s">
        <v>10035</v>
      </c>
      <c r="E3813" s="46" t="s">
        <v>12528</v>
      </c>
      <c r="F3813" s="42" t="s">
        <v>10036</v>
      </c>
      <c r="G3813" s="42" t="s">
        <v>11981</v>
      </c>
    </row>
    <row r="3814" spans="3:7" ht="15">
      <c r="C3814" s="42">
        <f t="shared" si="104"/>
        <v>99</v>
      </c>
      <c r="D3814" s="41" t="s">
        <v>10037</v>
      </c>
      <c r="E3814" s="44" t="s">
        <v>16213</v>
      </c>
      <c r="F3814" s="42" t="s">
        <v>10038</v>
      </c>
      <c r="G3814" s="42" t="s">
        <v>11982</v>
      </c>
    </row>
    <row r="3815" spans="3:7" ht="15">
      <c r="C3815" s="42">
        <f t="shared" si="104"/>
        <v>99</v>
      </c>
      <c r="D3815" s="41" t="s">
        <v>10039</v>
      </c>
      <c r="E3815" s="44" t="s">
        <v>16214</v>
      </c>
      <c r="F3815" s="42" t="s">
        <v>10040</v>
      </c>
      <c r="G3815" s="42" t="s">
        <v>11983</v>
      </c>
    </row>
    <row r="3816" spans="3:7" ht="15">
      <c r="C3816" s="42">
        <f t="shared" si="104"/>
        <v>99</v>
      </c>
      <c r="D3816" s="41" t="s">
        <v>10041</v>
      </c>
      <c r="E3816" s="44" t="s">
        <v>16215</v>
      </c>
      <c r="F3816" s="42" t="s">
        <v>10042</v>
      </c>
      <c r="G3816" s="42" t="s">
        <v>10041</v>
      </c>
    </row>
    <row r="3817" spans="3:7" ht="15">
      <c r="C3817" s="42">
        <f t="shared" si="104"/>
        <v>99</v>
      </c>
      <c r="D3817" s="41" t="s">
        <v>10043</v>
      </c>
      <c r="E3817" s="44" t="s">
        <v>16216</v>
      </c>
      <c r="F3817" s="42" t="s">
        <v>10044</v>
      </c>
      <c r="G3817" s="42" t="s">
        <v>11984</v>
      </c>
    </row>
    <row r="3818" spans="3:7" ht="15">
      <c r="C3818" s="42">
        <f t="shared" si="104"/>
        <v>99</v>
      </c>
      <c r="D3818" s="41" t="s">
        <v>10046</v>
      </c>
      <c r="E3818" s="44" t="s">
        <v>16217</v>
      </c>
      <c r="F3818" s="42" t="s">
        <v>10047</v>
      </c>
      <c r="G3818" s="42" t="s">
        <v>11985</v>
      </c>
    </row>
    <row r="3819" spans="3:7" ht="15">
      <c r="C3819" s="42">
        <f t="shared" si="104"/>
        <v>99</v>
      </c>
      <c r="D3819" s="41" t="s">
        <v>10048</v>
      </c>
      <c r="E3819" s="44" t="s">
        <v>16218</v>
      </c>
      <c r="F3819" s="42" t="s">
        <v>10049</v>
      </c>
      <c r="G3819" s="42" t="s">
        <v>11986</v>
      </c>
    </row>
    <row r="3820" spans="3:7" ht="15">
      <c r="C3820" s="42">
        <f t="shared" si="104"/>
        <v>99</v>
      </c>
      <c r="D3820" s="41" t="s">
        <v>10050</v>
      </c>
      <c r="E3820" s="44" t="s">
        <v>16219</v>
      </c>
      <c r="F3820" s="42" t="s">
        <v>10051</v>
      </c>
      <c r="G3820" s="42" t="s">
        <v>11987</v>
      </c>
    </row>
    <row r="3821" spans="3:7" ht="15">
      <c r="C3821" s="42">
        <f t="shared" si="104"/>
        <v>99</v>
      </c>
      <c r="D3821" s="41" t="s">
        <v>10052</v>
      </c>
      <c r="E3821" s="44" t="s">
        <v>16220</v>
      </c>
      <c r="F3821" s="42" t="s">
        <v>10053</v>
      </c>
      <c r="G3821" s="42" t="s">
        <v>11988</v>
      </c>
    </row>
    <row r="3822" spans="3:7">
      <c r="C3822" s="42">
        <f t="shared" si="104"/>
        <v>99</v>
      </c>
      <c r="D3822" s="41" t="s">
        <v>10054</v>
      </c>
      <c r="E3822" s="46" t="s">
        <v>12529</v>
      </c>
      <c r="F3822" s="42" t="s">
        <v>10055</v>
      </c>
      <c r="G3822" s="42" t="s">
        <v>10054</v>
      </c>
    </row>
    <row r="3823" spans="3:7" ht="15">
      <c r="C3823" s="42">
        <f t="shared" si="104"/>
        <v>99</v>
      </c>
      <c r="D3823" s="41" t="s">
        <v>10056</v>
      </c>
      <c r="E3823" s="44" t="s">
        <v>16221</v>
      </c>
      <c r="F3823" s="42" t="s">
        <v>4472</v>
      </c>
      <c r="G3823" s="42" t="s">
        <v>11989</v>
      </c>
    </row>
    <row r="3824" spans="3:7" ht="15">
      <c r="C3824" s="42">
        <f t="shared" si="104"/>
        <v>99</v>
      </c>
      <c r="D3824" s="41" t="s">
        <v>10057</v>
      </c>
      <c r="E3824" s="44" t="s">
        <v>16222</v>
      </c>
      <c r="F3824" s="42" t="s">
        <v>10058</v>
      </c>
      <c r="G3824" s="42" t="s">
        <v>11990</v>
      </c>
    </row>
    <row r="3825" spans="3:7" ht="15">
      <c r="C3825" s="42">
        <f t="shared" si="104"/>
        <v>99</v>
      </c>
      <c r="D3825" s="41" t="s">
        <v>10059</v>
      </c>
      <c r="E3825" s="44" t="s">
        <v>16223</v>
      </c>
      <c r="F3825" s="42" t="s">
        <v>10060</v>
      </c>
      <c r="G3825" s="42" t="s">
        <v>11991</v>
      </c>
    </row>
    <row r="3826" spans="3:7" ht="15">
      <c r="C3826" s="42">
        <f t="shared" si="104"/>
        <v>99</v>
      </c>
      <c r="D3826" s="41" t="s">
        <v>10061</v>
      </c>
      <c r="E3826" s="44" t="s">
        <v>16224</v>
      </c>
      <c r="F3826" s="42" t="s">
        <v>10062</v>
      </c>
      <c r="G3826" s="42" t="s">
        <v>11992</v>
      </c>
    </row>
    <row r="3827" spans="3:7" ht="15">
      <c r="C3827" s="42">
        <f t="shared" si="104"/>
        <v>99</v>
      </c>
      <c r="D3827" s="41" t="s">
        <v>10063</v>
      </c>
      <c r="E3827" s="44" t="s">
        <v>16225</v>
      </c>
      <c r="F3827" s="42" t="s">
        <v>10064</v>
      </c>
      <c r="G3827" s="42" t="s">
        <v>11993</v>
      </c>
    </row>
    <row r="3828" spans="3:7" ht="15">
      <c r="C3828" s="42">
        <f t="shared" si="104"/>
        <v>99</v>
      </c>
      <c r="D3828" s="41" t="s">
        <v>10065</v>
      </c>
      <c r="E3828" s="44" t="s">
        <v>16226</v>
      </c>
      <c r="F3828" s="42" t="s">
        <v>10066</v>
      </c>
      <c r="G3828" s="42" t="s">
        <v>11994</v>
      </c>
    </row>
    <row r="3829" spans="3:7">
      <c r="C3829" s="42">
        <f t="shared" si="104"/>
        <v>99</v>
      </c>
      <c r="D3829" s="41" t="s">
        <v>10067</v>
      </c>
      <c r="E3829" s="46" t="s">
        <v>12530</v>
      </c>
      <c r="F3829" s="42" t="s">
        <v>10068</v>
      </c>
      <c r="G3829" s="42" t="s">
        <v>11995</v>
      </c>
    </row>
    <row r="3830" spans="3:7" ht="15">
      <c r="C3830" s="42">
        <f t="shared" si="104"/>
        <v>99</v>
      </c>
      <c r="D3830" s="41" t="s">
        <v>10069</v>
      </c>
      <c r="E3830" s="44" t="s">
        <v>16227</v>
      </c>
      <c r="F3830" s="42" t="s">
        <v>10070</v>
      </c>
      <c r="G3830" s="42" t="s">
        <v>11996</v>
      </c>
    </row>
    <row r="3831" spans="3:7" ht="15">
      <c r="C3831" s="42">
        <f t="shared" si="104"/>
        <v>99</v>
      </c>
      <c r="D3831" s="41" t="s">
        <v>10071</v>
      </c>
      <c r="E3831" s="44" t="s">
        <v>16228</v>
      </c>
      <c r="F3831" s="42" t="s">
        <v>10072</v>
      </c>
      <c r="G3831" s="42" t="s">
        <v>11997</v>
      </c>
    </row>
    <row r="3832" spans="3:7" ht="15">
      <c r="C3832" s="42">
        <f t="shared" si="104"/>
        <v>99</v>
      </c>
      <c r="D3832" s="41" t="s">
        <v>10073</v>
      </c>
      <c r="E3832" s="44" t="s">
        <v>16229</v>
      </c>
      <c r="F3832" s="42" t="s">
        <v>10074</v>
      </c>
      <c r="G3832" s="42" t="s">
        <v>11998</v>
      </c>
    </row>
    <row r="3833" spans="3:7" ht="15">
      <c r="C3833" s="42">
        <f t="shared" si="104"/>
        <v>99</v>
      </c>
      <c r="D3833" s="41" t="s">
        <v>10075</v>
      </c>
      <c r="E3833" s="44" t="s">
        <v>16230</v>
      </c>
      <c r="F3833" s="42" t="s">
        <v>10076</v>
      </c>
      <c r="G3833" s="42" t="s">
        <v>11999</v>
      </c>
    </row>
    <row r="3834" spans="3:7" ht="15">
      <c r="C3834" s="42">
        <f t="shared" si="104"/>
        <v>99</v>
      </c>
      <c r="D3834" s="41" t="s">
        <v>10077</v>
      </c>
      <c r="E3834" s="44" t="s">
        <v>16231</v>
      </c>
      <c r="F3834" s="42" t="s">
        <v>10078</v>
      </c>
      <c r="G3834" s="42" t="s">
        <v>12000</v>
      </c>
    </row>
    <row r="3835" spans="3:7" ht="15">
      <c r="C3835" s="42">
        <f t="shared" si="104"/>
        <v>99</v>
      </c>
      <c r="D3835" s="41" t="s">
        <v>10079</v>
      </c>
      <c r="E3835" s="44" t="s">
        <v>16232</v>
      </c>
      <c r="F3835" s="42" t="s">
        <v>10080</v>
      </c>
      <c r="G3835" s="42" t="s">
        <v>5334</v>
      </c>
    </row>
    <row r="3836" spans="3:7" ht="15">
      <c r="C3836" s="42">
        <f t="shared" si="104"/>
        <v>99</v>
      </c>
      <c r="D3836" s="41" t="s">
        <v>10081</v>
      </c>
      <c r="E3836" s="44" t="s">
        <v>16233</v>
      </c>
      <c r="F3836" s="42" t="s">
        <v>10082</v>
      </c>
      <c r="G3836" s="42" t="s">
        <v>12001</v>
      </c>
    </row>
    <row r="3837" spans="3:7" ht="15">
      <c r="C3837" s="42">
        <f t="shared" si="104"/>
        <v>99</v>
      </c>
      <c r="D3837" s="41" t="s">
        <v>10083</v>
      </c>
      <c r="E3837" s="44" t="s">
        <v>16234</v>
      </c>
      <c r="F3837" s="42" t="s">
        <v>10084</v>
      </c>
      <c r="G3837" s="42" t="s">
        <v>12002</v>
      </c>
    </row>
    <row r="3838" spans="3:7" ht="15">
      <c r="C3838" s="42">
        <f t="shared" si="104"/>
        <v>99</v>
      </c>
      <c r="D3838" s="41" t="s">
        <v>10085</v>
      </c>
      <c r="E3838" s="44" t="s">
        <v>16235</v>
      </c>
      <c r="F3838" s="42" t="s">
        <v>10086</v>
      </c>
      <c r="G3838" s="42" t="s">
        <v>12003</v>
      </c>
    </row>
    <row r="3839" spans="3:7" ht="15">
      <c r="C3839" s="42">
        <f t="shared" si="104"/>
        <v>99</v>
      </c>
      <c r="D3839" s="41" t="s">
        <v>10087</v>
      </c>
      <c r="E3839" s="44" t="s">
        <v>16236</v>
      </c>
      <c r="F3839" s="42" t="s">
        <v>10088</v>
      </c>
      <c r="G3839" s="42" t="s">
        <v>12004</v>
      </c>
    </row>
    <row r="3840" spans="3:7" ht="15">
      <c r="C3840" s="42">
        <f t="shared" si="104"/>
        <v>99</v>
      </c>
      <c r="D3840" s="41" t="s">
        <v>10089</v>
      </c>
      <c r="E3840" s="44" t="s">
        <v>16237</v>
      </c>
      <c r="F3840" s="42" t="s">
        <v>10090</v>
      </c>
      <c r="G3840" s="42" t="s">
        <v>12005</v>
      </c>
    </row>
    <row r="3841" spans="3:7" ht="15">
      <c r="C3841" s="42">
        <f t="shared" si="104"/>
        <v>99</v>
      </c>
      <c r="D3841" s="41" t="s">
        <v>10091</v>
      </c>
      <c r="E3841" s="44" t="s">
        <v>16238</v>
      </c>
      <c r="F3841" s="42" t="s">
        <v>10092</v>
      </c>
      <c r="G3841" s="42" t="s">
        <v>12006</v>
      </c>
    </row>
    <row r="3842" spans="3:7" ht="15">
      <c r="C3842" s="42">
        <f t="shared" si="104"/>
        <v>99</v>
      </c>
      <c r="D3842" s="41" t="s">
        <v>10093</v>
      </c>
      <c r="E3842" s="44" t="s">
        <v>16239</v>
      </c>
      <c r="F3842" s="42" t="s">
        <v>10094</v>
      </c>
      <c r="G3842" s="42" t="s">
        <v>6114</v>
      </c>
    </row>
    <row r="3843" spans="3:7" ht="15">
      <c r="C3843" s="42">
        <f t="shared" si="104"/>
        <v>99</v>
      </c>
      <c r="D3843" s="41" t="s">
        <v>10095</v>
      </c>
      <c r="E3843" s="44" t="s">
        <v>16240</v>
      </c>
      <c r="F3843" s="42" t="s">
        <v>10096</v>
      </c>
      <c r="G3843" s="42" t="s">
        <v>12007</v>
      </c>
    </row>
    <row r="3844" spans="3:7" ht="15">
      <c r="C3844" s="42">
        <f t="shared" si="104"/>
        <v>99</v>
      </c>
      <c r="D3844" s="41" t="s">
        <v>10097</v>
      </c>
      <c r="E3844" s="44" t="s">
        <v>16241</v>
      </c>
      <c r="F3844" s="42" t="s">
        <v>10098</v>
      </c>
      <c r="G3844" s="42" t="s">
        <v>7447</v>
      </c>
    </row>
    <row r="3845" spans="3:7" ht="15">
      <c r="C3845" s="42">
        <f t="shared" ref="C3845:C3908" si="105">+B3845+C3844</f>
        <v>99</v>
      </c>
      <c r="D3845" s="41" t="s">
        <v>10099</v>
      </c>
      <c r="E3845" s="44" t="s">
        <v>16242</v>
      </c>
      <c r="F3845" s="42" t="s">
        <v>10100</v>
      </c>
      <c r="G3845" s="42" t="s">
        <v>12008</v>
      </c>
    </row>
    <row r="3846" spans="3:7" ht="15">
      <c r="C3846" s="42">
        <f t="shared" si="105"/>
        <v>99</v>
      </c>
      <c r="D3846" s="41" t="s">
        <v>10101</v>
      </c>
      <c r="E3846" s="44" t="s">
        <v>16243</v>
      </c>
      <c r="F3846" s="42" t="s">
        <v>10102</v>
      </c>
      <c r="G3846" s="42" t="s">
        <v>12009</v>
      </c>
    </row>
    <row r="3847" spans="3:7" ht="15">
      <c r="C3847" s="42">
        <f t="shared" si="105"/>
        <v>99</v>
      </c>
      <c r="D3847" s="41" t="s">
        <v>10103</v>
      </c>
      <c r="E3847" s="44" t="s">
        <v>16244</v>
      </c>
      <c r="F3847" s="42" t="s">
        <v>10104</v>
      </c>
      <c r="G3847" s="42" t="s">
        <v>12010</v>
      </c>
    </row>
    <row r="3848" spans="3:7" ht="15">
      <c r="C3848" s="42">
        <f t="shared" si="105"/>
        <v>99</v>
      </c>
      <c r="D3848" s="41" t="s">
        <v>10105</v>
      </c>
      <c r="E3848" s="44" t="s">
        <v>16245</v>
      </c>
      <c r="F3848" s="42" t="s">
        <v>10106</v>
      </c>
      <c r="G3848" s="42" t="s">
        <v>12011</v>
      </c>
    </row>
    <row r="3849" spans="3:7" ht="15">
      <c r="C3849" s="42">
        <f t="shared" si="105"/>
        <v>99</v>
      </c>
      <c r="D3849" s="41" t="s">
        <v>10107</v>
      </c>
      <c r="E3849" s="44" t="s">
        <v>16246</v>
      </c>
      <c r="F3849" s="42" t="s">
        <v>10108</v>
      </c>
      <c r="G3849" s="42" t="s">
        <v>12012</v>
      </c>
    </row>
    <row r="3850" spans="3:7" ht="15">
      <c r="C3850" s="42">
        <f t="shared" si="105"/>
        <v>99</v>
      </c>
      <c r="D3850" s="41" t="s">
        <v>10109</v>
      </c>
      <c r="E3850" s="44" t="s">
        <v>16247</v>
      </c>
      <c r="F3850" s="42" t="s">
        <v>10110</v>
      </c>
      <c r="G3850" s="42" t="s">
        <v>7122</v>
      </c>
    </row>
    <row r="3851" spans="3:7" ht="15">
      <c r="C3851" s="42">
        <f t="shared" si="105"/>
        <v>99</v>
      </c>
      <c r="D3851" s="41" t="s">
        <v>10111</v>
      </c>
      <c r="E3851" s="44" t="s">
        <v>16248</v>
      </c>
      <c r="F3851" s="42" t="s">
        <v>10112</v>
      </c>
      <c r="G3851" s="42" t="s">
        <v>12005</v>
      </c>
    </row>
    <row r="3852" spans="3:7" ht="15">
      <c r="C3852" s="42">
        <f t="shared" si="105"/>
        <v>99</v>
      </c>
      <c r="D3852" s="41" t="s">
        <v>10113</v>
      </c>
      <c r="E3852" s="44" t="s">
        <v>16249</v>
      </c>
      <c r="F3852" s="42" t="s">
        <v>10114</v>
      </c>
      <c r="G3852" s="42" t="s">
        <v>11804</v>
      </c>
    </row>
    <row r="3853" spans="3:7">
      <c r="C3853" s="42">
        <f t="shared" si="105"/>
        <v>99</v>
      </c>
      <c r="D3853" s="41" t="s">
        <v>10115</v>
      </c>
      <c r="E3853" s="46" t="s">
        <v>12531</v>
      </c>
      <c r="F3853" s="42" t="s">
        <v>10116</v>
      </c>
      <c r="G3853" s="42" t="s">
        <v>12013</v>
      </c>
    </row>
    <row r="3854" spans="3:7" ht="15">
      <c r="C3854" s="42">
        <f t="shared" si="105"/>
        <v>99</v>
      </c>
      <c r="D3854" s="41" t="s">
        <v>10117</v>
      </c>
      <c r="E3854" s="44" t="s">
        <v>16250</v>
      </c>
      <c r="F3854" s="42" t="s">
        <v>10118</v>
      </c>
      <c r="G3854" s="42" t="s">
        <v>12014</v>
      </c>
    </row>
    <row r="3855" spans="3:7" ht="15">
      <c r="C3855" s="42">
        <f t="shared" si="105"/>
        <v>99</v>
      </c>
      <c r="D3855" s="41" t="s">
        <v>10119</v>
      </c>
      <c r="E3855" s="44" t="s">
        <v>16251</v>
      </c>
      <c r="F3855" s="42" t="s">
        <v>10120</v>
      </c>
      <c r="G3855" s="42" t="s">
        <v>12015</v>
      </c>
    </row>
    <row r="3856" spans="3:7" ht="15">
      <c r="C3856" s="42">
        <f t="shared" si="105"/>
        <v>99</v>
      </c>
      <c r="D3856" s="41" t="s">
        <v>10121</v>
      </c>
      <c r="E3856" s="44" t="s">
        <v>16252</v>
      </c>
      <c r="F3856" s="42" t="s">
        <v>10122</v>
      </c>
      <c r="G3856" s="42" t="s">
        <v>12016</v>
      </c>
    </row>
    <row r="3857" spans="3:7" ht="15">
      <c r="C3857" s="42">
        <f t="shared" si="105"/>
        <v>99</v>
      </c>
      <c r="D3857" s="41" t="s">
        <v>10123</v>
      </c>
      <c r="E3857" s="44" t="s">
        <v>16253</v>
      </c>
      <c r="F3857" s="42" t="s">
        <v>10124</v>
      </c>
      <c r="G3857" s="42" t="s">
        <v>12017</v>
      </c>
    </row>
    <row r="3858" spans="3:7" ht="15">
      <c r="C3858" s="42">
        <f t="shared" si="105"/>
        <v>99</v>
      </c>
      <c r="D3858" s="41" t="s">
        <v>10125</v>
      </c>
      <c r="E3858" s="44" t="s">
        <v>16254</v>
      </c>
      <c r="F3858" s="42" t="s">
        <v>10126</v>
      </c>
      <c r="G3858" s="42" t="s">
        <v>12018</v>
      </c>
    </row>
    <row r="3859" spans="3:7" ht="15">
      <c r="C3859" s="42">
        <f t="shared" si="105"/>
        <v>99</v>
      </c>
      <c r="D3859" s="41" t="s">
        <v>10127</v>
      </c>
      <c r="E3859" s="44" t="s">
        <v>16255</v>
      </c>
      <c r="F3859" s="42" t="s">
        <v>10128</v>
      </c>
      <c r="G3859" s="42" t="s">
        <v>12019</v>
      </c>
    </row>
    <row r="3860" spans="3:7" ht="15">
      <c r="C3860" s="42">
        <f t="shared" si="105"/>
        <v>99</v>
      </c>
      <c r="D3860" s="41" t="s">
        <v>10129</v>
      </c>
      <c r="E3860" s="44" t="s">
        <v>16256</v>
      </c>
      <c r="F3860" s="42" t="s">
        <v>10130</v>
      </c>
      <c r="G3860" s="42" t="s">
        <v>6103</v>
      </c>
    </row>
    <row r="3861" spans="3:7" ht="15">
      <c r="C3861" s="42">
        <f t="shared" si="105"/>
        <v>99</v>
      </c>
      <c r="D3861" s="41" t="s">
        <v>10131</v>
      </c>
      <c r="E3861" s="44" t="s">
        <v>16257</v>
      </c>
      <c r="F3861" s="42" t="s">
        <v>10132</v>
      </c>
      <c r="G3861" s="42" t="s">
        <v>12020</v>
      </c>
    </row>
    <row r="3862" spans="3:7">
      <c r="C3862" s="42">
        <f t="shared" si="105"/>
        <v>99</v>
      </c>
      <c r="D3862" s="41" t="s">
        <v>10133</v>
      </c>
      <c r="E3862" s="46" t="s">
        <v>12532</v>
      </c>
      <c r="F3862" s="42" t="s">
        <v>10134</v>
      </c>
      <c r="G3862" s="42" t="s">
        <v>12021</v>
      </c>
    </row>
    <row r="3863" spans="3:7" ht="15">
      <c r="C3863" s="42">
        <f t="shared" si="105"/>
        <v>99</v>
      </c>
      <c r="D3863" s="41" t="s">
        <v>10135</v>
      </c>
      <c r="E3863" s="44" t="s">
        <v>16258</v>
      </c>
      <c r="F3863" s="42" t="s">
        <v>10136</v>
      </c>
      <c r="G3863" s="42" t="s">
        <v>12022</v>
      </c>
    </row>
    <row r="3864" spans="3:7" ht="15">
      <c r="C3864" s="42">
        <f t="shared" si="105"/>
        <v>99</v>
      </c>
      <c r="D3864" s="41" t="s">
        <v>10137</v>
      </c>
      <c r="E3864" s="44" t="s">
        <v>16259</v>
      </c>
      <c r="F3864" s="42" t="s">
        <v>10138</v>
      </c>
      <c r="G3864" s="42" t="s">
        <v>11259</v>
      </c>
    </row>
    <row r="3865" spans="3:7" ht="15">
      <c r="C3865" s="42">
        <f t="shared" si="105"/>
        <v>99</v>
      </c>
      <c r="D3865" s="41" t="s">
        <v>10139</v>
      </c>
      <c r="E3865" s="44" t="s">
        <v>16260</v>
      </c>
      <c r="F3865" s="42" t="s">
        <v>10140</v>
      </c>
      <c r="G3865" s="42" t="s">
        <v>12023</v>
      </c>
    </row>
    <row r="3866" spans="3:7" ht="15">
      <c r="C3866" s="42">
        <f t="shared" si="105"/>
        <v>99</v>
      </c>
      <c r="D3866" s="41" t="s">
        <v>10141</v>
      </c>
      <c r="E3866" s="44" t="s">
        <v>16261</v>
      </c>
      <c r="F3866" s="42" t="s">
        <v>10142</v>
      </c>
      <c r="G3866" s="42" t="s">
        <v>12024</v>
      </c>
    </row>
    <row r="3867" spans="3:7" ht="15">
      <c r="C3867" s="42">
        <f t="shared" si="105"/>
        <v>99</v>
      </c>
      <c r="D3867" s="41" t="s">
        <v>10143</v>
      </c>
      <c r="E3867" s="44" t="s">
        <v>16262</v>
      </c>
      <c r="F3867" s="42" t="s">
        <v>10144</v>
      </c>
      <c r="G3867" s="42" t="s">
        <v>12025</v>
      </c>
    </row>
    <row r="3868" spans="3:7" ht="15">
      <c r="C3868" s="42">
        <f t="shared" si="105"/>
        <v>99</v>
      </c>
      <c r="D3868" s="41" t="s">
        <v>10145</v>
      </c>
      <c r="E3868" s="44" t="s">
        <v>16263</v>
      </c>
      <c r="F3868" s="42" t="s">
        <v>10146</v>
      </c>
      <c r="G3868" s="42" t="s">
        <v>12026</v>
      </c>
    </row>
    <row r="3869" spans="3:7" ht="15">
      <c r="C3869" s="42">
        <f t="shared" si="105"/>
        <v>99</v>
      </c>
      <c r="D3869" s="41" t="s">
        <v>10147</v>
      </c>
      <c r="E3869" s="44" t="s">
        <v>16264</v>
      </c>
      <c r="F3869" s="42" t="s">
        <v>10148</v>
      </c>
      <c r="G3869" s="42" t="s">
        <v>12027</v>
      </c>
    </row>
    <row r="3870" spans="3:7" ht="15">
      <c r="C3870" s="42">
        <f t="shared" si="105"/>
        <v>99</v>
      </c>
      <c r="D3870" s="41" t="s">
        <v>10149</v>
      </c>
      <c r="E3870" s="44" t="s">
        <v>16265</v>
      </c>
      <c r="F3870" s="42" t="s">
        <v>10150</v>
      </c>
      <c r="G3870" s="42" t="s">
        <v>12028</v>
      </c>
    </row>
    <row r="3871" spans="3:7" ht="15">
      <c r="C3871" s="42">
        <f t="shared" si="105"/>
        <v>99</v>
      </c>
      <c r="D3871" s="41" t="s">
        <v>10151</v>
      </c>
      <c r="E3871" s="44" t="s">
        <v>16266</v>
      </c>
      <c r="F3871" s="42" t="s">
        <v>10152</v>
      </c>
      <c r="G3871" s="42" t="s">
        <v>12029</v>
      </c>
    </row>
    <row r="3872" spans="3:7" ht="15">
      <c r="C3872" s="42">
        <f t="shared" si="105"/>
        <v>99</v>
      </c>
      <c r="D3872" s="41" t="s">
        <v>10153</v>
      </c>
      <c r="E3872" s="44" t="s">
        <v>16267</v>
      </c>
      <c r="F3872" s="42" t="s">
        <v>10154</v>
      </c>
      <c r="G3872" s="42" t="s">
        <v>5798</v>
      </c>
    </row>
    <row r="3873" spans="3:7" ht="15">
      <c r="C3873" s="42">
        <f t="shared" si="105"/>
        <v>99</v>
      </c>
      <c r="D3873" s="41" t="s">
        <v>10155</v>
      </c>
      <c r="E3873" s="44" t="s">
        <v>16268</v>
      </c>
      <c r="F3873" s="42" t="s">
        <v>10156</v>
      </c>
      <c r="G3873" s="42" t="s">
        <v>12030</v>
      </c>
    </row>
    <row r="3874" spans="3:7" ht="15">
      <c r="C3874" s="42">
        <f t="shared" si="105"/>
        <v>99</v>
      </c>
      <c r="D3874" s="41" t="s">
        <v>10157</v>
      </c>
      <c r="E3874" s="44" t="s">
        <v>16269</v>
      </c>
      <c r="F3874" s="42" t="s">
        <v>10158</v>
      </c>
      <c r="G3874" s="42" t="s">
        <v>12031</v>
      </c>
    </row>
    <row r="3875" spans="3:7" ht="15">
      <c r="C3875" s="42">
        <f t="shared" si="105"/>
        <v>99</v>
      </c>
      <c r="D3875" s="41" t="s">
        <v>10159</v>
      </c>
      <c r="E3875" s="44" t="s">
        <v>16270</v>
      </c>
      <c r="F3875" s="42" t="s">
        <v>10160</v>
      </c>
      <c r="G3875" s="42" t="s">
        <v>12032</v>
      </c>
    </row>
    <row r="3876" spans="3:7" ht="15">
      <c r="C3876" s="42">
        <f t="shared" si="105"/>
        <v>99</v>
      </c>
      <c r="D3876" s="41" t="s">
        <v>10161</v>
      </c>
      <c r="E3876" s="44" t="s">
        <v>16271</v>
      </c>
      <c r="F3876" s="42" t="s">
        <v>10162</v>
      </c>
      <c r="G3876" s="42" t="s">
        <v>11508</v>
      </c>
    </row>
    <row r="3877" spans="3:7" ht="15">
      <c r="C3877" s="42">
        <f t="shared" si="105"/>
        <v>99</v>
      </c>
      <c r="D3877" s="41" t="s">
        <v>10163</v>
      </c>
      <c r="E3877" s="44" t="s">
        <v>16272</v>
      </c>
      <c r="F3877" s="42" t="s">
        <v>10164</v>
      </c>
      <c r="G3877" s="42" t="s">
        <v>11891</v>
      </c>
    </row>
    <row r="3878" spans="3:7" ht="15">
      <c r="C3878" s="42">
        <f t="shared" si="105"/>
        <v>99</v>
      </c>
      <c r="D3878" s="41" t="s">
        <v>10165</v>
      </c>
      <c r="E3878" s="44" t="s">
        <v>16273</v>
      </c>
      <c r="F3878" s="42" t="s">
        <v>10166</v>
      </c>
      <c r="G3878" s="42" t="s">
        <v>12033</v>
      </c>
    </row>
    <row r="3879" spans="3:7" ht="15">
      <c r="C3879" s="42">
        <f t="shared" si="105"/>
        <v>99</v>
      </c>
      <c r="D3879" s="41" t="s">
        <v>10167</v>
      </c>
      <c r="E3879" s="44" t="s">
        <v>16274</v>
      </c>
      <c r="F3879" s="42" t="s">
        <v>10168</v>
      </c>
      <c r="G3879" s="42" t="s">
        <v>12034</v>
      </c>
    </row>
    <row r="3880" spans="3:7" ht="15">
      <c r="C3880" s="42">
        <f t="shared" si="105"/>
        <v>99</v>
      </c>
      <c r="D3880" s="41" t="s">
        <v>10169</v>
      </c>
      <c r="E3880" s="44" t="s">
        <v>16275</v>
      </c>
      <c r="F3880" s="42" t="s">
        <v>10170</v>
      </c>
      <c r="G3880" s="42" t="s">
        <v>12035</v>
      </c>
    </row>
    <row r="3881" spans="3:7" ht="15">
      <c r="C3881" s="42">
        <f t="shared" si="105"/>
        <v>99</v>
      </c>
      <c r="D3881" s="41" t="s">
        <v>10171</v>
      </c>
      <c r="E3881" s="44" t="s">
        <v>16276</v>
      </c>
      <c r="F3881" s="42" t="s">
        <v>10172</v>
      </c>
      <c r="G3881" s="42" t="s">
        <v>12036</v>
      </c>
    </row>
    <row r="3882" spans="3:7" ht="15">
      <c r="C3882" s="42">
        <f t="shared" si="105"/>
        <v>99</v>
      </c>
      <c r="D3882" s="41" t="s">
        <v>10173</v>
      </c>
      <c r="E3882" s="44" t="s">
        <v>16277</v>
      </c>
      <c r="F3882" s="42" t="s">
        <v>10174</v>
      </c>
      <c r="G3882" s="42" t="s">
        <v>12037</v>
      </c>
    </row>
    <row r="3883" spans="3:7" ht="15">
      <c r="C3883" s="42">
        <f t="shared" si="105"/>
        <v>99</v>
      </c>
      <c r="D3883" s="41" t="s">
        <v>10175</v>
      </c>
      <c r="E3883" s="44" t="s">
        <v>16278</v>
      </c>
      <c r="F3883" s="42" t="s">
        <v>10176</v>
      </c>
      <c r="G3883" s="42" t="s">
        <v>6867</v>
      </c>
    </row>
    <row r="3884" spans="3:7" ht="15">
      <c r="C3884" s="42">
        <f t="shared" si="105"/>
        <v>99</v>
      </c>
      <c r="D3884" s="41" t="s">
        <v>10177</v>
      </c>
      <c r="E3884" s="44" t="s">
        <v>16279</v>
      </c>
      <c r="F3884" s="42" t="s">
        <v>10178</v>
      </c>
      <c r="G3884" s="42" t="s">
        <v>12038</v>
      </c>
    </row>
    <row r="3885" spans="3:7" ht="15">
      <c r="C3885" s="42">
        <f t="shared" si="105"/>
        <v>99</v>
      </c>
      <c r="D3885" s="41" t="s">
        <v>10179</v>
      </c>
      <c r="E3885" s="44" t="s">
        <v>16280</v>
      </c>
      <c r="F3885" s="42" t="s">
        <v>10180</v>
      </c>
      <c r="G3885" s="42" t="s">
        <v>12039</v>
      </c>
    </row>
    <row r="3886" spans="3:7" ht="15">
      <c r="C3886" s="42">
        <f t="shared" si="105"/>
        <v>99</v>
      </c>
      <c r="D3886" s="41" t="s">
        <v>10181</v>
      </c>
      <c r="E3886" s="44" t="s">
        <v>16281</v>
      </c>
      <c r="F3886" s="42" t="s">
        <v>10182</v>
      </c>
      <c r="G3886" s="42" t="s">
        <v>12040</v>
      </c>
    </row>
    <row r="3887" spans="3:7" ht="15">
      <c r="C3887" s="42">
        <f t="shared" si="105"/>
        <v>99</v>
      </c>
      <c r="D3887" s="41" t="s">
        <v>10183</v>
      </c>
      <c r="E3887" s="44" t="s">
        <v>16282</v>
      </c>
      <c r="F3887" s="42" t="s">
        <v>10184</v>
      </c>
      <c r="G3887" s="42" t="s">
        <v>12041</v>
      </c>
    </row>
    <row r="3888" spans="3:7" ht="15">
      <c r="C3888" s="42">
        <f t="shared" si="105"/>
        <v>99</v>
      </c>
      <c r="D3888" s="41" t="s">
        <v>10185</v>
      </c>
      <c r="E3888" s="44" t="s">
        <v>16283</v>
      </c>
      <c r="F3888" s="42" t="s">
        <v>10186</v>
      </c>
      <c r="G3888" s="42" t="s">
        <v>12042</v>
      </c>
    </row>
    <row r="3889" spans="3:7" ht="15">
      <c r="C3889" s="42">
        <f t="shared" si="105"/>
        <v>99</v>
      </c>
      <c r="D3889" s="41" t="s">
        <v>10187</v>
      </c>
      <c r="E3889" s="44" t="s">
        <v>16284</v>
      </c>
      <c r="F3889" s="42" t="s">
        <v>10188</v>
      </c>
      <c r="G3889" s="42" t="s">
        <v>12043</v>
      </c>
    </row>
    <row r="3890" spans="3:7" ht="15">
      <c r="C3890" s="42">
        <f t="shared" si="105"/>
        <v>99</v>
      </c>
      <c r="D3890" s="41" t="s">
        <v>10189</v>
      </c>
      <c r="E3890" s="44" t="s">
        <v>16285</v>
      </c>
      <c r="F3890" s="42" t="s">
        <v>10190</v>
      </c>
      <c r="G3890" s="42" t="s">
        <v>6618</v>
      </c>
    </row>
    <row r="3891" spans="3:7" ht="15">
      <c r="C3891" s="42">
        <f t="shared" si="105"/>
        <v>99</v>
      </c>
      <c r="D3891" s="41" t="s">
        <v>10191</v>
      </c>
      <c r="E3891" s="44" t="s">
        <v>16286</v>
      </c>
      <c r="F3891" s="42" t="s">
        <v>10192</v>
      </c>
      <c r="G3891" s="42" t="s">
        <v>12044</v>
      </c>
    </row>
    <row r="3892" spans="3:7" ht="15">
      <c r="C3892" s="42">
        <f t="shared" si="105"/>
        <v>99</v>
      </c>
      <c r="D3892" s="41" t="s">
        <v>10193</v>
      </c>
      <c r="E3892" s="44" t="s">
        <v>16287</v>
      </c>
      <c r="F3892" s="42" t="s">
        <v>10194</v>
      </c>
      <c r="G3892" s="42" t="s">
        <v>12045</v>
      </c>
    </row>
    <row r="3893" spans="3:7" ht="15">
      <c r="C3893" s="42">
        <f t="shared" si="105"/>
        <v>99</v>
      </c>
      <c r="D3893" s="41" t="s">
        <v>10195</v>
      </c>
      <c r="E3893" s="44" t="s">
        <v>16288</v>
      </c>
      <c r="F3893" s="42" t="s">
        <v>10196</v>
      </c>
      <c r="G3893" s="42" t="s">
        <v>12046</v>
      </c>
    </row>
    <row r="3894" spans="3:7" ht="15">
      <c r="C3894" s="42">
        <f t="shared" si="105"/>
        <v>99</v>
      </c>
      <c r="D3894" s="41" t="s">
        <v>10197</v>
      </c>
      <c r="E3894" s="44" t="s">
        <v>16289</v>
      </c>
      <c r="F3894" s="42" t="s">
        <v>10198</v>
      </c>
      <c r="G3894" s="42" t="s">
        <v>12047</v>
      </c>
    </row>
    <row r="3895" spans="3:7" ht="15">
      <c r="C3895" s="42">
        <f t="shared" si="105"/>
        <v>99</v>
      </c>
      <c r="D3895" s="41" t="s">
        <v>10199</v>
      </c>
      <c r="E3895" s="44" t="s">
        <v>16290</v>
      </c>
      <c r="F3895" s="42" t="s">
        <v>10200</v>
      </c>
      <c r="G3895" s="42" t="s">
        <v>12048</v>
      </c>
    </row>
    <row r="3896" spans="3:7" ht="15">
      <c r="C3896" s="42">
        <f t="shared" si="105"/>
        <v>99</v>
      </c>
      <c r="D3896" s="41" t="s">
        <v>10201</v>
      </c>
      <c r="E3896" s="44" t="s">
        <v>16291</v>
      </c>
      <c r="F3896" s="42" t="s">
        <v>10202</v>
      </c>
      <c r="G3896" s="42" t="s">
        <v>12049</v>
      </c>
    </row>
    <row r="3897" spans="3:7" ht="15">
      <c r="C3897" s="42">
        <f t="shared" si="105"/>
        <v>99</v>
      </c>
      <c r="D3897" s="41" t="s">
        <v>10203</v>
      </c>
      <c r="E3897" s="44" t="s">
        <v>16292</v>
      </c>
      <c r="F3897" s="42" t="s">
        <v>10204</v>
      </c>
      <c r="G3897" s="42" t="s">
        <v>12050</v>
      </c>
    </row>
    <row r="3898" spans="3:7" ht="15">
      <c r="C3898" s="42">
        <f t="shared" si="105"/>
        <v>99</v>
      </c>
      <c r="D3898" s="41" t="s">
        <v>10205</v>
      </c>
      <c r="E3898" s="44" t="s">
        <v>16293</v>
      </c>
      <c r="F3898" s="42" t="s">
        <v>10206</v>
      </c>
      <c r="G3898" s="42" t="s">
        <v>12051</v>
      </c>
    </row>
    <row r="3899" spans="3:7" ht="15">
      <c r="C3899" s="42">
        <f t="shared" si="105"/>
        <v>99</v>
      </c>
      <c r="D3899" s="41" t="s">
        <v>10207</v>
      </c>
      <c r="E3899" s="44" t="s">
        <v>16294</v>
      </c>
      <c r="F3899" s="42" t="s">
        <v>10208</v>
      </c>
      <c r="G3899" s="42" t="s">
        <v>12052</v>
      </c>
    </row>
    <row r="3900" spans="3:7" ht="15">
      <c r="C3900" s="42">
        <f t="shared" si="105"/>
        <v>99</v>
      </c>
      <c r="D3900" s="41" t="s">
        <v>10209</v>
      </c>
      <c r="E3900" s="44" t="s">
        <v>16295</v>
      </c>
      <c r="F3900" s="42" t="s">
        <v>10210</v>
      </c>
      <c r="G3900" s="42" t="s">
        <v>12053</v>
      </c>
    </row>
    <row r="3901" spans="3:7" ht="15">
      <c r="C3901" s="42">
        <f t="shared" si="105"/>
        <v>99</v>
      </c>
      <c r="D3901" s="41" t="s">
        <v>10211</v>
      </c>
      <c r="E3901" s="44" t="s">
        <v>16296</v>
      </c>
      <c r="F3901" s="42" t="s">
        <v>10212</v>
      </c>
      <c r="G3901" s="42" t="s">
        <v>12054</v>
      </c>
    </row>
    <row r="3902" spans="3:7" ht="15">
      <c r="C3902" s="42">
        <f t="shared" si="105"/>
        <v>99</v>
      </c>
      <c r="D3902" s="41" t="s">
        <v>10213</v>
      </c>
      <c r="E3902" s="44" t="s">
        <v>16297</v>
      </c>
      <c r="F3902" s="42" t="s">
        <v>10214</v>
      </c>
      <c r="G3902" s="42" t="s">
        <v>12055</v>
      </c>
    </row>
    <row r="3903" spans="3:7" ht="15">
      <c r="C3903" s="42">
        <f t="shared" si="105"/>
        <v>99</v>
      </c>
      <c r="D3903" s="41" t="s">
        <v>10215</v>
      </c>
      <c r="E3903" s="44" t="s">
        <v>16298</v>
      </c>
      <c r="F3903" s="42" t="s">
        <v>10216</v>
      </c>
      <c r="G3903" s="42" t="s">
        <v>12056</v>
      </c>
    </row>
    <row r="3904" spans="3:7" ht="15">
      <c r="C3904" s="42">
        <f t="shared" si="105"/>
        <v>99</v>
      </c>
      <c r="D3904" s="41" t="s">
        <v>10217</v>
      </c>
      <c r="E3904" s="44" t="s">
        <v>16299</v>
      </c>
      <c r="F3904" s="42" t="s">
        <v>10218</v>
      </c>
      <c r="G3904" s="42" t="s">
        <v>12057</v>
      </c>
    </row>
    <row r="3905" spans="3:7" ht="15">
      <c r="C3905" s="42">
        <f t="shared" si="105"/>
        <v>99</v>
      </c>
      <c r="D3905" s="41" t="s">
        <v>10219</v>
      </c>
      <c r="E3905" s="44" t="s">
        <v>16300</v>
      </c>
      <c r="F3905" s="42" t="s">
        <v>10220</v>
      </c>
      <c r="G3905" s="42" t="s">
        <v>6431</v>
      </c>
    </row>
    <row r="3906" spans="3:7" ht="15">
      <c r="C3906" s="42">
        <f t="shared" si="105"/>
        <v>99</v>
      </c>
      <c r="D3906" s="41" t="s">
        <v>10221</v>
      </c>
      <c r="E3906" s="44" t="s">
        <v>16301</v>
      </c>
      <c r="F3906" s="42" t="s">
        <v>10222</v>
      </c>
      <c r="G3906" s="42" t="s">
        <v>12058</v>
      </c>
    </row>
    <row r="3907" spans="3:7" ht="15">
      <c r="C3907" s="42">
        <f t="shared" si="105"/>
        <v>99</v>
      </c>
      <c r="D3907" s="41" t="s">
        <v>10223</v>
      </c>
      <c r="E3907" s="44" t="s">
        <v>16302</v>
      </c>
      <c r="F3907" s="42" t="s">
        <v>10224</v>
      </c>
      <c r="G3907" s="42" t="s">
        <v>12059</v>
      </c>
    </row>
    <row r="3908" spans="3:7" ht="15">
      <c r="C3908" s="42">
        <f t="shared" si="105"/>
        <v>99</v>
      </c>
      <c r="D3908" s="41" t="s">
        <v>10225</v>
      </c>
      <c r="E3908" s="44" t="s">
        <v>16303</v>
      </c>
      <c r="F3908" s="42" t="s">
        <v>10226</v>
      </c>
      <c r="G3908" s="42" t="s">
        <v>12060</v>
      </c>
    </row>
    <row r="3909" spans="3:7" ht="15">
      <c r="C3909" s="42">
        <f t="shared" ref="C3909:C3972" si="106">+B3909+C3908</f>
        <v>99</v>
      </c>
      <c r="D3909" s="41" t="s">
        <v>10227</v>
      </c>
      <c r="E3909" s="44" t="s">
        <v>16304</v>
      </c>
      <c r="G3909" s="42" t="s">
        <v>12061</v>
      </c>
    </row>
    <row r="3910" spans="3:7" ht="15">
      <c r="C3910" s="42">
        <f t="shared" si="106"/>
        <v>99</v>
      </c>
      <c r="D3910" s="41" t="s">
        <v>10228</v>
      </c>
      <c r="E3910" s="44" t="s">
        <v>16305</v>
      </c>
      <c r="F3910" s="42" t="s">
        <v>10229</v>
      </c>
      <c r="G3910" s="42" t="s">
        <v>12062</v>
      </c>
    </row>
    <row r="3911" spans="3:7" ht="15">
      <c r="C3911" s="42">
        <f t="shared" si="106"/>
        <v>99</v>
      </c>
      <c r="D3911" s="41" t="s">
        <v>10230</v>
      </c>
      <c r="E3911" s="44" t="s">
        <v>16306</v>
      </c>
      <c r="F3911" s="42" t="s">
        <v>10231</v>
      </c>
      <c r="G3911" s="42" t="s">
        <v>12063</v>
      </c>
    </row>
    <row r="3912" spans="3:7" ht="15">
      <c r="C3912" s="42">
        <f t="shared" si="106"/>
        <v>99</v>
      </c>
      <c r="D3912" s="41" t="s">
        <v>10232</v>
      </c>
      <c r="E3912" s="44" t="s">
        <v>16307</v>
      </c>
      <c r="F3912" s="42" t="s">
        <v>10233</v>
      </c>
      <c r="G3912" s="42" t="s">
        <v>12064</v>
      </c>
    </row>
    <row r="3913" spans="3:7" ht="15">
      <c r="C3913" s="42">
        <f t="shared" si="106"/>
        <v>99</v>
      </c>
      <c r="D3913" s="41" t="s">
        <v>10234</v>
      </c>
      <c r="E3913" s="44" t="s">
        <v>16308</v>
      </c>
      <c r="F3913" s="42" t="s">
        <v>10235</v>
      </c>
      <c r="G3913" s="42" t="s">
        <v>11867</v>
      </c>
    </row>
    <row r="3914" spans="3:7" ht="15">
      <c r="C3914" s="42">
        <f t="shared" si="106"/>
        <v>99</v>
      </c>
      <c r="D3914" s="41" t="s">
        <v>10236</v>
      </c>
      <c r="E3914" s="44" t="s">
        <v>16309</v>
      </c>
      <c r="F3914" s="42" t="s">
        <v>10237</v>
      </c>
      <c r="G3914" s="42" t="s">
        <v>12065</v>
      </c>
    </row>
    <row r="3915" spans="3:7" ht="15">
      <c r="C3915" s="42">
        <f t="shared" si="106"/>
        <v>99</v>
      </c>
      <c r="D3915" s="41" t="s">
        <v>10238</v>
      </c>
      <c r="E3915" s="44" t="s">
        <v>16310</v>
      </c>
      <c r="F3915" s="42" t="s">
        <v>10239</v>
      </c>
      <c r="G3915" s="42" t="s">
        <v>12066</v>
      </c>
    </row>
    <row r="3916" spans="3:7" ht="15">
      <c r="C3916" s="42">
        <f t="shared" si="106"/>
        <v>99</v>
      </c>
      <c r="D3916" s="41" t="s">
        <v>10240</v>
      </c>
      <c r="E3916" s="44" t="s">
        <v>16311</v>
      </c>
      <c r="F3916" s="42" t="s">
        <v>10241</v>
      </c>
      <c r="G3916" s="42" t="s">
        <v>12067</v>
      </c>
    </row>
    <row r="3917" spans="3:7" ht="15">
      <c r="C3917" s="42">
        <f t="shared" si="106"/>
        <v>99</v>
      </c>
      <c r="D3917" s="41" t="s">
        <v>8426</v>
      </c>
      <c r="E3917" s="44" t="s">
        <v>16312</v>
      </c>
      <c r="F3917" s="42" t="s">
        <v>10242</v>
      </c>
      <c r="G3917" s="42" t="s">
        <v>5577</v>
      </c>
    </row>
    <row r="3918" spans="3:7" ht="15">
      <c r="C3918" s="42">
        <f t="shared" si="106"/>
        <v>99</v>
      </c>
      <c r="D3918" s="41" t="s">
        <v>10243</v>
      </c>
      <c r="E3918" s="44" t="s">
        <v>16313</v>
      </c>
      <c r="F3918" s="42" t="s">
        <v>10244</v>
      </c>
      <c r="G3918" s="42" t="s">
        <v>12068</v>
      </c>
    </row>
    <row r="3919" spans="3:7" ht="15">
      <c r="C3919" s="42">
        <f t="shared" si="106"/>
        <v>99</v>
      </c>
      <c r="D3919" s="41" t="s">
        <v>10245</v>
      </c>
      <c r="E3919" s="44" t="s">
        <v>16314</v>
      </c>
      <c r="F3919" s="42" t="s">
        <v>10246</v>
      </c>
      <c r="G3919" s="42" t="s">
        <v>12069</v>
      </c>
    </row>
    <row r="3920" spans="3:7" ht="15">
      <c r="C3920" s="42">
        <f t="shared" si="106"/>
        <v>99</v>
      </c>
      <c r="D3920" s="41" t="s">
        <v>10247</v>
      </c>
      <c r="E3920" s="44" t="s">
        <v>16315</v>
      </c>
      <c r="F3920" s="42" t="s">
        <v>10248</v>
      </c>
      <c r="G3920" s="42" t="s">
        <v>12070</v>
      </c>
    </row>
    <row r="3921" spans="3:7" ht="15">
      <c r="C3921" s="42">
        <f t="shared" si="106"/>
        <v>99</v>
      </c>
      <c r="D3921" s="41" t="s">
        <v>10249</v>
      </c>
      <c r="E3921" s="44" t="s">
        <v>16316</v>
      </c>
      <c r="F3921" s="42" t="s">
        <v>10250</v>
      </c>
      <c r="G3921" s="42" t="s">
        <v>12071</v>
      </c>
    </row>
    <row r="3922" spans="3:7" ht="15">
      <c r="C3922" s="42">
        <f t="shared" si="106"/>
        <v>99</v>
      </c>
      <c r="D3922" s="41" t="s">
        <v>10251</v>
      </c>
      <c r="E3922" s="44" t="s">
        <v>16317</v>
      </c>
      <c r="F3922" s="42" t="s">
        <v>10252</v>
      </c>
      <c r="G3922" s="42" t="s">
        <v>12072</v>
      </c>
    </row>
    <row r="3923" spans="3:7" ht="15">
      <c r="C3923" s="42">
        <f t="shared" si="106"/>
        <v>99</v>
      </c>
      <c r="D3923" s="41" t="s">
        <v>10253</v>
      </c>
      <c r="E3923" s="44" t="s">
        <v>16318</v>
      </c>
      <c r="F3923" s="42" t="s">
        <v>10254</v>
      </c>
      <c r="G3923" s="42" t="s">
        <v>12073</v>
      </c>
    </row>
    <row r="3924" spans="3:7" ht="15">
      <c r="C3924" s="42">
        <f t="shared" si="106"/>
        <v>99</v>
      </c>
      <c r="D3924" s="41" t="s">
        <v>10255</v>
      </c>
      <c r="E3924" s="44" t="s">
        <v>16319</v>
      </c>
      <c r="F3924" s="42" t="s">
        <v>10256</v>
      </c>
      <c r="G3924" s="42" t="s">
        <v>12074</v>
      </c>
    </row>
    <row r="3925" spans="3:7" ht="15">
      <c r="C3925" s="42">
        <f t="shared" si="106"/>
        <v>99</v>
      </c>
      <c r="D3925" s="41" t="s">
        <v>10257</v>
      </c>
      <c r="E3925" s="44" t="s">
        <v>16320</v>
      </c>
      <c r="F3925" s="42" t="s">
        <v>10258</v>
      </c>
      <c r="G3925" s="42" t="s">
        <v>6148</v>
      </c>
    </row>
    <row r="3926" spans="3:7" ht="15">
      <c r="C3926" s="42">
        <f t="shared" si="106"/>
        <v>99</v>
      </c>
      <c r="D3926" s="41" t="s">
        <v>10259</v>
      </c>
      <c r="E3926" s="44" t="s">
        <v>16321</v>
      </c>
      <c r="F3926" s="42" t="s">
        <v>10260</v>
      </c>
      <c r="G3926" s="42" t="s">
        <v>12075</v>
      </c>
    </row>
    <row r="3927" spans="3:7" ht="15">
      <c r="C3927" s="42">
        <f t="shared" si="106"/>
        <v>99</v>
      </c>
      <c r="D3927" s="41" t="s">
        <v>10261</v>
      </c>
      <c r="E3927" s="44" t="s">
        <v>16322</v>
      </c>
      <c r="F3927" s="42" t="s">
        <v>10262</v>
      </c>
      <c r="G3927" s="42" t="s">
        <v>12076</v>
      </c>
    </row>
    <row r="3928" spans="3:7" ht="15">
      <c r="C3928" s="42">
        <f t="shared" si="106"/>
        <v>99</v>
      </c>
      <c r="D3928" s="41" t="s">
        <v>10263</v>
      </c>
      <c r="E3928" s="44" t="s">
        <v>16323</v>
      </c>
      <c r="F3928" s="42" t="s">
        <v>10264</v>
      </c>
      <c r="G3928" s="42" t="s">
        <v>12077</v>
      </c>
    </row>
    <row r="3929" spans="3:7" ht="15">
      <c r="C3929" s="42">
        <f t="shared" si="106"/>
        <v>99</v>
      </c>
      <c r="D3929" s="41" t="s">
        <v>10265</v>
      </c>
      <c r="E3929" s="44" t="s">
        <v>16324</v>
      </c>
      <c r="F3929" s="42" t="s">
        <v>10266</v>
      </c>
      <c r="G3929" s="42" t="s">
        <v>12078</v>
      </c>
    </row>
    <row r="3930" spans="3:7" ht="15">
      <c r="C3930" s="42">
        <f t="shared" si="106"/>
        <v>99</v>
      </c>
      <c r="D3930" s="41" t="s">
        <v>10267</v>
      </c>
      <c r="E3930" s="44" t="s">
        <v>16325</v>
      </c>
      <c r="F3930" s="42" t="s">
        <v>10268</v>
      </c>
      <c r="G3930" s="42" t="s">
        <v>12079</v>
      </c>
    </row>
    <row r="3931" spans="3:7" ht="15">
      <c r="C3931" s="42">
        <f t="shared" si="106"/>
        <v>99</v>
      </c>
      <c r="D3931" s="41" t="s">
        <v>10269</v>
      </c>
      <c r="E3931" s="44" t="s">
        <v>16326</v>
      </c>
      <c r="F3931" s="42" t="s">
        <v>10270</v>
      </c>
      <c r="G3931" s="42" t="s">
        <v>12080</v>
      </c>
    </row>
    <row r="3932" spans="3:7" ht="15">
      <c r="C3932" s="42">
        <f t="shared" si="106"/>
        <v>99</v>
      </c>
      <c r="D3932" s="41" t="s">
        <v>10271</v>
      </c>
      <c r="E3932" s="44" t="s">
        <v>16327</v>
      </c>
      <c r="F3932" s="42" t="s">
        <v>10272</v>
      </c>
      <c r="G3932" s="42" t="s">
        <v>12081</v>
      </c>
    </row>
    <row r="3933" spans="3:7" ht="15">
      <c r="C3933" s="42">
        <f t="shared" si="106"/>
        <v>99</v>
      </c>
      <c r="D3933" s="41" t="s">
        <v>10273</v>
      </c>
      <c r="E3933" s="44" t="s">
        <v>16328</v>
      </c>
      <c r="F3933" s="42" t="s">
        <v>10274</v>
      </c>
      <c r="G3933" s="42" t="s">
        <v>12082</v>
      </c>
    </row>
    <row r="3934" spans="3:7" ht="15">
      <c r="C3934" s="42">
        <f t="shared" si="106"/>
        <v>99</v>
      </c>
      <c r="D3934" s="41" t="s">
        <v>10275</v>
      </c>
      <c r="E3934" s="44" t="s">
        <v>16329</v>
      </c>
      <c r="F3934" s="42" t="s">
        <v>10274</v>
      </c>
      <c r="G3934" s="42" t="s">
        <v>12083</v>
      </c>
    </row>
    <row r="3935" spans="3:7" ht="15">
      <c r="C3935" s="42">
        <f t="shared" si="106"/>
        <v>99</v>
      </c>
      <c r="D3935" s="41" t="s">
        <v>10276</v>
      </c>
      <c r="E3935" s="44" t="s">
        <v>16330</v>
      </c>
      <c r="F3935" s="42" t="s">
        <v>10277</v>
      </c>
      <c r="G3935" s="42" t="s">
        <v>12084</v>
      </c>
    </row>
    <row r="3936" spans="3:7" ht="15">
      <c r="C3936" s="42">
        <f t="shared" si="106"/>
        <v>99</v>
      </c>
      <c r="D3936" s="41" t="s">
        <v>10278</v>
      </c>
      <c r="E3936" s="44" t="s">
        <v>16331</v>
      </c>
      <c r="F3936" s="42" t="s">
        <v>10279</v>
      </c>
      <c r="G3936" s="42" t="s">
        <v>12085</v>
      </c>
    </row>
    <row r="3937" spans="3:7" ht="15">
      <c r="C3937" s="42">
        <f t="shared" si="106"/>
        <v>99</v>
      </c>
      <c r="D3937" s="41" t="s">
        <v>10280</v>
      </c>
      <c r="E3937" s="44" t="s">
        <v>16332</v>
      </c>
      <c r="F3937" s="42" t="s">
        <v>10281</v>
      </c>
      <c r="G3937" s="42" t="s">
        <v>6952</v>
      </c>
    </row>
    <row r="3938" spans="3:7" ht="15">
      <c r="C3938" s="42">
        <f t="shared" si="106"/>
        <v>99</v>
      </c>
      <c r="D3938" s="41" t="s">
        <v>10282</v>
      </c>
      <c r="E3938" s="44" t="s">
        <v>16333</v>
      </c>
      <c r="F3938" s="42" t="s">
        <v>10283</v>
      </c>
      <c r="G3938" s="42" t="s">
        <v>12086</v>
      </c>
    </row>
    <row r="3939" spans="3:7" ht="15">
      <c r="C3939" s="42">
        <f t="shared" si="106"/>
        <v>99</v>
      </c>
      <c r="D3939" s="41" t="s">
        <v>10284</v>
      </c>
      <c r="E3939" s="44" t="s">
        <v>16334</v>
      </c>
      <c r="F3939" s="42" t="s">
        <v>10285</v>
      </c>
      <c r="G3939" s="42" t="s">
        <v>12087</v>
      </c>
    </row>
    <row r="3940" spans="3:7" ht="15">
      <c r="C3940" s="42">
        <f t="shared" si="106"/>
        <v>99</v>
      </c>
      <c r="D3940" s="41" t="s">
        <v>10286</v>
      </c>
      <c r="E3940" s="44" t="s">
        <v>16335</v>
      </c>
      <c r="F3940" s="42" t="s">
        <v>8968</v>
      </c>
      <c r="G3940" s="42" t="s">
        <v>7622</v>
      </c>
    </row>
    <row r="3941" spans="3:7" ht="15">
      <c r="C3941" s="42">
        <f t="shared" si="106"/>
        <v>99</v>
      </c>
      <c r="D3941" s="41" t="s">
        <v>10287</v>
      </c>
      <c r="E3941" s="44" t="s">
        <v>16336</v>
      </c>
      <c r="F3941" s="42" t="s">
        <v>10288</v>
      </c>
      <c r="G3941" s="42" t="s">
        <v>12088</v>
      </c>
    </row>
    <row r="3942" spans="3:7" ht="15">
      <c r="C3942" s="42">
        <f t="shared" si="106"/>
        <v>99</v>
      </c>
      <c r="D3942" s="41" t="s">
        <v>10289</v>
      </c>
      <c r="E3942" s="44" t="s">
        <v>16337</v>
      </c>
      <c r="F3942" s="42" t="s">
        <v>10290</v>
      </c>
      <c r="G3942" s="42" t="s">
        <v>12089</v>
      </c>
    </row>
    <row r="3943" spans="3:7" ht="15">
      <c r="C3943" s="42">
        <f t="shared" si="106"/>
        <v>99</v>
      </c>
      <c r="D3943" s="41" t="s">
        <v>10291</v>
      </c>
      <c r="E3943" s="44" t="s">
        <v>16338</v>
      </c>
      <c r="F3943" s="42" t="s">
        <v>10292</v>
      </c>
      <c r="G3943" s="42" t="s">
        <v>12090</v>
      </c>
    </row>
    <row r="3944" spans="3:7" ht="15">
      <c r="C3944" s="42">
        <f t="shared" si="106"/>
        <v>99</v>
      </c>
      <c r="D3944" s="41" t="s">
        <v>10293</v>
      </c>
      <c r="E3944" s="44" t="s">
        <v>16339</v>
      </c>
      <c r="F3944" s="42" t="s">
        <v>10294</v>
      </c>
      <c r="G3944" s="42" t="s">
        <v>12091</v>
      </c>
    </row>
    <row r="3945" spans="3:7" ht="15">
      <c r="C3945" s="42">
        <f t="shared" si="106"/>
        <v>99</v>
      </c>
      <c r="D3945" s="41" t="s">
        <v>10295</v>
      </c>
      <c r="E3945" s="44" t="s">
        <v>16340</v>
      </c>
      <c r="F3945" s="42" t="s">
        <v>10296</v>
      </c>
      <c r="G3945" s="42" t="s">
        <v>12092</v>
      </c>
    </row>
    <row r="3946" spans="3:7" ht="15">
      <c r="C3946" s="42">
        <f t="shared" si="106"/>
        <v>99</v>
      </c>
      <c r="D3946" s="41" t="s">
        <v>10297</v>
      </c>
      <c r="E3946" s="44" t="s">
        <v>16341</v>
      </c>
      <c r="F3946" s="42" t="s">
        <v>10298</v>
      </c>
      <c r="G3946" s="42" t="s">
        <v>12093</v>
      </c>
    </row>
    <row r="3947" spans="3:7" ht="15">
      <c r="C3947" s="42">
        <f t="shared" si="106"/>
        <v>99</v>
      </c>
      <c r="D3947" s="41" t="s">
        <v>10299</v>
      </c>
      <c r="E3947" s="44" t="s">
        <v>16342</v>
      </c>
      <c r="F3947" s="42" t="s">
        <v>10300</v>
      </c>
      <c r="G3947" s="42" t="s">
        <v>5911</v>
      </c>
    </row>
    <row r="3948" spans="3:7" ht="15">
      <c r="C3948" s="42">
        <f t="shared" si="106"/>
        <v>99</v>
      </c>
      <c r="D3948" s="41" t="s">
        <v>10301</v>
      </c>
      <c r="E3948" s="44" t="s">
        <v>16343</v>
      </c>
      <c r="F3948" s="42" t="s">
        <v>10302</v>
      </c>
      <c r="G3948" s="42" t="s">
        <v>12094</v>
      </c>
    </row>
    <row r="3949" spans="3:7">
      <c r="C3949" s="42">
        <f t="shared" si="106"/>
        <v>99</v>
      </c>
      <c r="D3949" s="41" t="s">
        <v>10303</v>
      </c>
      <c r="E3949" s="46" t="s">
        <v>12533</v>
      </c>
      <c r="F3949" s="42" t="s">
        <v>10304</v>
      </c>
      <c r="G3949" s="42" t="s">
        <v>12095</v>
      </c>
    </row>
    <row r="3950" spans="3:7" ht="15">
      <c r="C3950" s="42">
        <f t="shared" si="106"/>
        <v>99</v>
      </c>
      <c r="D3950" s="41" t="s">
        <v>10305</v>
      </c>
      <c r="E3950" s="44" t="s">
        <v>16344</v>
      </c>
      <c r="F3950" s="42" t="s">
        <v>10306</v>
      </c>
      <c r="G3950" s="42" t="s">
        <v>12096</v>
      </c>
    </row>
    <row r="3951" spans="3:7" ht="15">
      <c r="C3951" s="42">
        <f t="shared" si="106"/>
        <v>99</v>
      </c>
      <c r="D3951" s="41" t="s">
        <v>10307</v>
      </c>
      <c r="E3951" s="44" t="s">
        <v>16345</v>
      </c>
      <c r="F3951" s="42" t="s">
        <v>10308</v>
      </c>
      <c r="G3951" s="42" t="s">
        <v>12097</v>
      </c>
    </row>
    <row r="3952" spans="3:7" ht="15">
      <c r="C3952" s="42">
        <f t="shared" si="106"/>
        <v>99</v>
      </c>
      <c r="D3952" s="41" t="s">
        <v>10309</v>
      </c>
      <c r="E3952" s="44" t="s">
        <v>16346</v>
      </c>
      <c r="F3952" s="42" t="s">
        <v>10310</v>
      </c>
      <c r="G3952" s="42" t="s">
        <v>12098</v>
      </c>
    </row>
    <row r="3953" spans="3:7" ht="15">
      <c r="C3953" s="42">
        <f t="shared" si="106"/>
        <v>99</v>
      </c>
      <c r="D3953" s="41" t="s">
        <v>10311</v>
      </c>
      <c r="E3953" s="44" t="s">
        <v>16347</v>
      </c>
      <c r="F3953" s="42" t="s">
        <v>10312</v>
      </c>
      <c r="G3953" s="42" t="s">
        <v>12099</v>
      </c>
    </row>
    <row r="3954" spans="3:7" ht="15">
      <c r="C3954" s="42">
        <f t="shared" si="106"/>
        <v>99</v>
      </c>
      <c r="D3954" s="41" t="s">
        <v>10313</v>
      </c>
      <c r="E3954" s="44" t="s">
        <v>16348</v>
      </c>
      <c r="F3954" s="42" t="s">
        <v>10314</v>
      </c>
      <c r="G3954" s="42" t="s">
        <v>12100</v>
      </c>
    </row>
    <row r="3955" spans="3:7" ht="15">
      <c r="C3955" s="42">
        <f t="shared" si="106"/>
        <v>99</v>
      </c>
      <c r="D3955" s="41" t="s">
        <v>10315</v>
      </c>
      <c r="E3955" s="44" t="s">
        <v>16349</v>
      </c>
      <c r="F3955" s="42" t="s">
        <v>10316</v>
      </c>
      <c r="G3955" s="42" t="s">
        <v>6120</v>
      </c>
    </row>
    <row r="3956" spans="3:7" ht="15">
      <c r="C3956" s="42">
        <f t="shared" si="106"/>
        <v>99</v>
      </c>
      <c r="D3956" s="41" t="s">
        <v>10317</v>
      </c>
      <c r="E3956" s="44" t="s">
        <v>16350</v>
      </c>
      <c r="F3956" s="42" t="s">
        <v>10318</v>
      </c>
      <c r="G3956" s="42" t="s">
        <v>12101</v>
      </c>
    </row>
    <row r="3957" spans="3:7" ht="15">
      <c r="C3957" s="42">
        <f t="shared" si="106"/>
        <v>99</v>
      </c>
      <c r="D3957" s="41" t="s">
        <v>10319</v>
      </c>
      <c r="E3957" s="44" t="s">
        <v>16351</v>
      </c>
      <c r="F3957" s="42" t="s">
        <v>10320</v>
      </c>
      <c r="G3957" s="42" t="s">
        <v>12102</v>
      </c>
    </row>
    <row r="3958" spans="3:7" ht="15">
      <c r="C3958" s="42">
        <f t="shared" si="106"/>
        <v>99</v>
      </c>
      <c r="D3958" s="41" t="s">
        <v>10321</v>
      </c>
      <c r="E3958" s="44" t="s">
        <v>16352</v>
      </c>
      <c r="F3958" s="42" t="s">
        <v>10322</v>
      </c>
      <c r="G3958" s="42" t="s">
        <v>12103</v>
      </c>
    </row>
    <row r="3959" spans="3:7" ht="15">
      <c r="C3959" s="42">
        <f t="shared" si="106"/>
        <v>99</v>
      </c>
      <c r="D3959" s="41" t="s">
        <v>10323</v>
      </c>
      <c r="E3959" s="44" t="s">
        <v>16353</v>
      </c>
      <c r="F3959" s="42" t="s">
        <v>10324</v>
      </c>
      <c r="G3959" s="42" t="s">
        <v>12104</v>
      </c>
    </row>
    <row r="3960" spans="3:7" ht="15">
      <c r="C3960" s="42">
        <f t="shared" si="106"/>
        <v>99</v>
      </c>
      <c r="D3960" s="41" t="s">
        <v>10325</v>
      </c>
      <c r="E3960" s="44" t="s">
        <v>16354</v>
      </c>
      <c r="F3960" s="42" t="s">
        <v>10326</v>
      </c>
      <c r="G3960" s="42" t="s">
        <v>12105</v>
      </c>
    </row>
    <row r="3961" spans="3:7" ht="15">
      <c r="C3961" s="42">
        <f t="shared" si="106"/>
        <v>99</v>
      </c>
      <c r="D3961" s="41" t="s">
        <v>10327</v>
      </c>
      <c r="E3961" s="44" t="s">
        <v>16355</v>
      </c>
      <c r="F3961" s="42" t="s">
        <v>10328</v>
      </c>
      <c r="G3961" s="42" t="s">
        <v>12106</v>
      </c>
    </row>
    <row r="3962" spans="3:7" ht="15">
      <c r="C3962" s="42">
        <f t="shared" si="106"/>
        <v>99</v>
      </c>
      <c r="D3962" s="41" t="s">
        <v>10329</v>
      </c>
      <c r="E3962" s="44" t="s">
        <v>16356</v>
      </c>
      <c r="F3962" s="42" t="s">
        <v>10330</v>
      </c>
      <c r="G3962" s="42" t="s">
        <v>12107</v>
      </c>
    </row>
    <row r="3963" spans="3:7" ht="15">
      <c r="C3963" s="42">
        <f t="shared" si="106"/>
        <v>99</v>
      </c>
      <c r="D3963" s="41" t="s">
        <v>10331</v>
      </c>
      <c r="E3963" s="44" t="s">
        <v>16357</v>
      </c>
      <c r="F3963" s="42" t="s">
        <v>10332</v>
      </c>
      <c r="G3963" s="42" t="s">
        <v>12108</v>
      </c>
    </row>
    <row r="3964" spans="3:7" ht="15">
      <c r="C3964" s="42">
        <f t="shared" si="106"/>
        <v>99</v>
      </c>
      <c r="D3964" s="41" t="s">
        <v>10333</v>
      </c>
      <c r="E3964" s="44" t="s">
        <v>16358</v>
      </c>
      <c r="F3964" s="42" t="s">
        <v>9616</v>
      </c>
      <c r="G3964" s="42" t="s">
        <v>7562</v>
      </c>
    </row>
    <row r="3965" spans="3:7" ht="15">
      <c r="C3965" s="42">
        <f t="shared" si="106"/>
        <v>99</v>
      </c>
      <c r="D3965" s="41" t="s">
        <v>10334</v>
      </c>
      <c r="E3965" s="44" t="s">
        <v>16359</v>
      </c>
      <c r="F3965" s="42" t="s">
        <v>10335</v>
      </c>
      <c r="G3965" s="42" t="s">
        <v>12109</v>
      </c>
    </row>
    <row r="3966" spans="3:7" ht="15">
      <c r="C3966" s="42">
        <f t="shared" si="106"/>
        <v>99</v>
      </c>
      <c r="D3966" s="41" t="s">
        <v>10336</v>
      </c>
      <c r="E3966" s="44" t="s">
        <v>16360</v>
      </c>
      <c r="F3966" s="42" t="s">
        <v>10337</v>
      </c>
      <c r="G3966" s="42" t="s">
        <v>5400</v>
      </c>
    </row>
    <row r="3967" spans="3:7">
      <c r="C3967" s="42">
        <f t="shared" si="106"/>
        <v>99</v>
      </c>
      <c r="D3967" s="41" t="s">
        <v>10338</v>
      </c>
      <c r="E3967" s="46" t="s">
        <v>12534</v>
      </c>
      <c r="F3967" s="42" t="s">
        <v>10339</v>
      </c>
      <c r="G3967" s="42" t="s">
        <v>12110</v>
      </c>
    </row>
    <row r="3968" spans="3:7" ht="15">
      <c r="C3968" s="42">
        <f t="shared" si="106"/>
        <v>99</v>
      </c>
      <c r="D3968" s="41" t="s">
        <v>10340</v>
      </c>
      <c r="E3968" s="44" t="s">
        <v>16361</v>
      </c>
      <c r="F3968" s="42" t="s">
        <v>10341</v>
      </c>
      <c r="G3968" s="42" t="s">
        <v>12111</v>
      </c>
    </row>
    <row r="3969" spans="3:7" ht="15">
      <c r="C3969" s="42">
        <f t="shared" si="106"/>
        <v>99</v>
      </c>
      <c r="D3969" s="41" t="s">
        <v>10342</v>
      </c>
      <c r="E3969" s="44" t="s">
        <v>16362</v>
      </c>
      <c r="F3969" s="42" t="s">
        <v>10343</v>
      </c>
      <c r="G3969" s="42" t="s">
        <v>12112</v>
      </c>
    </row>
    <row r="3970" spans="3:7" ht="15">
      <c r="C3970" s="42">
        <f t="shared" si="106"/>
        <v>99</v>
      </c>
      <c r="D3970" s="41" t="s">
        <v>10344</v>
      </c>
      <c r="E3970" s="44" t="s">
        <v>16363</v>
      </c>
      <c r="F3970" s="42" t="s">
        <v>10345</v>
      </c>
      <c r="G3970" s="42" t="s">
        <v>12113</v>
      </c>
    </row>
    <row r="3971" spans="3:7" ht="15">
      <c r="C3971" s="42">
        <f t="shared" si="106"/>
        <v>99</v>
      </c>
      <c r="D3971" s="41" t="s">
        <v>10346</v>
      </c>
      <c r="E3971" s="44" t="s">
        <v>16364</v>
      </c>
      <c r="F3971" s="42" t="s">
        <v>10347</v>
      </c>
      <c r="G3971" s="42" t="s">
        <v>12114</v>
      </c>
    </row>
    <row r="3972" spans="3:7" ht="15">
      <c r="C3972" s="42">
        <f t="shared" si="106"/>
        <v>99</v>
      </c>
      <c r="D3972" s="41" t="s">
        <v>10348</v>
      </c>
      <c r="E3972" s="44" t="s">
        <v>16365</v>
      </c>
      <c r="F3972" s="42" t="s">
        <v>10349</v>
      </c>
      <c r="G3972" s="42" t="s">
        <v>12115</v>
      </c>
    </row>
    <row r="3973" spans="3:7" ht="15">
      <c r="C3973" s="42">
        <f t="shared" ref="C3973:C4036" si="107">+B3973+C3972</f>
        <v>99</v>
      </c>
      <c r="D3973" s="41" t="s">
        <v>10350</v>
      </c>
      <c r="E3973" s="44" t="s">
        <v>16366</v>
      </c>
      <c r="F3973" s="42" t="s">
        <v>10351</v>
      </c>
      <c r="G3973" s="42" t="s">
        <v>12116</v>
      </c>
    </row>
    <row r="3974" spans="3:7" ht="15">
      <c r="C3974" s="42">
        <f t="shared" si="107"/>
        <v>99</v>
      </c>
      <c r="D3974" s="41" t="s">
        <v>10352</v>
      </c>
      <c r="E3974" s="44" t="s">
        <v>16367</v>
      </c>
      <c r="F3974" s="42" t="s">
        <v>10353</v>
      </c>
      <c r="G3974" s="42" t="s">
        <v>12117</v>
      </c>
    </row>
    <row r="3975" spans="3:7" ht="15">
      <c r="C3975" s="42">
        <f t="shared" si="107"/>
        <v>99</v>
      </c>
      <c r="D3975" s="41" t="s">
        <v>10354</v>
      </c>
      <c r="E3975" s="44" t="s">
        <v>16368</v>
      </c>
      <c r="F3975" s="42" t="s">
        <v>10355</v>
      </c>
      <c r="G3975" s="42" t="s">
        <v>12118</v>
      </c>
    </row>
    <row r="3976" spans="3:7" ht="15">
      <c r="C3976" s="42">
        <f t="shared" si="107"/>
        <v>99</v>
      </c>
      <c r="D3976" s="41" t="s">
        <v>10356</v>
      </c>
      <c r="E3976" s="44" t="s">
        <v>16369</v>
      </c>
      <c r="F3976" s="42" t="s">
        <v>10357</v>
      </c>
      <c r="G3976" s="42" t="s">
        <v>12119</v>
      </c>
    </row>
    <row r="3977" spans="3:7" ht="15">
      <c r="C3977" s="42">
        <f t="shared" si="107"/>
        <v>99</v>
      </c>
      <c r="D3977" s="41" t="s">
        <v>10358</v>
      </c>
      <c r="E3977" s="44" t="s">
        <v>16370</v>
      </c>
      <c r="F3977" s="42" t="s">
        <v>10359</v>
      </c>
      <c r="G3977" s="42" t="s">
        <v>12120</v>
      </c>
    </row>
    <row r="3978" spans="3:7" ht="15">
      <c r="C3978" s="42">
        <f t="shared" si="107"/>
        <v>99</v>
      </c>
      <c r="D3978" s="41" t="s">
        <v>10360</v>
      </c>
      <c r="E3978" s="44" t="s">
        <v>16371</v>
      </c>
      <c r="F3978" s="42" t="s">
        <v>10361</v>
      </c>
      <c r="G3978" s="42" t="s">
        <v>12121</v>
      </c>
    </row>
    <row r="3979" spans="3:7" ht="15">
      <c r="C3979" s="42">
        <f t="shared" si="107"/>
        <v>99</v>
      </c>
      <c r="D3979" s="41" t="s">
        <v>10362</v>
      </c>
      <c r="E3979" s="44" t="s">
        <v>16372</v>
      </c>
      <c r="F3979" s="42" t="s">
        <v>10363</v>
      </c>
      <c r="G3979" s="42" t="s">
        <v>11731</v>
      </c>
    </row>
    <row r="3980" spans="3:7">
      <c r="C3980" s="42">
        <f t="shared" si="107"/>
        <v>99</v>
      </c>
      <c r="D3980" s="41" t="s">
        <v>10364</v>
      </c>
      <c r="E3980" s="46" t="s">
        <v>12535</v>
      </c>
      <c r="F3980" s="42" t="s">
        <v>10365</v>
      </c>
      <c r="G3980" s="42" t="s">
        <v>12122</v>
      </c>
    </row>
    <row r="3981" spans="3:7" ht="15">
      <c r="C3981" s="42">
        <f t="shared" si="107"/>
        <v>99</v>
      </c>
      <c r="D3981" s="41" t="s">
        <v>10366</v>
      </c>
      <c r="E3981" s="44" t="s">
        <v>16373</v>
      </c>
      <c r="F3981" s="42" t="s">
        <v>10367</v>
      </c>
      <c r="G3981" s="42" t="s">
        <v>12123</v>
      </c>
    </row>
    <row r="3982" spans="3:7">
      <c r="C3982" s="42">
        <f t="shared" si="107"/>
        <v>99</v>
      </c>
      <c r="D3982" s="41" t="s">
        <v>10368</v>
      </c>
      <c r="E3982" s="46" t="s">
        <v>12536</v>
      </c>
      <c r="F3982" s="42" t="s">
        <v>10369</v>
      </c>
      <c r="G3982" s="42" t="s">
        <v>12124</v>
      </c>
    </row>
    <row r="3983" spans="3:7" ht="15">
      <c r="C3983" s="42">
        <f t="shared" si="107"/>
        <v>99</v>
      </c>
      <c r="D3983" s="41" t="s">
        <v>10370</v>
      </c>
      <c r="E3983" s="44" t="s">
        <v>16374</v>
      </c>
      <c r="F3983" s="42" t="s">
        <v>10371</v>
      </c>
      <c r="G3983" s="42" t="s">
        <v>12125</v>
      </c>
    </row>
    <row r="3984" spans="3:7" ht="15">
      <c r="C3984" s="42">
        <f t="shared" si="107"/>
        <v>99</v>
      </c>
      <c r="D3984" s="41" t="s">
        <v>10372</v>
      </c>
      <c r="E3984" s="44" t="s">
        <v>16375</v>
      </c>
      <c r="F3984" s="42" t="s">
        <v>10373</v>
      </c>
      <c r="G3984" s="42" t="s">
        <v>12126</v>
      </c>
    </row>
    <row r="3985" spans="3:7" ht="15">
      <c r="C3985" s="42">
        <f t="shared" si="107"/>
        <v>99</v>
      </c>
      <c r="D3985" s="41" t="s">
        <v>10374</v>
      </c>
      <c r="E3985" s="44" t="s">
        <v>16376</v>
      </c>
      <c r="F3985" s="42" t="s">
        <v>10375</v>
      </c>
      <c r="G3985" s="42" t="s">
        <v>12127</v>
      </c>
    </row>
    <row r="3986" spans="3:7" ht="15">
      <c r="C3986" s="42">
        <f t="shared" si="107"/>
        <v>99</v>
      </c>
      <c r="D3986" s="41" t="s">
        <v>10376</v>
      </c>
      <c r="E3986" s="44" t="s">
        <v>16377</v>
      </c>
      <c r="F3986" s="42" t="s">
        <v>10377</v>
      </c>
      <c r="G3986" s="42" t="s">
        <v>12128</v>
      </c>
    </row>
    <row r="3987" spans="3:7" ht="15">
      <c r="C3987" s="42">
        <f t="shared" si="107"/>
        <v>99</v>
      </c>
      <c r="D3987" s="41" t="s">
        <v>10378</v>
      </c>
      <c r="E3987" s="44" t="s">
        <v>16378</v>
      </c>
      <c r="F3987" s="42" t="s">
        <v>10379</v>
      </c>
      <c r="G3987" s="42" t="s">
        <v>6097</v>
      </c>
    </row>
    <row r="3988" spans="3:7" ht="15">
      <c r="C3988" s="42">
        <f t="shared" si="107"/>
        <v>99</v>
      </c>
      <c r="D3988" s="41" t="s">
        <v>10380</v>
      </c>
      <c r="E3988" s="44" t="s">
        <v>16379</v>
      </c>
      <c r="F3988" s="42" t="s">
        <v>10381</v>
      </c>
      <c r="G3988" s="42" t="s">
        <v>12129</v>
      </c>
    </row>
    <row r="3989" spans="3:7" ht="15">
      <c r="C3989" s="42">
        <f t="shared" si="107"/>
        <v>99</v>
      </c>
      <c r="D3989" s="41" t="s">
        <v>10382</v>
      </c>
      <c r="E3989" s="44" t="s">
        <v>16380</v>
      </c>
      <c r="F3989" s="42" t="s">
        <v>10383</v>
      </c>
      <c r="G3989" s="42" t="s">
        <v>12130</v>
      </c>
    </row>
    <row r="3990" spans="3:7" ht="15">
      <c r="C3990" s="42">
        <f t="shared" si="107"/>
        <v>99</v>
      </c>
      <c r="D3990" s="41" t="s">
        <v>10384</v>
      </c>
      <c r="E3990" s="44" t="s">
        <v>16381</v>
      </c>
      <c r="F3990" s="42" t="s">
        <v>10385</v>
      </c>
      <c r="G3990" s="42" t="s">
        <v>12131</v>
      </c>
    </row>
    <row r="3991" spans="3:7" ht="15">
      <c r="C3991" s="42">
        <f t="shared" si="107"/>
        <v>99</v>
      </c>
      <c r="D3991" s="41" t="s">
        <v>10386</v>
      </c>
      <c r="E3991" s="44" t="s">
        <v>16382</v>
      </c>
      <c r="F3991" s="42" t="s">
        <v>10387</v>
      </c>
      <c r="G3991" s="42" t="s">
        <v>12132</v>
      </c>
    </row>
    <row r="3992" spans="3:7" ht="15">
      <c r="C3992" s="42">
        <f t="shared" si="107"/>
        <v>99</v>
      </c>
      <c r="D3992" s="41" t="s">
        <v>10388</v>
      </c>
      <c r="E3992" s="44" t="s">
        <v>16383</v>
      </c>
      <c r="F3992" s="42" t="s">
        <v>10389</v>
      </c>
      <c r="G3992" s="42" t="s">
        <v>12133</v>
      </c>
    </row>
    <row r="3993" spans="3:7" ht="15">
      <c r="C3993" s="42">
        <f t="shared" si="107"/>
        <v>99</v>
      </c>
      <c r="D3993" s="41" t="s">
        <v>10390</v>
      </c>
      <c r="E3993" s="44" t="s">
        <v>16384</v>
      </c>
      <c r="F3993" s="42" t="s">
        <v>10391</v>
      </c>
      <c r="G3993" s="42" t="s">
        <v>12134</v>
      </c>
    </row>
    <row r="3994" spans="3:7" ht="15">
      <c r="C3994" s="42">
        <f t="shared" si="107"/>
        <v>99</v>
      </c>
      <c r="D3994" s="41" t="s">
        <v>10392</v>
      </c>
      <c r="E3994" s="44" t="s">
        <v>16385</v>
      </c>
      <c r="F3994" s="42" t="s">
        <v>10393</v>
      </c>
      <c r="G3994" s="42" t="s">
        <v>12135</v>
      </c>
    </row>
    <row r="3995" spans="3:7" ht="15">
      <c r="C3995" s="42">
        <f t="shared" si="107"/>
        <v>99</v>
      </c>
      <c r="D3995" s="41" t="s">
        <v>10394</v>
      </c>
      <c r="E3995" s="44" t="s">
        <v>16386</v>
      </c>
      <c r="F3995" s="42" t="s">
        <v>10395</v>
      </c>
      <c r="G3995" s="42" t="s">
        <v>12136</v>
      </c>
    </row>
    <row r="3996" spans="3:7" ht="15">
      <c r="C3996" s="42">
        <f t="shared" si="107"/>
        <v>99</v>
      </c>
      <c r="D3996" s="41" t="s">
        <v>10396</v>
      </c>
      <c r="E3996" s="44" t="s">
        <v>16387</v>
      </c>
      <c r="F3996" s="42" t="s">
        <v>10397</v>
      </c>
      <c r="G3996" s="42" t="s">
        <v>12137</v>
      </c>
    </row>
    <row r="3997" spans="3:7" ht="15">
      <c r="C3997" s="42">
        <f t="shared" si="107"/>
        <v>99</v>
      </c>
      <c r="D3997" s="41" t="s">
        <v>10398</v>
      </c>
      <c r="E3997" s="44" t="s">
        <v>16388</v>
      </c>
      <c r="F3997" s="42" t="s">
        <v>10399</v>
      </c>
      <c r="G3997" s="42" t="s">
        <v>12138</v>
      </c>
    </row>
    <row r="3998" spans="3:7" ht="15">
      <c r="C3998" s="42">
        <f t="shared" si="107"/>
        <v>99</v>
      </c>
      <c r="D3998" s="41" t="s">
        <v>10400</v>
      </c>
      <c r="E3998" s="44" t="s">
        <v>16389</v>
      </c>
      <c r="F3998" s="42" t="s">
        <v>10401</v>
      </c>
      <c r="G3998" s="42" t="s">
        <v>12139</v>
      </c>
    </row>
    <row r="3999" spans="3:7" ht="15">
      <c r="C3999" s="42">
        <f t="shared" si="107"/>
        <v>99</v>
      </c>
      <c r="D3999" s="41" t="s">
        <v>10402</v>
      </c>
      <c r="E3999" s="44" t="s">
        <v>16390</v>
      </c>
      <c r="F3999" s="42" t="s">
        <v>10403</v>
      </c>
      <c r="G3999" s="42" t="s">
        <v>12140</v>
      </c>
    </row>
    <row r="4000" spans="3:7" ht="15">
      <c r="C4000" s="42">
        <f t="shared" si="107"/>
        <v>99</v>
      </c>
      <c r="D4000" s="41" t="s">
        <v>10404</v>
      </c>
      <c r="E4000" s="44" t="s">
        <v>16391</v>
      </c>
      <c r="F4000" s="42" t="s">
        <v>10405</v>
      </c>
      <c r="G4000" s="42" t="s">
        <v>12141</v>
      </c>
    </row>
    <row r="4001" spans="3:7" ht="15">
      <c r="C4001" s="42">
        <f t="shared" si="107"/>
        <v>99</v>
      </c>
      <c r="D4001" s="41" t="s">
        <v>10406</v>
      </c>
      <c r="E4001" s="44" t="s">
        <v>16392</v>
      </c>
      <c r="F4001" s="42" t="s">
        <v>10407</v>
      </c>
      <c r="G4001" s="42" t="s">
        <v>12101</v>
      </c>
    </row>
    <row r="4002" spans="3:7" ht="15">
      <c r="C4002" s="42">
        <f t="shared" si="107"/>
        <v>99</v>
      </c>
      <c r="D4002" s="41" t="s">
        <v>10408</v>
      </c>
      <c r="E4002" s="44" t="s">
        <v>16393</v>
      </c>
      <c r="F4002" s="42" t="s">
        <v>10409</v>
      </c>
      <c r="G4002" s="42" t="s">
        <v>12142</v>
      </c>
    </row>
    <row r="4003" spans="3:7" ht="15">
      <c r="C4003" s="42">
        <f t="shared" si="107"/>
        <v>99</v>
      </c>
      <c r="D4003" s="41" t="s">
        <v>10410</v>
      </c>
      <c r="E4003" s="44" t="s">
        <v>16394</v>
      </c>
      <c r="F4003" s="42" t="s">
        <v>10411</v>
      </c>
      <c r="G4003" s="42" t="s">
        <v>12143</v>
      </c>
    </row>
    <row r="4004" spans="3:7" ht="15">
      <c r="C4004" s="42">
        <f t="shared" si="107"/>
        <v>99</v>
      </c>
      <c r="D4004" s="41" t="s">
        <v>10412</v>
      </c>
      <c r="E4004" s="44" t="s">
        <v>16395</v>
      </c>
      <c r="F4004" s="42" t="s">
        <v>10413</v>
      </c>
      <c r="G4004" s="42" t="s">
        <v>6204</v>
      </c>
    </row>
    <row r="4005" spans="3:7" ht="15">
      <c r="C4005" s="42">
        <f t="shared" si="107"/>
        <v>99</v>
      </c>
      <c r="D4005" s="41" t="s">
        <v>10414</v>
      </c>
      <c r="E4005" s="44" t="s">
        <v>16396</v>
      </c>
      <c r="F4005" s="42" t="s">
        <v>10415</v>
      </c>
      <c r="G4005" s="42" t="s">
        <v>10414</v>
      </c>
    </row>
    <row r="4006" spans="3:7" ht="15">
      <c r="C4006" s="42">
        <f t="shared" si="107"/>
        <v>99</v>
      </c>
      <c r="D4006" s="41" t="s">
        <v>10416</v>
      </c>
      <c r="E4006" s="44" t="s">
        <v>16397</v>
      </c>
      <c r="F4006" s="42" t="s">
        <v>10417</v>
      </c>
      <c r="G4006" s="42" t="s">
        <v>12144</v>
      </c>
    </row>
    <row r="4007" spans="3:7" ht="15">
      <c r="C4007" s="42">
        <f t="shared" si="107"/>
        <v>99</v>
      </c>
      <c r="D4007" s="41" t="s">
        <v>10418</v>
      </c>
      <c r="E4007" s="44" t="s">
        <v>16398</v>
      </c>
      <c r="F4007" s="42" t="s">
        <v>10419</v>
      </c>
      <c r="G4007" s="42" t="s">
        <v>12145</v>
      </c>
    </row>
    <row r="4008" spans="3:7" ht="15">
      <c r="C4008" s="42">
        <f t="shared" si="107"/>
        <v>99</v>
      </c>
      <c r="D4008" s="41" t="s">
        <v>10420</v>
      </c>
      <c r="E4008" s="44" t="s">
        <v>16399</v>
      </c>
      <c r="F4008" s="42" t="s">
        <v>10421</v>
      </c>
      <c r="G4008" s="42" t="s">
        <v>7520</v>
      </c>
    </row>
    <row r="4009" spans="3:7" ht="15">
      <c r="C4009" s="42">
        <f t="shared" si="107"/>
        <v>99</v>
      </c>
      <c r="D4009" s="41" t="s">
        <v>10422</v>
      </c>
      <c r="E4009" s="44" t="s">
        <v>16400</v>
      </c>
      <c r="F4009" s="42" t="s">
        <v>10423</v>
      </c>
      <c r="G4009" s="42" t="s">
        <v>12146</v>
      </c>
    </row>
    <row r="4010" spans="3:7" ht="15">
      <c r="C4010" s="42">
        <f t="shared" si="107"/>
        <v>99</v>
      </c>
      <c r="D4010" s="41" t="s">
        <v>10424</v>
      </c>
      <c r="E4010" s="44" t="s">
        <v>16401</v>
      </c>
      <c r="F4010" s="42" t="s">
        <v>10425</v>
      </c>
      <c r="G4010" s="42" t="s">
        <v>12147</v>
      </c>
    </row>
    <row r="4011" spans="3:7" ht="15">
      <c r="C4011" s="42">
        <f t="shared" si="107"/>
        <v>99</v>
      </c>
      <c r="D4011" s="41" t="s">
        <v>10426</v>
      </c>
      <c r="E4011" s="44" t="s">
        <v>16402</v>
      </c>
      <c r="F4011" s="42" t="s">
        <v>10427</v>
      </c>
      <c r="G4011" s="42" t="s">
        <v>12148</v>
      </c>
    </row>
    <row r="4012" spans="3:7" ht="15">
      <c r="C4012" s="42">
        <f t="shared" si="107"/>
        <v>99</v>
      </c>
      <c r="D4012" s="41" t="s">
        <v>10428</v>
      </c>
      <c r="E4012" s="44" t="s">
        <v>16403</v>
      </c>
      <c r="F4012" s="42" t="s">
        <v>10429</v>
      </c>
      <c r="G4012" s="42" t="s">
        <v>12149</v>
      </c>
    </row>
    <row r="4013" spans="3:7" ht="15">
      <c r="C4013" s="42">
        <f t="shared" si="107"/>
        <v>99</v>
      </c>
      <c r="D4013" s="41" t="s">
        <v>10430</v>
      </c>
      <c r="E4013" s="44" t="s">
        <v>16404</v>
      </c>
      <c r="F4013" s="42" t="s">
        <v>8937</v>
      </c>
      <c r="G4013" s="42" t="s">
        <v>12150</v>
      </c>
    </row>
    <row r="4014" spans="3:7" ht="15">
      <c r="C4014" s="42">
        <f t="shared" si="107"/>
        <v>99</v>
      </c>
      <c r="D4014" s="41" t="s">
        <v>10431</v>
      </c>
      <c r="E4014" s="44" t="s">
        <v>16405</v>
      </c>
      <c r="F4014" s="42" t="s">
        <v>10432</v>
      </c>
      <c r="G4014" s="42" t="s">
        <v>12151</v>
      </c>
    </row>
    <row r="4015" spans="3:7" ht="15">
      <c r="C4015" s="42">
        <f t="shared" si="107"/>
        <v>99</v>
      </c>
      <c r="D4015" s="41" t="s">
        <v>10433</v>
      </c>
      <c r="E4015" s="44" t="s">
        <v>16406</v>
      </c>
      <c r="F4015" s="42" t="s">
        <v>10434</v>
      </c>
      <c r="G4015" s="42" t="s">
        <v>12152</v>
      </c>
    </row>
    <row r="4016" spans="3:7" ht="15">
      <c r="C4016" s="42">
        <f t="shared" si="107"/>
        <v>99</v>
      </c>
      <c r="D4016" s="41" t="s">
        <v>10435</v>
      </c>
      <c r="E4016" s="44" t="s">
        <v>16407</v>
      </c>
      <c r="F4016" s="42" t="s">
        <v>10436</v>
      </c>
      <c r="G4016" s="42" t="s">
        <v>12153</v>
      </c>
    </row>
    <row r="4017" spans="3:7" ht="15">
      <c r="C4017" s="42">
        <f t="shared" si="107"/>
        <v>99</v>
      </c>
      <c r="D4017" s="41" t="s">
        <v>10437</v>
      </c>
      <c r="E4017" s="44" t="s">
        <v>16408</v>
      </c>
      <c r="F4017" s="42" t="s">
        <v>10438</v>
      </c>
      <c r="G4017" s="42" t="s">
        <v>7562</v>
      </c>
    </row>
    <row r="4018" spans="3:7" ht="15">
      <c r="C4018" s="42">
        <f t="shared" si="107"/>
        <v>99</v>
      </c>
      <c r="D4018" s="41" t="s">
        <v>10439</v>
      </c>
      <c r="E4018" s="44" t="s">
        <v>16409</v>
      </c>
      <c r="F4018" s="42" t="s">
        <v>10440</v>
      </c>
      <c r="G4018" s="42" t="s">
        <v>12154</v>
      </c>
    </row>
    <row r="4019" spans="3:7" ht="15">
      <c r="C4019" s="42">
        <f t="shared" si="107"/>
        <v>99</v>
      </c>
      <c r="D4019" s="41" t="s">
        <v>10441</v>
      </c>
      <c r="E4019" s="44" t="s">
        <v>16410</v>
      </c>
      <c r="F4019" s="42" t="s">
        <v>10442</v>
      </c>
      <c r="G4019" s="42" t="s">
        <v>12155</v>
      </c>
    </row>
    <row r="4020" spans="3:7" ht="15">
      <c r="C4020" s="42">
        <f t="shared" si="107"/>
        <v>99</v>
      </c>
      <c r="D4020" s="41" t="s">
        <v>10443</v>
      </c>
      <c r="E4020" s="44" t="s">
        <v>16411</v>
      </c>
      <c r="F4020" s="42" t="s">
        <v>10444</v>
      </c>
      <c r="G4020" s="42" t="s">
        <v>12156</v>
      </c>
    </row>
    <row r="4021" spans="3:7" ht="15">
      <c r="C4021" s="42">
        <f t="shared" si="107"/>
        <v>99</v>
      </c>
      <c r="D4021" s="41" t="s">
        <v>10445</v>
      </c>
      <c r="E4021" s="44" t="s">
        <v>16412</v>
      </c>
      <c r="F4021" s="42" t="s">
        <v>10446</v>
      </c>
      <c r="G4021" s="42" t="s">
        <v>10445</v>
      </c>
    </row>
    <row r="4022" spans="3:7" ht="15">
      <c r="C4022" s="42">
        <f t="shared" si="107"/>
        <v>99</v>
      </c>
      <c r="D4022" s="41" t="s">
        <v>10447</v>
      </c>
      <c r="E4022" s="44" t="s">
        <v>16413</v>
      </c>
      <c r="F4022" s="42" t="s">
        <v>10448</v>
      </c>
      <c r="G4022" s="42" t="s">
        <v>12157</v>
      </c>
    </row>
    <row r="4023" spans="3:7" ht="15">
      <c r="C4023" s="42">
        <f t="shared" si="107"/>
        <v>99</v>
      </c>
      <c r="D4023" s="41" t="s">
        <v>10449</v>
      </c>
      <c r="E4023" s="44" t="s">
        <v>16414</v>
      </c>
      <c r="F4023" s="42" t="s">
        <v>10450</v>
      </c>
      <c r="G4023" s="42" t="s">
        <v>5452</v>
      </c>
    </row>
    <row r="4024" spans="3:7" ht="15">
      <c r="C4024" s="42">
        <f t="shared" si="107"/>
        <v>99</v>
      </c>
      <c r="D4024" s="41" t="s">
        <v>10451</v>
      </c>
      <c r="E4024" s="44" t="s">
        <v>16415</v>
      </c>
      <c r="F4024" s="42" t="s">
        <v>10452</v>
      </c>
      <c r="G4024" s="42" t="s">
        <v>12158</v>
      </c>
    </row>
    <row r="4025" spans="3:7" ht="15">
      <c r="C4025" s="42">
        <f t="shared" si="107"/>
        <v>99</v>
      </c>
      <c r="D4025" s="41" t="s">
        <v>10453</v>
      </c>
      <c r="E4025" s="44" t="s">
        <v>16416</v>
      </c>
      <c r="F4025" s="42" t="s">
        <v>10454</v>
      </c>
      <c r="G4025" s="42" t="s">
        <v>12159</v>
      </c>
    </row>
    <row r="4026" spans="3:7" ht="15">
      <c r="C4026" s="42">
        <f t="shared" si="107"/>
        <v>99</v>
      </c>
      <c r="D4026" s="41" t="s">
        <v>10455</v>
      </c>
      <c r="E4026" s="44" t="s">
        <v>16417</v>
      </c>
      <c r="F4026" s="42" t="s">
        <v>10456</v>
      </c>
      <c r="G4026" s="42" t="s">
        <v>12160</v>
      </c>
    </row>
    <row r="4027" spans="3:7" ht="15">
      <c r="C4027" s="42">
        <f t="shared" si="107"/>
        <v>99</v>
      </c>
      <c r="D4027" s="41" t="s">
        <v>10457</v>
      </c>
      <c r="E4027" s="44" t="s">
        <v>16418</v>
      </c>
      <c r="F4027" s="42" t="s">
        <v>10458</v>
      </c>
      <c r="G4027" s="42" t="s">
        <v>11165</v>
      </c>
    </row>
    <row r="4028" spans="3:7" ht="15">
      <c r="C4028" s="42">
        <f t="shared" si="107"/>
        <v>99</v>
      </c>
      <c r="D4028" s="41" t="s">
        <v>10459</v>
      </c>
      <c r="E4028" s="44" t="s">
        <v>16419</v>
      </c>
      <c r="F4028" s="42" t="s">
        <v>10460</v>
      </c>
      <c r="G4028" s="42" t="s">
        <v>12161</v>
      </c>
    </row>
    <row r="4029" spans="3:7" ht="15">
      <c r="C4029" s="42">
        <f t="shared" si="107"/>
        <v>99</v>
      </c>
      <c r="D4029" s="41" t="s">
        <v>10461</v>
      </c>
      <c r="E4029" s="44" t="s">
        <v>16420</v>
      </c>
      <c r="F4029" s="42" t="s">
        <v>10462</v>
      </c>
      <c r="G4029" s="42" t="s">
        <v>12162</v>
      </c>
    </row>
    <row r="4030" spans="3:7" ht="15">
      <c r="C4030" s="42">
        <f t="shared" si="107"/>
        <v>99</v>
      </c>
      <c r="D4030" s="41" t="s">
        <v>10463</v>
      </c>
      <c r="E4030" s="44" t="s">
        <v>16421</v>
      </c>
      <c r="F4030" s="42" t="s">
        <v>10464</v>
      </c>
      <c r="G4030" s="42" t="s">
        <v>12163</v>
      </c>
    </row>
    <row r="4031" spans="3:7" ht="15">
      <c r="C4031" s="42">
        <f t="shared" si="107"/>
        <v>99</v>
      </c>
      <c r="D4031" s="41" t="s">
        <v>10465</v>
      </c>
      <c r="E4031" s="44" t="s">
        <v>16422</v>
      </c>
      <c r="F4031" s="42" t="s">
        <v>10466</v>
      </c>
      <c r="G4031" s="42" t="s">
        <v>12164</v>
      </c>
    </row>
    <row r="4032" spans="3:7" ht="15">
      <c r="C4032" s="42">
        <f t="shared" si="107"/>
        <v>99</v>
      </c>
      <c r="D4032" s="41" t="s">
        <v>10467</v>
      </c>
      <c r="E4032" s="44" t="s">
        <v>16423</v>
      </c>
      <c r="F4032" s="42" t="s">
        <v>10468</v>
      </c>
      <c r="G4032" s="42" t="s">
        <v>12165</v>
      </c>
    </row>
    <row r="4033" spans="3:7" ht="15">
      <c r="C4033" s="42">
        <f t="shared" si="107"/>
        <v>99</v>
      </c>
      <c r="D4033" s="41" t="s">
        <v>10469</v>
      </c>
      <c r="E4033" s="44" t="s">
        <v>16424</v>
      </c>
      <c r="F4033" s="42" t="s">
        <v>10470</v>
      </c>
      <c r="G4033" s="42" t="s">
        <v>12166</v>
      </c>
    </row>
    <row r="4034" spans="3:7" ht="15">
      <c r="C4034" s="42">
        <f t="shared" si="107"/>
        <v>99</v>
      </c>
      <c r="D4034" s="41" t="s">
        <v>10471</v>
      </c>
      <c r="E4034" s="44" t="s">
        <v>16425</v>
      </c>
      <c r="F4034" s="42" t="s">
        <v>10472</v>
      </c>
      <c r="G4034" s="42" t="s">
        <v>12167</v>
      </c>
    </row>
    <row r="4035" spans="3:7" ht="15">
      <c r="C4035" s="42">
        <f t="shared" si="107"/>
        <v>99</v>
      </c>
      <c r="D4035" s="41" t="s">
        <v>10473</v>
      </c>
      <c r="E4035" s="44" t="s">
        <v>16426</v>
      </c>
      <c r="F4035" s="42" t="s">
        <v>10474</v>
      </c>
      <c r="G4035" s="42" t="s">
        <v>12168</v>
      </c>
    </row>
    <row r="4036" spans="3:7" ht="15">
      <c r="C4036" s="42">
        <f t="shared" si="107"/>
        <v>99</v>
      </c>
      <c r="D4036" s="41" t="s">
        <v>10475</v>
      </c>
      <c r="E4036" s="44" t="s">
        <v>16427</v>
      </c>
      <c r="F4036" s="42" t="s">
        <v>10476</v>
      </c>
      <c r="G4036" s="42" t="s">
        <v>12169</v>
      </c>
    </row>
    <row r="4037" spans="3:7" ht="15">
      <c r="C4037" s="42">
        <f t="shared" ref="C4037:C4100" si="108">+B4037+C4036</f>
        <v>99</v>
      </c>
      <c r="D4037" s="41" t="s">
        <v>10477</v>
      </c>
      <c r="E4037" s="44" t="s">
        <v>16428</v>
      </c>
      <c r="F4037" s="42" t="s">
        <v>10478</v>
      </c>
      <c r="G4037" s="42" t="s">
        <v>12170</v>
      </c>
    </row>
    <row r="4038" spans="3:7" ht="15">
      <c r="C4038" s="42">
        <f t="shared" si="108"/>
        <v>99</v>
      </c>
      <c r="D4038" s="41" t="s">
        <v>10479</v>
      </c>
      <c r="E4038" s="44" t="s">
        <v>16429</v>
      </c>
      <c r="F4038" s="42" t="s">
        <v>10480</v>
      </c>
      <c r="G4038" s="42" t="s">
        <v>12171</v>
      </c>
    </row>
    <row r="4039" spans="3:7" ht="15">
      <c r="C4039" s="42">
        <f t="shared" si="108"/>
        <v>99</v>
      </c>
      <c r="D4039" s="41" t="s">
        <v>10481</v>
      </c>
      <c r="E4039" s="44" t="s">
        <v>16430</v>
      </c>
      <c r="F4039" s="42" t="s">
        <v>10482</v>
      </c>
      <c r="G4039" s="42" t="s">
        <v>12172</v>
      </c>
    </row>
    <row r="4040" spans="3:7" ht="15">
      <c r="C4040" s="42">
        <f t="shared" si="108"/>
        <v>99</v>
      </c>
      <c r="D4040" s="41" t="s">
        <v>10483</v>
      </c>
      <c r="E4040" s="44" t="s">
        <v>16431</v>
      </c>
      <c r="F4040" s="42" t="s">
        <v>10484</v>
      </c>
      <c r="G4040" s="42" t="s">
        <v>12173</v>
      </c>
    </row>
    <row r="4041" spans="3:7" ht="15">
      <c r="C4041" s="42">
        <f t="shared" si="108"/>
        <v>99</v>
      </c>
      <c r="D4041" s="41" t="s">
        <v>10485</v>
      </c>
      <c r="E4041" s="44" t="s">
        <v>16432</v>
      </c>
      <c r="F4041" s="42" t="s">
        <v>10486</v>
      </c>
      <c r="G4041" s="42" t="s">
        <v>12174</v>
      </c>
    </row>
    <row r="4042" spans="3:7" ht="15">
      <c r="C4042" s="42">
        <f t="shared" si="108"/>
        <v>99</v>
      </c>
      <c r="D4042" s="41" t="s">
        <v>10487</v>
      </c>
      <c r="E4042" s="44" t="s">
        <v>16433</v>
      </c>
      <c r="F4042" s="42" t="s">
        <v>10488</v>
      </c>
      <c r="G4042" s="42" t="s">
        <v>12175</v>
      </c>
    </row>
    <row r="4043" spans="3:7" ht="15">
      <c r="C4043" s="42">
        <f t="shared" si="108"/>
        <v>99</v>
      </c>
      <c r="D4043" s="41" t="s">
        <v>10489</v>
      </c>
      <c r="E4043" s="44" t="s">
        <v>16434</v>
      </c>
      <c r="F4043" s="42" t="s">
        <v>10490</v>
      </c>
      <c r="G4043" s="42" t="s">
        <v>12176</v>
      </c>
    </row>
    <row r="4044" spans="3:7" ht="15">
      <c r="C4044" s="42">
        <f t="shared" si="108"/>
        <v>99</v>
      </c>
      <c r="D4044" s="41" t="s">
        <v>10491</v>
      </c>
      <c r="E4044" s="44" t="s">
        <v>16435</v>
      </c>
      <c r="F4044" s="42" t="s">
        <v>10492</v>
      </c>
      <c r="G4044" s="42" t="s">
        <v>5518</v>
      </c>
    </row>
    <row r="4045" spans="3:7" ht="15">
      <c r="C4045" s="42">
        <f t="shared" si="108"/>
        <v>99</v>
      </c>
      <c r="D4045" s="41" t="s">
        <v>10493</v>
      </c>
      <c r="E4045" s="44" t="s">
        <v>16436</v>
      </c>
      <c r="F4045" s="42" t="s">
        <v>10494</v>
      </c>
      <c r="G4045" s="42" t="s">
        <v>12177</v>
      </c>
    </row>
    <row r="4046" spans="3:7" ht="15">
      <c r="C4046" s="42">
        <f t="shared" si="108"/>
        <v>99</v>
      </c>
      <c r="D4046" s="41" t="s">
        <v>10495</v>
      </c>
      <c r="E4046" s="44" t="s">
        <v>16437</v>
      </c>
      <c r="F4046" s="42" t="s">
        <v>10496</v>
      </c>
      <c r="G4046" s="42" t="s">
        <v>6081</v>
      </c>
    </row>
    <row r="4047" spans="3:7" ht="15">
      <c r="C4047" s="42">
        <f t="shared" si="108"/>
        <v>99</v>
      </c>
      <c r="D4047" s="41" t="s">
        <v>10497</v>
      </c>
      <c r="E4047" s="44" t="s">
        <v>16438</v>
      </c>
      <c r="F4047" s="42" t="s">
        <v>10498</v>
      </c>
      <c r="G4047" s="42" t="s">
        <v>12178</v>
      </c>
    </row>
    <row r="4048" spans="3:7" ht="15">
      <c r="C4048" s="42">
        <f t="shared" si="108"/>
        <v>99</v>
      </c>
      <c r="D4048" s="41" t="s">
        <v>10499</v>
      </c>
      <c r="E4048" s="44" t="s">
        <v>16439</v>
      </c>
      <c r="F4048" s="42" t="s">
        <v>10500</v>
      </c>
      <c r="G4048" s="42" t="s">
        <v>12179</v>
      </c>
    </row>
    <row r="4049" spans="3:7" ht="15">
      <c r="C4049" s="42">
        <f t="shared" si="108"/>
        <v>99</v>
      </c>
      <c r="D4049" s="41" t="s">
        <v>10501</v>
      </c>
      <c r="E4049" s="44" t="s">
        <v>16440</v>
      </c>
      <c r="F4049" s="42" t="s">
        <v>10502</v>
      </c>
      <c r="G4049" s="42" t="s">
        <v>12180</v>
      </c>
    </row>
    <row r="4050" spans="3:7" ht="15">
      <c r="C4050" s="42">
        <f t="shared" si="108"/>
        <v>99</v>
      </c>
      <c r="D4050" s="41" t="s">
        <v>10503</v>
      </c>
      <c r="E4050" s="44" t="s">
        <v>16441</v>
      </c>
      <c r="F4050" s="42" t="s">
        <v>10504</v>
      </c>
      <c r="G4050" s="42" t="s">
        <v>12181</v>
      </c>
    </row>
    <row r="4051" spans="3:7" ht="15">
      <c r="C4051" s="42">
        <f t="shared" si="108"/>
        <v>99</v>
      </c>
      <c r="D4051" s="41" t="s">
        <v>10505</v>
      </c>
      <c r="E4051" s="44" t="s">
        <v>16442</v>
      </c>
      <c r="F4051" s="42" t="s">
        <v>10506</v>
      </c>
      <c r="G4051" s="42" t="s">
        <v>12182</v>
      </c>
    </row>
    <row r="4052" spans="3:7" ht="15">
      <c r="C4052" s="42">
        <f t="shared" si="108"/>
        <v>99</v>
      </c>
      <c r="D4052" s="41" t="s">
        <v>10507</v>
      </c>
      <c r="E4052" s="44" t="s">
        <v>16443</v>
      </c>
      <c r="F4052" s="42" t="s">
        <v>10508</v>
      </c>
      <c r="G4052" s="42" t="s">
        <v>12183</v>
      </c>
    </row>
    <row r="4053" spans="3:7" ht="15">
      <c r="C4053" s="42">
        <f t="shared" si="108"/>
        <v>99</v>
      </c>
      <c r="D4053" s="41" t="s">
        <v>10509</v>
      </c>
      <c r="E4053" s="44" t="s">
        <v>16444</v>
      </c>
      <c r="F4053" s="42" t="s">
        <v>10510</v>
      </c>
      <c r="G4053" s="42" t="s">
        <v>12184</v>
      </c>
    </row>
    <row r="4054" spans="3:7" ht="15">
      <c r="C4054" s="42">
        <f t="shared" si="108"/>
        <v>99</v>
      </c>
      <c r="D4054" s="41" t="s">
        <v>10511</v>
      </c>
      <c r="E4054" s="44" t="s">
        <v>16445</v>
      </c>
      <c r="F4054" s="42" t="s">
        <v>10512</v>
      </c>
      <c r="G4054" s="42" t="s">
        <v>12185</v>
      </c>
    </row>
    <row r="4055" spans="3:7" ht="15">
      <c r="C4055" s="42">
        <f t="shared" si="108"/>
        <v>99</v>
      </c>
      <c r="D4055" s="41" t="s">
        <v>10513</v>
      </c>
      <c r="E4055" s="44" t="s">
        <v>16446</v>
      </c>
      <c r="F4055" s="42" t="s">
        <v>10514</v>
      </c>
      <c r="G4055" s="42" t="s">
        <v>12186</v>
      </c>
    </row>
    <row r="4056" spans="3:7" ht="15">
      <c r="C4056" s="42">
        <f t="shared" si="108"/>
        <v>99</v>
      </c>
      <c r="D4056" s="41" t="s">
        <v>10515</v>
      </c>
      <c r="E4056" s="44" t="s">
        <v>16447</v>
      </c>
      <c r="F4056" s="42" t="s">
        <v>10516</v>
      </c>
      <c r="G4056" s="42" t="s">
        <v>12187</v>
      </c>
    </row>
    <row r="4057" spans="3:7" ht="15">
      <c r="C4057" s="42">
        <f t="shared" si="108"/>
        <v>99</v>
      </c>
      <c r="D4057" s="41" t="s">
        <v>10517</v>
      </c>
      <c r="E4057" s="44" t="s">
        <v>16448</v>
      </c>
      <c r="F4057" s="42" t="s">
        <v>10518</v>
      </c>
      <c r="G4057" s="42" t="s">
        <v>12188</v>
      </c>
    </row>
    <row r="4058" spans="3:7" ht="15">
      <c r="C4058" s="42">
        <f t="shared" si="108"/>
        <v>99</v>
      </c>
      <c r="D4058" s="41" t="s">
        <v>10519</v>
      </c>
      <c r="E4058" s="44" t="s">
        <v>16449</v>
      </c>
      <c r="F4058" s="42" t="s">
        <v>10520</v>
      </c>
      <c r="G4058" s="42" t="s">
        <v>12189</v>
      </c>
    </row>
    <row r="4059" spans="3:7" ht="15">
      <c r="C4059" s="42">
        <f t="shared" si="108"/>
        <v>99</v>
      </c>
      <c r="D4059" s="41" t="s">
        <v>10521</v>
      </c>
      <c r="E4059" s="44" t="s">
        <v>16450</v>
      </c>
      <c r="F4059" s="42" t="s">
        <v>10522</v>
      </c>
      <c r="G4059" s="42" t="s">
        <v>12190</v>
      </c>
    </row>
    <row r="4060" spans="3:7" ht="15">
      <c r="C4060" s="42">
        <f t="shared" si="108"/>
        <v>99</v>
      </c>
      <c r="D4060" s="41" t="s">
        <v>10523</v>
      </c>
      <c r="E4060" s="44" t="s">
        <v>16451</v>
      </c>
      <c r="F4060" s="42" t="s">
        <v>10524</v>
      </c>
      <c r="G4060" s="42" t="s">
        <v>12191</v>
      </c>
    </row>
    <row r="4061" spans="3:7" ht="15">
      <c r="C4061" s="42">
        <f t="shared" si="108"/>
        <v>99</v>
      </c>
      <c r="D4061" s="41" t="s">
        <v>10525</v>
      </c>
      <c r="E4061" s="44" t="s">
        <v>16452</v>
      </c>
      <c r="F4061" s="42" t="s">
        <v>10526</v>
      </c>
      <c r="G4061" s="42" t="s">
        <v>12192</v>
      </c>
    </row>
    <row r="4062" spans="3:7" ht="15">
      <c r="C4062" s="42">
        <f t="shared" si="108"/>
        <v>99</v>
      </c>
      <c r="D4062" s="41" t="s">
        <v>10527</v>
      </c>
      <c r="E4062" s="44" t="s">
        <v>16453</v>
      </c>
      <c r="F4062" s="42" t="s">
        <v>10528</v>
      </c>
      <c r="G4062" s="42" t="s">
        <v>12193</v>
      </c>
    </row>
    <row r="4063" spans="3:7" ht="15">
      <c r="C4063" s="42">
        <f t="shared" si="108"/>
        <v>99</v>
      </c>
      <c r="D4063" s="41" t="s">
        <v>10529</v>
      </c>
      <c r="E4063" s="44" t="s">
        <v>16454</v>
      </c>
      <c r="F4063" s="42" t="s">
        <v>10530</v>
      </c>
      <c r="G4063" s="42" t="s">
        <v>12194</v>
      </c>
    </row>
    <row r="4064" spans="3:7">
      <c r="C4064" s="42">
        <f t="shared" si="108"/>
        <v>99</v>
      </c>
      <c r="D4064" s="41" t="s">
        <v>8816</v>
      </c>
      <c r="E4064" s="46" t="s">
        <v>12537</v>
      </c>
      <c r="F4064" s="42" t="s">
        <v>10531</v>
      </c>
      <c r="G4064" s="42" t="s">
        <v>12195</v>
      </c>
    </row>
    <row r="4065" spans="3:7" ht="15">
      <c r="C4065" s="42">
        <f t="shared" si="108"/>
        <v>99</v>
      </c>
      <c r="D4065" s="41" t="s">
        <v>10532</v>
      </c>
      <c r="E4065" s="44" t="s">
        <v>16455</v>
      </c>
      <c r="F4065" s="42" t="s">
        <v>10045</v>
      </c>
      <c r="G4065" s="42" t="s">
        <v>12196</v>
      </c>
    </row>
    <row r="4066" spans="3:7" ht="15">
      <c r="C4066" s="42">
        <f t="shared" si="108"/>
        <v>99</v>
      </c>
      <c r="D4066" s="41" t="s">
        <v>10533</v>
      </c>
      <c r="E4066" s="44" t="s">
        <v>16456</v>
      </c>
      <c r="F4066" s="42" t="s">
        <v>10534</v>
      </c>
      <c r="G4066" s="42" t="s">
        <v>12197</v>
      </c>
    </row>
    <row r="4067" spans="3:7" ht="15">
      <c r="C4067" s="42">
        <f t="shared" si="108"/>
        <v>99</v>
      </c>
      <c r="D4067" s="41" t="s">
        <v>10535</v>
      </c>
      <c r="E4067" s="44" t="s">
        <v>16457</v>
      </c>
      <c r="F4067" s="42" t="s">
        <v>10536</v>
      </c>
      <c r="G4067" s="42" t="s">
        <v>12198</v>
      </c>
    </row>
    <row r="4068" spans="3:7">
      <c r="C4068" s="42">
        <f t="shared" si="108"/>
        <v>99</v>
      </c>
      <c r="D4068" s="41" t="s">
        <v>10537</v>
      </c>
      <c r="E4068" s="46" t="s">
        <v>12538</v>
      </c>
      <c r="F4068" s="42" t="s">
        <v>10538</v>
      </c>
      <c r="G4068" s="42" t="s">
        <v>12199</v>
      </c>
    </row>
    <row r="4069" spans="3:7" ht="15">
      <c r="C4069" s="42">
        <f t="shared" si="108"/>
        <v>99</v>
      </c>
      <c r="D4069" s="41" t="s">
        <v>10539</v>
      </c>
      <c r="E4069" s="44" t="s">
        <v>16458</v>
      </c>
      <c r="F4069" s="42" t="s">
        <v>10540</v>
      </c>
      <c r="G4069" s="42" t="s">
        <v>12200</v>
      </c>
    </row>
    <row r="4070" spans="3:7" ht="15">
      <c r="C4070" s="42">
        <f t="shared" si="108"/>
        <v>99</v>
      </c>
      <c r="D4070" s="41" t="s">
        <v>10541</v>
      </c>
      <c r="E4070" s="44" t="s">
        <v>16459</v>
      </c>
      <c r="F4070" s="42" t="s">
        <v>10542</v>
      </c>
      <c r="G4070" s="42" t="s">
        <v>12201</v>
      </c>
    </row>
    <row r="4071" spans="3:7" ht="15">
      <c r="C4071" s="42">
        <f t="shared" si="108"/>
        <v>99</v>
      </c>
      <c r="D4071" s="41" t="s">
        <v>10543</v>
      </c>
      <c r="E4071" s="44" t="s">
        <v>16460</v>
      </c>
      <c r="F4071" s="42" t="s">
        <v>10544</v>
      </c>
      <c r="G4071" s="42" t="s">
        <v>12202</v>
      </c>
    </row>
    <row r="4072" spans="3:7" ht="15">
      <c r="C4072" s="42">
        <f t="shared" si="108"/>
        <v>99</v>
      </c>
      <c r="D4072" s="41" t="s">
        <v>8834</v>
      </c>
      <c r="E4072" s="44" t="s">
        <v>16461</v>
      </c>
      <c r="F4072" s="42" t="s">
        <v>10545</v>
      </c>
      <c r="G4072" s="42" t="s">
        <v>5788</v>
      </c>
    </row>
    <row r="4073" spans="3:7" ht="15">
      <c r="C4073" s="42">
        <f t="shared" si="108"/>
        <v>99</v>
      </c>
      <c r="D4073" s="41" t="s">
        <v>10546</v>
      </c>
      <c r="E4073" s="44" t="s">
        <v>16462</v>
      </c>
      <c r="F4073" s="42" t="s">
        <v>10547</v>
      </c>
      <c r="G4073" s="42" t="s">
        <v>11366</v>
      </c>
    </row>
    <row r="4074" spans="3:7">
      <c r="C4074" s="42">
        <f t="shared" si="108"/>
        <v>99</v>
      </c>
      <c r="D4074" s="41" t="s">
        <v>10548</v>
      </c>
      <c r="E4074" s="46" t="s">
        <v>12539</v>
      </c>
      <c r="F4074" s="42" t="s">
        <v>10549</v>
      </c>
      <c r="G4074" s="42" t="s">
        <v>11318</v>
      </c>
    </row>
    <row r="4075" spans="3:7" ht="15">
      <c r="C4075" s="42">
        <f t="shared" si="108"/>
        <v>99</v>
      </c>
      <c r="D4075" s="41" t="s">
        <v>10550</v>
      </c>
      <c r="E4075" s="44" t="s">
        <v>16463</v>
      </c>
      <c r="F4075" s="42" t="s">
        <v>10551</v>
      </c>
      <c r="G4075" s="42" t="s">
        <v>12203</v>
      </c>
    </row>
    <row r="4076" spans="3:7" ht="15">
      <c r="C4076" s="42">
        <f t="shared" si="108"/>
        <v>99</v>
      </c>
      <c r="D4076" s="41" t="s">
        <v>10552</v>
      </c>
      <c r="E4076" s="44" t="s">
        <v>16464</v>
      </c>
      <c r="F4076" s="42" t="s">
        <v>10553</v>
      </c>
      <c r="G4076" s="42" t="s">
        <v>12204</v>
      </c>
    </row>
    <row r="4077" spans="3:7" ht="15">
      <c r="C4077" s="42">
        <f t="shared" si="108"/>
        <v>99</v>
      </c>
      <c r="D4077" s="41" t="s">
        <v>10554</v>
      </c>
      <c r="E4077" s="44" t="s">
        <v>16465</v>
      </c>
      <c r="F4077" s="42" t="s">
        <v>10555</v>
      </c>
      <c r="G4077" s="42" t="s">
        <v>12205</v>
      </c>
    </row>
    <row r="4078" spans="3:7" ht="15">
      <c r="C4078" s="42">
        <f t="shared" si="108"/>
        <v>99</v>
      </c>
      <c r="D4078" s="41" t="s">
        <v>10556</v>
      </c>
      <c r="E4078" s="44" t="s">
        <v>16466</v>
      </c>
      <c r="F4078" s="42" t="s">
        <v>10557</v>
      </c>
      <c r="G4078" s="42" t="s">
        <v>12206</v>
      </c>
    </row>
    <row r="4079" spans="3:7" ht="15">
      <c r="C4079" s="42">
        <f t="shared" si="108"/>
        <v>99</v>
      </c>
      <c r="D4079" s="41" t="s">
        <v>10558</v>
      </c>
      <c r="E4079" s="44" t="s">
        <v>16467</v>
      </c>
      <c r="F4079" s="42" t="s">
        <v>9164</v>
      </c>
      <c r="G4079" s="42" t="s">
        <v>11609</v>
      </c>
    </row>
    <row r="4080" spans="3:7" ht="15">
      <c r="C4080" s="42">
        <f t="shared" si="108"/>
        <v>99</v>
      </c>
      <c r="D4080" s="41" t="s">
        <v>10559</v>
      </c>
      <c r="E4080" s="44" t="s">
        <v>16468</v>
      </c>
      <c r="F4080" s="42" t="s">
        <v>10560</v>
      </c>
      <c r="G4080" s="42" t="s">
        <v>12207</v>
      </c>
    </row>
    <row r="4081" spans="3:7" ht="15">
      <c r="C4081" s="42">
        <f t="shared" si="108"/>
        <v>99</v>
      </c>
      <c r="D4081" s="41" t="s">
        <v>10561</v>
      </c>
      <c r="E4081" s="44" t="s">
        <v>16469</v>
      </c>
      <c r="F4081" s="42" t="s">
        <v>10562</v>
      </c>
      <c r="G4081" s="42" t="s">
        <v>12208</v>
      </c>
    </row>
    <row r="4082" spans="3:7" ht="15">
      <c r="C4082" s="42">
        <f t="shared" si="108"/>
        <v>99</v>
      </c>
      <c r="D4082" s="41" t="s">
        <v>10563</v>
      </c>
      <c r="E4082" s="44" t="s">
        <v>16470</v>
      </c>
      <c r="F4082" s="42" t="s">
        <v>10564</v>
      </c>
      <c r="G4082" s="42" t="s">
        <v>12209</v>
      </c>
    </row>
    <row r="4083" spans="3:7" ht="15">
      <c r="C4083" s="42">
        <f t="shared" si="108"/>
        <v>99</v>
      </c>
      <c r="D4083" s="41" t="s">
        <v>10565</v>
      </c>
      <c r="E4083" s="44" t="s">
        <v>16471</v>
      </c>
      <c r="F4083" s="42" t="s">
        <v>10566</v>
      </c>
      <c r="G4083" s="42" t="s">
        <v>12210</v>
      </c>
    </row>
    <row r="4084" spans="3:7" ht="15">
      <c r="C4084" s="42">
        <f t="shared" si="108"/>
        <v>99</v>
      </c>
      <c r="D4084" s="41" t="s">
        <v>10567</v>
      </c>
      <c r="E4084" s="44" t="s">
        <v>16472</v>
      </c>
      <c r="F4084" s="42" t="s">
        <v>10568</v>
      </c>
      <c r="G4084" s="42" t="s">
        <v>12211</v>
      </c>
    </row>
    <row r="4085" spans="3:7" ht="15">
      <c r="C4085" s="42">
        <f t="shared" si="108"/>
        <v>99</v>
      </c>
      <c r="D4085" s="41" t="s">
        <v>10569</v>
      </c>
      <c r="E4085" s="44" t="s">
        <v>16473</v>
      </c>
      <c r="F4085" s="42" t="s">
        <v>10570</v>
      </c>
      <c r="G4085" s="42" t="s">
        <v>12212</v>
      </c>
    </row>
    <row r="4086" spans="3:7" ht="15">
      <c r="C4086" s="42">
        <f t="shared" si="108"/>
        <v>99</v>
      </c>
      <c r="D4086" s="41" t="s">
        <v>10571</v>
      </c>
      <c r="E4086" s="44" t="s">
        <v>16474</v>
      </c>
      <c r="F4086" s="42" t="s">
        <v>10572</v>
      </c>
      <c r="G4086" s="42" t="s">
        <v>10571</v>
      </c>
    </row>
    <row r="4087" spans="3:7" ht="15">
      <c r="C4087" s="42">
        <f t="shared" si="108"/>
        <v>99</v>
      </c>
      <c r="D4087" s="41" t="s">
        <v>10573</v>
      </c>
      <c r="E4087" s="44" t="s">
        <v>16475</v>
      </c>
      <c r="F4087" s="42" t="s">
        <v>10574</v>
      </c>
      <c r="G4087" s="42" t="s">
        <v>12213</v>
      </c>
    </row>
    <row r="4088" spans="3:7" ht="15">
      <c r="C4088" s="42">
        <f t="shared" si="108"/>
        <v>99</v>
      </c>
      <c r="D4088" s="41" t="s">
        <v>10575</v>
      </c>
      <c r="E4088" s="44" t="s">
        <v>16476</v>
      </c>
      <c r="F4088" s="42" t="s">
        <v>10576</v>
      </c>
      <c r="G4088" s="42" t="s">
        <v>12214</v>
      </c>
    </row>
    <row r="4089" spans="3:7" ht="15">
      <c r="C4089" s="42">
        <f t="shared" si="108"/>
        <v>99</v>
      </c>
      <c r="D4089" s="41" t="s">
        <v>10577</v>
      </c>
      <c r="E4089" s="44" t="s">
        <v>16477</v>
      </c>
      <c r="F4089" s="42" t="s">
        <v>10578</v>
      </c>
      <c r="G4089" s="42" t="s">
        <v>12215</v>
      </c>
    </row>
    <row r="4090" spans="3:7" ht="15">
      <c r="C4090" s="42">
        <f t="shared" si="108"/>
        <v>99</v>
      </c>
      <c r="D4090" s="41" t="s">
        <v>10579</v>
      </c>
      <c r="E4090" s="44" t="s">
        <v>16478</v>
      </c>
      <c r="F4090" s="42" t="s">
        <v>10580</v>
      </c>
      <c r="G4090" s="42" t="s">
        <v>12216</v>
      </c>
    </row>
    <row r="4091" spans="3:7" ht="15">
      <c r="C4091" s="42">
        <f t="shared" si="108"/>
        <v>99</v>
      </c>
      <c r="D4091" s="41" t="s">
        <v>10581</v>
      </c>
      <c r="E4091" s="44" t="s">
        <v>16479</v>
      </c>
      <c r="F4091" s="42" t="s">
        <v>10582</v>
      </c>
      <c r="G4091" s="42" t="s">
        <v>12217</v>
      </c>
    </row>
    <row r="4092" spans="3:7" ht="15">
      <c r="C4092" s="42">
        <f t="shared" si="108"/>
        <v>99</v>
      </c>
      <c r="D4092" s="41" t="s">
        <v>10583</v>
      </c>
      <c r="E4092" s="44" t="s">
        <v>16480</v>
      </c>
      <c r="F4092" s="42" t="s">
        <v>10584</v>
      </c>
      <c r="G4092" s="42" t="s">
        <v>12218</v>
      </c>
    </row>
    <row r="4093" spans="3:7" ht="15">
      <c r="C4093" s="42">
        <f t="shared" si="108"/>
        <v>99</v>
      </c>
      <c r="D4093" s="41" t="s">
        <v>10585</v>
      </c>
      <c r="E4093" s="44" t="s">
        <v>16481</v>
      </c>
      <c r="F4093" s="42" t="s">
        <v>10586</v>
      </c>
      <c r="G4093" s="42" t="s">
        <v>12219</v>
      </c>
    </row>
    <row r="4094" spans="3:7" ht="15">
      <c r="C4094" s="42">
        <f t="shared" si="108"/>
        <v>99</v>
      </c>
      <c r="D4094" s="41" t="s">
        <v>10587</v>
      </c>
      <c r="E4094" s="44" t="s">
        <v>16482</v>
      </c>
      <c r="F4094" s="42" t="s">
        <v>10588</v>
      </c>
      <c r="G4094" s="42" t="s">
        <v>12220</v>
      </c>
    </row>
    <row r="4095" spans="3:7" ht="15">
      <c r="C4095" s="42">
        <f t="shared" si="108"/>
        <v>99</v>
      </c>
      <c r="D4095" s="41" t="s">
        <v>10589</v>
      </c>
      <c r="E4095" s="44" t="s">
        <v>16483</v>
      </c>
      <c r="F4095" s="42" t="s">
        <v>10590</v>
      </c>
      <c r="G4095" s="42" t="s">
        <v>7988</v>
      </c>
    </row>
    <row r="4096" spans="3:7">
      <c r="C4096" s="42">
        <f t="shared" si="108"/>
        <v>99</v>
      </c>
      <c r="D4096" s="41" t="s">
        <v>10591</v>
      </c>
      <c r="E4096" s="46" t="s">
        <v>12540</v>
      </c>
      <c r="F4096" s="42" t="s">
        <v>10592</v>
      </c>
      <c r="G4096" s="42" t="s">
        <v>12221</v>
      </c>
    </row>
    <row r="4097" spans="3:7" ht="15">
      <c r="C4097" s="42">
        <f t="shared" si="108"/>
        <v>99</v>
      </c>
      <c r="D4097" s="41" t="s">
        <v>10593</v>
      </c>
      <c r="E4097" s="44" t="s">
        <v>16484</v>
      </c>
      <c r="F4097" s="42" t="s">
        <v>10594</v>
      </c>
      <c r="G4097" s="42" t="s">
        <v>12222</v>
      </c>
    </row>
    <row r="4098" spans="3:7" ht="15">
      <c r="C4098" s="42">
        <f t="shared" si="108"/>
        <v>99</v>
      </c>
      <c r="D4098" s="41" t="s">
        <v>10595</v>
      </c>
      <c r="E4098" s="44" t="s">
        <v>16485</v>
      </c>
      <c r="F4098" s="42" t="s">
        <v>10596</v>
      </c>
      <c r="G4098" s="42" t="s">
        <v>12223</v>
      </c>
    </row>
    <row r="4099" spans="3:7" ht="15">
      <c r="C4099" s="42">
        <f t="shared" si="108"/>
        <v>99</v>
      </c>
      <c r="D4099" s="41" t="s">
        <v>10597</v>
      </c>
      <c r="E4099" s="44" t="s">
        <v>16486</v>
      </c>
      <c r="F4099" s="42" t="s">
        <v>10598</v>
      </c>
      <c r="G4099" s="42" t="s">
        <v>12224</v>
      </c>
    </row>
    <row r="4100" spans="3:7" ht="15">
      <c r="C4100" s="42">
        <f t="shared" si="108"/>
        <v>99</v>
      </c>
      <c r="D4100" s="41" t="s">
        <v>10599</v>
      </c>
      <c r="E4100" s="44" t="s">
        <v>16487</v>
      </c>
      <c r="F4100" s="42" t="s">
        <v>10600</v>
      </c>
      <c r="G4100" s="42" t="s">
        <v>10599</v>
      </c>
    </row>
    <row r="4101" spans="3:7" ht="15">
      <c r="C4101" s="42">
        <f t="shared" ref="C4101:C4164" si="109">+B4101+C4100</f>
        <v>99</v>
      </c>
      <c r="D4101" s="41" t="s">
        <v>10601</v>
      </c>
      <c r="E4101" s="44" t="s">
        <v>16488</v>
      </c>
      <c r="F4101" s="42" t="s">
        <v>10602</v>
      </c>
      <c r="G4101" s="42" t="s">
        <v>12225</v>
      </c>
    </row>
    <row r="4102" spans="3:7" ht="15">
      <c r="C4102" s="42">
        <f t="shared" si="109"/>
        <v>99</v>
      </c>
      <c r="D4102" s="41" t="s">
        <v>10603</v>
      </c>
      <c r="E4102" s="44" t="s">
        <v>16489</v>
      </c>
      <c r="F4102" s="42" t="s">
        <v>10604</v>
      </c>
      <c r="G4102" s="42" t="s">
        <v>12226</v>
      </c>
    </row>
    <row r="4103" spans="3:7" ht="15">
      <c r="C4103" s="42">
        <f t="shared" si="109"/>
        <v>99</v>
      </c>
      <c r="D4103" s="41" t="s">
        <v>10605</v>
      </c>
      <c r="E4103" s="44" t="s">
        <v>16490</v>
      </c>
      <c r="F4103" s="42" t="s">
        <v>10606</v>
      </c>
      <c r="G4103" s="42" t="s">
        <v>12227</v>
      </c>
    </row>
    <row r="4104" spans="3:7" ht="15">
      <c r="C4104" s="42">
        <f t="shared" si="109"/>
        <v>99</v>
      </c>
      <c r="D4104" s="41" t="s">
        <v>10607</v>
      </c>
      <c r="E4104" s="44" t="s">
        <v>16491</v>
      </c>
      <c r="F4104" s="42" t="s">
        <v>10608</v>
      </c>
      <c r="G4104" s="42" t="s">
        <v>12228</v>
      </c>
    </row>
    <row r="4105" spans="3:7" ht="15">
      <c r="C4105" s="42">
        <f t="shared" si="109"/>
        <v>99</v>
      </c>
      <c r="D4105" s="41" t="s">
        <v>10609</v>
      </c>
      <c r="E4105" s="44" t="s">
        <v>16492</v>
      </c>
      <c r="F4105" s="42" t="s">
        <v>10610</v>
      </c>
      <c r="G4105" s="42" t="s">
        <v>12229</v>
      </c>
    </row>
    <row r="4106" spans="3:7" ht="15">
      <c r="C4106" s="42">
        <f t="shared" si="109"/>
        <v>99</v>
      </c>
      <c r="D4106" s="41" t="s">
        <v>10611</v>
      </c>
      <c r="E4106" s="44" t="s">
        <v>16493</v>
      </c>
      <c r="G4106" s="42" t="s">
        <v>7333</v>
      </c>
    </row>
    <row r="4107" spans="3:7" ht="15">
      <c r="C4107" s="42">
        <f t="shared" si="109"/>
        <v>99</v>
      </c>
      <c r="D4107" s="41" t="s">
        <v>10612</v>
      </c>
      <c r="E4107" s="44" t="s">
        <v>16494</v>
      </c>
      <c r="F4107" s="42" t="s">
        <v>10613</v>
      </c>
      <c r="G4107" s="42" t="s">
        <v>12230</v>
      </c>
    </row>
    <row r="4108" spans="3:7" ht="15">
      <c r="C4108" s="42">
        <f t="shared" si="109"/>
        <v>99</v>
      </c>
      <c r="D4108" s="41" t="s">
        <v>10614</v>
      </c>
      <c r="E4108" s="44" t="s">
        <v>16495</v>
      </c>
      <c r="F4108" s="42" t="s">
        <v>10615</v>
      </c>
      <c r="G4108" s="42" t="s">
        <v>12231</v>
      </c>
    </row>
    <row r="4109" spans="3:7" ht="15">
      <c r="C4109" s="42">
        <f t="shared" si="109"/>
        <v>99</v>
      </c>
      <c r="D4109" s="41" t="s">
        <v>10616</v>
      </c>
      <c r="E4109" s="44" t="s">
        <v>16496</v>
      </c>
      <c r="F4109" s="42" t="s">
        <v>10617</v>
      </c>
      <c r="G4109" s="42" t="s">
        <v>12232</v>
      </c>
    </row>
    <row r="4110" spans="3:7" ht="15">
      <c r="C4110" s="42">
        <f t="shared" si="109"/>
        <v>99</v>
      </c>
      <c r="D4110" s="41" t="s">
        <v>10618</v>
      </c>
      <c r="E4110" s="44" t="s">
        <v>16497</v>
      </c>
      <c r="F4110" s="42" t="s">
        <v>10619</v>
      </c>
      <c r="G4110" s="42" t="s">
        <v>12233</v>
      </c>
    </row>
    <row r="4111" spans="3:7" ht="15">
      <c r="C4111" s="42">
        <f t="shared" si="109"/>
        <v>99</v>
      </c>
      <c r="D4111" s="41" t="s">
        <v>10620</v>
      </c>
      <c r="E4111" s="44" t="s">
        <v>16498</v>
      </c>
      <c r="F4111" s="42" t="s">
        <v>9050</v>
      </c>
      <c r="G4111" s="42" t="s">
        <v>7392</v>
      </c>
    </row>
    <row r="4112" spans="3:7" ht="15">
      <c r="C4112" s="42">
        <f t="shared" si="109"/>
        <v>99</v>
      </c>
      <c r="D4112" s="41" t="s">
        <v>10621</v>
      </c>
      <c r="E4112" s="44" t="s">
        <v>16499</v>
      </c>
      <c r="F4112" s="42" t="s">
        <v>10622</v>
      </c>
      <c r="G4112" s="42" t="s">
        <v>7459</v>
      </c>
    </row>
    <row r="4113" spans="3:7" ht="15">
      <c r="C4113" s="42">
        <f t="shared" si="109"/>
        <v>99</v>
      </c>
      <c r="D4113" s="41" t="s">
        <v>10623</v>
      </c>
      <c r="E4113" s="44" t="s">
        <v>16500</v>
      </c>
      <c r="F4113" s="42" t="s">
        <v>10624</v>
      </c>
      <c r="G4113" s="42" t="s">
        <v>12234</v>
      </c>
    </row>
    <row r="4114" spans="3:7" ht="15">
      <c r="C4114" s="42">
        <f t="shared" si="109"/>
        <v>99</v>
      </c>
      <c r="D4114" s="41" t="s">
        <v>10625</v>
      </c>
      <c r="E4114" s="44" t="s">
        <v>16501</v>
      </c>
      <c r="F4114" s="42" t="s">
        <v>10626</v>
      </c>
      <c r="G4114" s="42" t="s">
        <v>12235</v>
      </c>
    </row>
    <row r="4115" spans="3:7" ht="15">
      <c r="C4115" s="42">
        <f t="shared" si="109"/>
        <v>99</v>
      </c>
      <c r="D4115" s="41" t="s">
        <v>10627</v>
      </c>
      <c r="E4115" s="44" t="s">
        <v>16502</v>
      </c>
      <c r="F4115" s="42" t="s">
        <v>10628</v>
      </c>
      <c r="G4115" s="42" t="s">
        <v>12236</v>
      </c>
    </row>
    <row r="4116" spans="3:7" ht="15">
      <c r="C4116" s="42">
        <f t="shared" si="109"/>
        <v>99</v>
      </c>
      <c r="D4116" s="41" t="s">
        <v>10629</v>
      </c>
      <c r="E4116" s="44" t="s">
        <v>16503</v>
      </c>
      <c r="F4116" s="42" t="s">
        <v>10630</v>
      </c>
      <c r="G4116" s="42" t="s">
        <v>11447</v>
      </c>
    </row>
    <row r="4117" spans="3:7" ht="15">
      <c r="C4117" s="42">
        <f t="shared" si="109"/>
        <v>99</v>
      </c>
      <c r="D4117" s="41" t="s">
        <v>10631</v>
      </c>
      <c r="E4117" s="44" t="s">
        <v>16504</v>
      </c>
      <c r="F4117" s="42" t="s">
        <v>10632</v>
      </c>
      <c r="G4117" s="42" t="s">
        <v>12237</v>
      </c>
    </row>
    <row r="4118" spans="3:7" ht="15">
      <c r="C4118" s="42">
        <f t="shared" si="109"/>
        <v>99</v>
      </c>
      <c r="D4118" s="41" t="s">
        <v>10633</v>
      </c>
      <c r="E4118" s="44" t="s">
        <v>16505</v>
      </c>
      <c r="F4118" s="42" t="s">
        <v>10634</v>
      </c>
      <c r="G4118" s="42" t="s">
        <v>12238</v>
      </c>
    </row>
    <row r="4119" spans="3:7" ht="15">
      <c r="C4119" s="42">
        <f t="shared" si="109"/>
        <v>99</v>
      </c>
      <c r="D4119" s="48" t="s">
        <v>10635</v>
      </c>
      <c r="E4119" s="44" t="s">
        <v>16506</v>
      </c>
      <c r="F4119" s="49" t="s">
        <v>10636</v>
      </c>
      <c r="G4119" s="50" t="s">
        <v>12239</v>
      </c>
    </row>
    <row r="4120" spans="3:7" ht="26.25">
      <c r="C4120" s="42">
        <f t="shared" si="109"/>
        <v>99</v>
      </c>
      <c r="D4120" s="48" t="s">
        <v>10637</v>
      </c>
      <c r="E4120" s="44" t="s">
        <v>16507</v>
      </c>
      <c r="F4120" s="49" t="s">
        <v>10638</v>
      </c>
      <c r="G4120" s="50" t="s">
        <v>12240</v>
      </c>
    </row>
    <row r="4121" spans="3:7" ht="64.5">
      <c r="C4121" s="42">
        <f t="shared" si="109"/>
        <v>99</v>
      </c>
      <c r="D4121" s="48" t="s">
        <v>9081</v>
      </c>
      <c r="E4121" s="44" t="s">
        <v>16508</v>
      </c>
      <c r="F4121" s="49" t="s">
        <v>10639</v>
      </c>
      <c r="G4121" s="50" t="s">
        <v>12241</v>
      </c>
    </row>
    <row r="4122" spans="3:7" ht="51.75">
      <c r="C4122" s="42">
        <f t="shared" si="109"/>
        <v>99</v>
      </c>
      <c r="D4122" s="48" t="s">
        <v>10640</v>
      </c>
      <c r="E4122" s="44" t="s">
        <v>16509</v>
      </c>
      <c r="F4122" s="49" t="s">
        <v>10641</v>
      </c>
      <c r="G4122" s="50" t="s">
        <v>12242</v>
      </c>
    </row>
    <row r="4123" spans="3:7" ht="51.75">
      <c r="C4123" s="42">
        <f t="shared" si="109"/>
        <v>99</v>
      </c>
      <c r="D4123" s="48" t="s">
        <v>10642</v>
      </c>
      <c r="E4123" s="44" t="s">
        <v>16510</v>
      </c>
      <c r="F4123" s="49" t="s">
        <v>10643</v>
      </c>
      <c r="G4123" s="50" t="s">
        <v>12243</v>
      </c>
    </row>
    <row r="4124" spans="3:7" ht="64.5">
      <c r="C4124" s="42">
        <f t="shared" si="109"/>
        <v>99</v>
      </c>
      <c r="D4124" s="48" t="s">
        <v>10644</v>
      </c>
      <c r="E4124" s="44" t="s">
        <v>16511</v>
      </c>
      <c r="F4124" s="49" t="s">
        <v>10645</v>
      </c>
      <c r="G4124" s="50" t="s">
        <v>12244</v>
      </c>
    </row>
    <row r="4125" spans="3:7" ht="26.25">
      <c r="C4125" s="42">
        <f t="shared" si="109"/>
        <v>99</v>
      </c>
      <c r="D4125" s="48" t="s">
        <v>10646</v>
      </c>
      <c r="E4125" s="44" t="s">
        <v>16512</v>
      </c>
      <c r="F4125" s="49" t="s">
        <v>10647</v>
      </c>
      <c r="G4125" s="50" t="s">
        <v>12245</v>
      </c>
    </row>
    <row r="4126" spans="3:7" ht="39">
      <c r="C4126" s="42">
        <f t="shared" si="109"/>
        <v>99</v>
      </c>
      <c r="D4126" s="48" t="s">
        <v>10648</v>
      </c>
      <c r="E4126" s="44" t="s">
        <v>16513</v>
      </c>
      <c r="F4126" s="49" t="s">
        <v>10649</v>
      </c>
      <c r="G4126" s="50" t="s">
        <v>6092</v>
      </c>
    </row>
    <row r="4127" spans="3:7" ht="77.25">
      <c r="C4127" s="42">
        <f t="shared" si="109"/>
        <v>99</v>
      </c>
      <c r="D4127" s="48" t="s">
        <v>10650</v>
      </c>
      <c r="E4127" s="44" t="s">
        <v>16514</v>
      </c>
      <c r="F4127" s="49" t="s">
        <v>10651</v>
      </c>
      <c r="G4127" s="50" t="s">
        <v>5794</v>
      </c>
    </row>
    <row r="4128" spans="3:7" ht="26.25">
      <c r="C4128" s="42">
        <f t="shared" si="109"/>
        <v>99</v>
      </c>
      <c r="D4128" s="48" t="s">
        <v>10652</v>
      </c>
      <c r="E4128" s="44" t="s">
        <v>16515</v>
      </c>
      <c r="F4128" s="49" t="s">
        <v>10653</v>
      </c>
      <c r="G4128" s="50" t="s">
        <v>12246</v>
      </c>
    </row>
    <row r="4129" spans="3:7" ht="77.25">
      <c r="C4129" s="42">
        <f t="shared" si="109"/>
        <v>99</v>
      </c>
      <c r="D4129" s="48" t="s">
        <v>10654</v>
      </c>
      <c r="E4129" s="44" t="s">
        <v>16516</v>
      </c>
      <c r="F4129" s="49" t="s">
        <v>10655</v>
      </c>
      <c r="G4129" s="50" t="s">
        <v>12247</v>
      </c>
    </row>
    <row r="4130" spans="3:7" ht="26.25">
      <c r="C4130" s="42">
        <f t="shared" si="109"/>
        <v>99</v>
      </c>
      <c r="D4130" s="48" t="s">
        <v>10656</v>
      </c>
      <c r="E4130" s="44" t="s">
        <v>16517</v>
      </c>
      <c r="F4130" s="49" t="s">
        <v>10657</v>
      </c>
      <c r="G4130" s="50" t="s">
        <v>6967</v>
      </c>
    </row>
    <row r="4131" spans="3:7" ht="39">
      <c r="C4131" s="42">
        <f t="shared" si="109"/>
        <v>99</v>
      </c>
      <c r="D4131" s="48" t="s">
        <v>10658</v>
      </c>
      <c r="E4131" s="44" t="s">
        <v>16518</v>
      </c>
      <c r="F4131" s="49" t="s">
        <v>10659</v>
      </c>
      <c r="G4131" s="50" t="s">
        <v>12248</v>
      </c>
    </row>
    <row r="4132" spans="3:7" ht="15">
      <c r="C4132" s="42">
        <f t="shared" si="109"/>
        <v>99</v>
      </c>
      <c r="D4132" s="48" t="s">
        <v>10660</v>
      </c>
      <c r="E4132" s="44" t="s">
        <v>16519</v>
      </c>
      <c r="F4132" s="49" t="s">
        <v>10661</v>
      </c>
      <c r="G4132" s="50" t="s">
        <v>11205</v>
      </c>
    </row>
    <row r="4133" spans="3:7" ht="26.25">
      <c r="C4133" s="42">
        <f t="shared" si="109"/>
        <v>99</v>
      </c>
      <c r="D4133" s="48" t="s">
        <v>10662</v>
      </c>
      <c r="E4133" s="44" t="s">
        <v>16520</v>
      </c>
      <c r="F4133" s="49" t="s">
        <v>10663</v>
      </c>
      <c r="G4133" s="50" t="s">
        <v>11205</v>
      </c>
    </row>
    <row r="4134" spans="3:7" ht="51.75">
      <c r="C4134" s="42">
        <f t="shared" si="109"/>
        <v>99</v>
      </c>
      <c r="D4134" s="48" t="s">
        <v>10664</v>
      </c>
      <c r="E4134" s="44" t="s">
        <v>16521</v>
      </c>
      <c r="F4134" s="49" t="s">
        <v>10665</v>
      </c>
      <c r="G4134" s="50" t="s">
        <v>12249</v>
      </c>
    </row>
    <row r="4135" spans="3:7" ht="64.5">
      <c r="C4135" s="42">
        <f t="shared" si="109"/>
        <v>99</v>
      </c>
      <c r="D4135" s="48" t="s">
        <v>10666</v>
      </c>
      <c r="E4135" s="44" t="s">
        <v>16522</v>
      </c>
      <c r="F4135" s="49" t="s">
        <v>10667</v>
      </c>
      <c r="G4135" s="50" t="s">
        <v>12250</v>
      </c>
    </row>
    <row r="4136" spans="3:7" ht="64.5">
      <c r="C4136" s="42">
        <f t="shared" si="109"/>
        <v>99</v>
      </c>
      <c r="D4136" s="48" t="s">
        <v>10668</v>
      </c>
      <c r="E4136" s="44" t="s">
        <v>16523</v>
      </c>
      <c r="F4136" s="49" t="s">
        <v>10669</v>
      </c>
      <c r="G4136" s="50" t="s">
        <v>12251</v>
      </c>
    </row>
    <row r="4137" spans="3:7" ht="115.5">
      <c r="C4137" s="42">
        <f t="shared" si="109"/>
        <v>99</v>
      </c>
      <c r="D4137" s="48" t="s">
        <v>10670</v>
      </c>
      <c r="E4137" s="44" t="s">
        <v>16524</v>
      </c>
      <c r="F4137" s="49" t="s">
        <v>10671</v>
      </c>
      <c r="G4137" s="50" t="s">
        <v>12252</v>
      </c>
    </row>
    <row r="4138" spans="3:7" ht="51.75">
      <c r="C4138" s="42">
        <f t="shared" si="109"/>
        <v>99</v>
      </c>
      <c r="D4138" s="48" t="s">
        <v>10672</v>
      </c>
      <c r="E4138" s="44" t="s">
        <v>16525</v>
      </c>
      <c r="F4138" s="49" t="s">
        <v>10673</v>
      </c>
      <c r="G4138" s="50" t="s">
        <v>12253</v>
      </c>
    </row>
    <row r="4139" spans="3:7" ht="64.5">
      <c r="C4139" s="42">
        <f t="shared" si="109"/>
        <v>99</v>
      </c>
      <c r="D4139" s="48" t="s">
        <v>10674</v>
      </c>
      <c r="E4139" s="44" t="s">
        <v>16526</v>
      </c>
      <c r="F4139" s="49" t="s">
        <v>10675</v>
      </c>
      <c r="G4139" s="50" t="s">
        <v>12254</v>
      </c>
    </row>
    <row r="4140" spans="3:7" ht="26.25">
      <c r="C4140" s="42">
        <f t="shared" si="109"/>
        <v>99</v>
      </c>
      <c r="D4140" s="48" t="s">
        <v>10676</v>
      </c>
      <c r="E4140" s="44" t="s">
        <v>16527</v>
      </c>
      <c r="F4140" s="49" t="s">
        <v>10677</v>
      </c>
      <c r="G4140" s="50" t="s">
        <v>12255</v>
      </c>
    </row>
    <row r="4141" spans="3:7" ht="39">
      <c r="C4141" s="42">
        <f t="shared" si="109"/>
        <v>99</v>
      </c>
      <c r="D4141" s="48" t="s">
        <v>10678</v>
      </c>
      <c r="E4141" s="44" t="s">
        <v>16528</v>
      </c>
      <c r="F4141" s="49" t="s">
        <v>10679</v>
      </c>
      <c r="G4141" s="50" t="s">
        <v>12256</v>
      </c>
    </row>
    <row r="4142" spans="3:7" ht="51.75">
      <c r="C4142" s="42">
        <f t="shared" si="109"/>
        <v>99</v>
      </c>
      <c r="D4142" s="48" t="s">
        <v>10680</v>
      </c>
      <c r="E4142" s="44" t="s">
        <v>16529</v>
      </c>
      <c r="F4142" s="49" t="s">
        <v>10681</v>
      </c>
      <c r="G4142" s="50" t="s">
        <v>12257</v>
      </c>
    </row>
    <row r="4143" spans="3:7" ht="39">
      <c r="C4143" s="42">
        <f t="shared" si="109"/>
        <v>99</v>
      </c>
      <c r="D4143" s="48" t="s">
        <v>10682</v>
      </c>
      <c r="E4143" s="44" t="s">
        <v>16530</v>
      </c>
      <c r="F4143" s="49" t="s">
        <v>10683</v>
      </c>
      <c r="G4143" s="50" t="s">
        <v>12258</v>
      </c>
    </row>
    <row r="4144" spans="3:7" ht="128.25">
      <c r="C4144" s="42">
        <f t="shared" si="109"/>
        <v>99</v>
      </c>
      <c r="D4144" s="48" t="s">
        <v>10684</v>
      </c>
      <c r="E4144" s="44" t="s">
        <v>16531</v>
      </c>
      <c r="F4144" s="49" t="s">
        <v>10685</v>
      </c>
      <c r="G4144" s="50" t="s">
        <v>12259</v>
      </c>
    </row>
    <row r="4145" spans="3:7" ht="39">
      <c r="C4145" s="42">
        <f t="shared" si="109"/>
        <v>99</v>
      </c>
      <c r="D4145" s="48" t="s">
        <v>10686</v>
      </c>
      <c r="E4145" s="44" t="s">
        <v>16532</v>
      </c>
      <c r="F4145" s="49" t="s">
        <v>10687</v>
      </c>
      <c r="G4145" s="50" t="s">
        <v>12260</v>
      </c>
    </row>
    <row r="4146" spans="3:7" ht="26.25">
      <c r="C4146" s="42">
        <f t="shared" si="109"/>
        <v>99</v>
      </c>
      <c r="D4146" s="48" t="s">
        <v>10688</v>
      </c>
      <c r="E4146" s="44" t="s">
        <v>16533</v>
      </c>
      <c r="F4146" s="49" t="s">
        <v>10689</v>
      </c>
      <c r="G4146" s="50" t="s">
        <v>12261</v>
      </c>
    </row>
    <row r="4147" spans="3:7" ht="64.5">
      <c r="C4147" s="42">
        <f t="shared" si="109"/>
        <v>99</v>
      </c>
      <c r="D4147" s="48" t="s">
        <v>10690</v>
      </c>
      <c r="E4147" s="44" t="s">
        <v>16534</v>
      </c>
      <c r="F4147" s="49" t="s">
        <v>10691</v>
      </c>
      <c r="G4147" s="50" t="s">
        <v>12262</v>
      </c>
    </row>
    <row r="4148" spans="3:7" ht="51.75">
      <c r="C4148" s="42">
        <f t="shared" si="109"/>
        <v>99</v>
      </c>
      <c r="D4148" s="48" t="s">
        <v>10692</v>
      </c>
      <c r="E4148" s="44" t="s">
        <v>16535</v>
      </c>
      <c r="F4148" s="49" t="s">
        <v>10693</v>
      </c>
      <c r="G4148" s="50" t="s">
        <v>5949</v>
      </c>
    </row>
    <row r="4149" spans="3:7" ht="39">
      <c r="C4149" s="42">
        <f t="shared" si="109"/>
        <v>99</v>
      </c>
      <c r="D4149" s="48" t="s">
        <v>10694</v>
      </c>
      <c r="E4149" s="44" t="s">
        <v>16536</v>
      </c>
      <c r="F4149" s="49" t="s">
        <v>10695</v>
      </c>
      <c r="G4149" s="50" t="s">
        <v>12263</v>
      </c>
    </row>
    <row r="4150" spans="3:7" ht="64.5">
      <c r="C4150" s="42">
        <f t="shared" si="109"/>
        <v>99</v>
      </c>
      <c r="D4150" s="48" t="s">
        <v>10696</v>
      </c>
      <c r="E4150" s="44" t="s">
        <v>16537</v>
      </c>
      <c r="F4150" s="49" t="s">
        <v>10697</v>
      </c>
      <c r="G4150" s="50" t="s">
        <v>12264</v>
      </c>
    </row>
    <row r="4151" spans="3:7" ht="51.75">
      <c r="C4151" s="42">
        <f t="shared" si="109"/>
        <v>99</v>
      </c>
      <c r="D4151" s="48" t="s">
        <v>10698</v>
      </c>
      <c r="E4151" s="44" t="s">
        <v>16538</v>
      </c>
      <c r="F4151" s="49" t="s">
        <v>10699</v>
      </c>
      <c r="G4151" s="50" t="s">
        <v>12265</v>
      </c>
    </row>
    <row r="4152" spans="3:7" ht="39">
      <c r="C4152" s="42">
        <f t="shared" si="109"/>
        <v>99</v>
      </c>
      <c r="D4152" s="48" t="s">
        <v>10700</v>
      </c>
      <c r="E4152" s="44" t="s">
        <v>16539</v>
      </c>
      <c r="F4152" s="49" t="s">
        <v>10701</v>
      </c>
      <c r="G4152" s="50" t="s">
        <v>11872</v>
      </c>
    </row>
    <row r="4153" spans="3:7" ht="90">
      <c r="C4153" s="42">
        <f t="shared" si="109"/>
        <v>99</v>
      </c>
      <c r="D4153" s="48" t="s">
        <v>10702</v>
      </c>
      <c r="E4153" s="44" t="s">
        <v>16540</v>
      </c>
      <c r="F4153" s="49" t="s">
        <v>10703</v>
      </c>
      <c r="G4153" s="50" t="s">
        <v>12266</v>
      </c>
    </row>
    <row r="4154" spans="3:7" ht="51.75">
      <c r="C4154" s="42">
        <f t="shared" si="109"/>
        <v>99</v>
      </c>
      <c r="D4154" s="48" t="s">
        <v>10704</v>
      </c>
      <c r="E4154" s="44" t="s">
        <v>16541</v>
      </c>
      <c r="F4154" s="49" t="s">
        <v>10705</v>
      </c>
      <c r="G4154" s="50" t="s">
        <v>12267</v>
      </c>
    </row>
    <row r="4155" spans="3:7" ht="51.75">
      <c r="C4155" s="42">
        <f t="shared" si="109"/>
        <v>99</v>
      </c>
      <c r="D4155" s="48" t="s">
        <v>10706</v>
      </c>
      <c r="E4155" s="44" t="s">
        <v>16542</v>
      </c>
      <c r="F4155" s="49" t="s">
        <v>10707</v>
      </c>
      <c r="G4155" s="50" t="s">
        <v>12268</v>
      </c>
    </row>
    <row r="4156" spans="3:7" ht="51.75">
      <c r="C4156" s="42">
        <f t="shared" si="109"/>
        <v>99</v>
      </c>
      <c r="D4156" s="48" t="s">
        <v>10708</v>
      </c>
      <c r="E4156" s="44" t="s">
        <v>16543</v>
      </c>
      <c r="F4156" s="49" t="s">
        <v>10709</v>
      </c>
      <c r="G4156" s="50" t="s">
        <v>12269</v>
      </c>
    </row>
    <row r="4157" spans="3:7" ht="64.5">
      <c r="C4157" s="42">
        <f t="shared" si="109"/>
        <v>99</v>
      </c>
      <c r="D4157" s="48" t="s">
        <v>10710</v>
      </c>
      <c r="E4157" s="44" t="s">
        <v>16544</v>
      </c>
      <c r="F4157" s="49" t="s">
        <v>10711</v>
      </c>
      <c r="G4157" s="50" t="s">
        <v>12270</v>
      </c>
    </row>
    <row r="4158" spans="3:7" ht="15">
      <c r="C4158" s="42">
        <f t="shared" si="109"/>
        <v>99</v>
      </c>
      <c r="D4158" s="48" t="s">
        <v>10712</v>
      </c>
      <c r="E4158" s="44" t="s">
        <v>16545</v>
      </c>
      <c r="F4158" s="49" t="s">
        <v>10713</v>
      </c>
      <c r="G4158" s="50" t="s">
        <v>12271</v>
      </c>
    </row>
    <row r="4159" spans="3:7" ht="64.5">
      <c r="C4159" s="42">
        <f t="shared" si="109"/>
        <v>99</v>
      </c>
      <c r="D4159" s="48" t="s">
        <v>10714</v>
      </c>
      <c r="E4159" s="44" t="s">
        <v>16546</v>
      </c>
      <c r="F4159" s="49" t="s">
        <v>10715</v>
      </c>
      <c r="G4159" s="50" t="s">
        <v>12272</v>
      </c>
    </row>
    <row r="4160" spans="3:7" ht="64.5">
      <c r="C4160" s="42">
        <f t="shared" si="109"/>
        <v>99</v>
      </c>
      <c r="D4160" s="48" t="s">
        <v>10716</v>
      </c>
      <c r="E4160" s="44" t="s">
        <v>16547</v>
      </c>
      <c r="F4160" s="49" t="s">
        <v>10717</v>
      </c>
      <c r="G4160" s="50" t="s">
        <v>12273</v>
      </c>
    </row>
    <row r="4161" spans="3:7" ht="51.75">
      <c r="C4161" s="42">
        <f t="shared" si="109"/>
        <v>99</v>
      </c>
      <c r="D4161" s="48" t="s">
        <v>10718</v>
      </c>
      <c r="E4161" s="44" t="s">
        <v>16548</v>
      </c>
      <c r="F4161" s="49" t="s">
        <v>10719</v>
      </c>
      <c r="G4161" s="50" t="s">
        <v>12274</v>
      </c>
    </row>
    <row r="4162" spans="3:7" ht="26.25">
      <c r="C4162" s="42">
        <f t="shared" si="109"/>
        <v>99</v>
      </c>
      <c r="D4162" s="48" t="s">
        <v>10720</v>
      </c>
      <c r="E4162" s="44" t="s">
        <v>16549</v>
      </c>
      <c r="F4162" s="49" t="s">
        <v>10721</v>
      </c>
      <c r="G4162" s="50" t="s">
        <v>12275</v>
      </c>
    </row>
    <row r="4163" spans="3:7" ht="64.5">
      <c r="C4163" s="42">
        <f t="shared" si="109"/>
        <v>99</v>
      </c>
      <c r="D4163" s="48" t="s">
        <v>10722</v>
      </c>
      <c r="E4163" s="44" t="s">
        <v>16550</v>
      </c>
      <c r="F4163" s="49" t="s">
        <v>10723</v>
      </c>
      <c r="G4163" s="50" t="s">
        <v>12276</v>
      </c>
    </row>
    <row r="4164" spans="3:7" ht="39">
      <c r="C4164" s="42">
        <f t="shared" si="109"/>
        <v>99</v>
      </c>
      <c r="D4164" s="48" t="s">
        <v>10724</v>
      </c>
      <c r="E4164" s="44" t="s">
        <v>16551</v>
      </c>
      <c r="F4164" s="49" t="s">
        <v>10725</v>
      </c>
      <c r="G4164" s="50" t="s">
        <v>12277</v>
      </c>
    </row>
    <row r="4165" spans="3:7" ht="39">
      <c r="C4165" s="42">
        <f t="shared" ref="C4165:C4228" si="110">+B4165+C4164</f>
        <v>99</v>
      </c>
      <c r="D4165" s="48" t="s">
        <v>10726</v>
      </c>
      <c r="E4165" s="44" t="s">
        <v>16552</v>
      </c>
      <c r="F4165" s="49" t="s">
        <v>10727</v>
      </c>
      <c r="G4165" s="50" t="s">
        <v>5358</v>
      </c>
    </row>
    <row r="4166" spans="3:7" ht="39">
      <c r="C4166" s="42">
        <f t="shared" si="110"/>
        <v>99</v>
      </c>
      <c r="D4166" s="48" t="s">
        <v>10728</v>
      </c>
      <c r="E4166" s="44" t="s">
        <v>16553</v>
      </c>
      <c r="F4166" s="49" t="s">
        <v>10729</v>
      </c>
      <c r="G4166" s="50" t="s">
        <v>12278</v>
      </c>
    </row>
    <row r="4167" spans="3:7" ht="64.5">
      <c r="C4167" s="42">
        <f t="shared" si="110"/>
        <v>99</v>
      </c>
      <c r="D4167" s="48" t="s">
        <v>10730</v>
      </c>
      <c r="E4167" s="44" t="s">
        <v>16554</v>
      </c>
      <c r="F4167" s="49" t="s">
        <v>10731</v>
      </c>
      <c r="G4167" s="50" t="s">
        <v>12279</v>
      </c>
    </row>
    <row r="4168" spans="3:7" ht="26.25">
      <c r="C4168" s="42">
        <f t="shared" si="110"/>
        <v>99</v>
      </c>
      <c r="D4168" s="48" t="s">
        <v>10732</v>
      </c>
      <c r="E4168" s="44" t="s">
        <v>16555</v>
      </c>
      <c r="F4168" s="49" t="s">
        <v>10733</v>
      </c>
      <c r="G4168" s="50" t="s">
        <v>12280</v>
      </c>
    </row>
    <row r="4169" spans="3:7" ht="26.25">
      <c r="C4169" s="42">
        <f t="shared" si="110"/>
        <v>99</v>
      </c>
      <c r="D4169" s="48" t="s">
        <v>10734</v>
      </c>
      <c r="E4169" s="44" t="s">
        <v>16556</v>
      </c>
      <c r="F4169" s="49" t="s">
        <v>10735</v>
      </c>
      <c r="G4169" s="50" t="s">
        <v>12281</v>
      </c>
    </row>
    <row r="4170" spans="3:7" ht="15">
      <c r="C4170" s="42">
        <f t="shared" si="110"/>
        <v>99</v>
      </c>
      <c r="D4170" s="48" t="s">
        <v>10736</v>
      </c>
      <c r="E4170" s="44" t="s">
        <v>16557</v>
      </c>
      <c r="F4170" s="49" t="s">
        <v>10737</v>
      </c>
      <c r="G4170" s="50" t="s">
        <v>12282</v>
      </c>
    </row>
    <row r="4171" spans="3:7" ht="26.25">
      <c r="C4171" s="42">
        <f t="shared" si="110"/>
        <v>99</v>
      </c>
      <c r="D4171" s="48" t="s">
        <v>10738</v>
      </c>
      <c r="E4171" s="44" t="s">
        <v>16558</v>
      </c>
      <c r="F4171" s="49" t="s">
        <v>10739</v>
      </c>
      <c r="G4171" s="50" t="s">
        <v>12283</v>
      </c>
    </row>
    <row r="4172" spans="3:7" ht="15">
      <c r="C4172" s="42">
        <f t="shared" si="110"/>
        <v>99</v>
      </c>
      <c r="D4172" s="48" t="s">
        <v>10740</v>
      </c>
      <c r="E4172" s="44" t="s">
        <v>16559</v>
      </c>
      <c r="F4172" s="49" t="s">
        <v>10741</v>
      </c>
      <c r="G4172" s="50" t="s">
        <v>12284</v>
      </c>
    </row>
    <row r="4173" spans="3:7" ht="26.25">
      <c r="C4173" s="42">
        <f t="shared" si="110"/>
        <v>99</v>
      </c>
      <c r="D4173" s="48" t="s">
        <v>8697</v>
      </c>
      <c r="E4173" s="44" t="s">
        <v>16560</v>
      </c>
      <c r="F4173" s="49" t="s">
        <v>10742</v>
      </c>
      <c r="G4173" s="50" t="s">
        <v>12285</v>
      </c>
    </row>
    <row r="4174" spans="3:7" ht="39">
      <c r="C4174" s="42">
        <f t="shared" si="110"/>
        <v>99</v>
      </c>
      <c r="D4174" s="48" t="s">
        <v>10741</v>
      </c>
      <c r="E4174" s="44" t="s">
        <v>16561</v>
      </c>
      <c r="F4174" s="49" t="s">
        <v>10743</v>
      </c>
      <c r="G4174" s="50" t="s">
        <v>12285</v>
      </c>
    </row>
    <row r="4175" spans="3:7" ht="26.25">
      <c r="C4175" s="42">
        <f t="shared" si="110"/>
        <v>99</v>
      </c>
      <c r="D4175" s="48" t="s">
        <v>10744</v>
      </c>
      <c r="E4175" s="44" t="s">
        <v>16562</v>
      </c>
      <c r="F4175" s="49" t="s">
        <v>10745</v>
      </c>
      <c r="G4175" s="50" t="s">
        <v>12286</v>
      </c>
    </row>
    <row r="4176" spans="3:7" ht="39">
      <c r="C4176" s="42">
        <f t="shared" si="110"/>
        <v>99</v>
      </c>
      <c r="D4176" s="48" t="s">
        <v>10746</v>
      </c>
      <c r="E4176" s="44" t="s">
        <v>16563</v>
      </c>
      <c r="F4176" s="49" t="s">
        <v>10747</v>
      </c>
      <c r="G4176" s="50" t="s">
        <v>12287</v>
      </c>
    </row>
    <row r="4177" spans="3:7" ht="64.5">
      <c r="C4177" s="42">
        <f t="shared" si="110"/>
        <v>99</v>
      </c>
      <c r="D4177" s="48" t="s">
        <v>10748</v>
      </c>
      <c r="E4177" s="44" t="s">
        <v>16564</v>
      </c>
      <c r="F4177" s="49" t="s">
        <v>10749</v>
      </c>
      <c r="G4177" s="50" t="s">
        <v>12288</v>
      </c>
    </row>
    <row r="4178" spans="3:7" ht="26.25">
      <c r="C4178" s="42">
        <f t="shared" si="110"/>
        <v>99</v>
      </c>
      <c r="D4178" s="48" t="s">
        <v>10750</v>
      </c>
      <c r="E4178" s="44" t="s">
        <v>16565</v>
      </c>
      <c r="F4178" s="49" t="s">
        <v>10751</v>
      </c>
      <c r="G4178" s="50" t="s">
        <v>12289</v>
      </c>
    </row>
    <row r="4179" spans="3:7" ht="77.25">
      <c r="C4179" s="42">
        <f t="shared" si="110"/>
        <v>99</v>
      </c>
      <c r="D4179" s="48" t="s">
        <v>10752</v>
      </c>
      <c r="E4179" s="44" t="s">
        <v>16566</v>
      </c>
      <c r="F4179" s="49" t="s">
        <v>10753</v>
      </c>
      <c r="G4179" s="50" t="s">
        <v>12290</v>
      </c>
    </row>
    <row r="4180" spans="3:7" ht="90">
      <c r="C4180" s="42">
        <f t="shared" si="110"/>
        <v>99</v>
      </c>
      <c r="D4180" s="48" t="s">
        <v>10754</v>
      </c>
      <c r="E4180" s="44" t="s">
        <v>16567</v>
      </c>
      <c r="F4180" s="49" t="s">
        <v>10755</v>
      </c>
      <c r="G4180" s="50" t="s">
        <v>12291</v>
      </c>
    </row>
    <row r="4181" spans="3:7" ht="64.5">
      <c r="C4181" s="42">
        <f t="shared" si="110"/>
        <v>99</v>
      </c>
      <c r="D4181" s="48" t="s">
        <v>10756</v>
      </c>
      <c r="E4181" s="44" t="s">
        <v>16568</v>
      </c>
      <c r="F4181" s="49" t="s">
        <v>10757</v>
      </c>
      <c r="G4181" s="50" t="s">
        <v>12292</v>
      </c>
    </row>
    <row r="4182" spans="3:7" ht="51.75">
      <c r="C4182" s="42">
        <f t="shared" si="110"/>
        <v>99</v>
      </c>
      <c r="D4182" s="48" t="s">
        <v>10758</v>
      </c>
      <c r="E4182" s="44" t="s">
        <v>16569</v>
      </c>
      <c r="F4182" s="49" t="s">
        <v>10759</v>
      </c>
      <c r="G4182" s="50" t="s">
        <v>12293</v>
      </c>
    </row>
    <row r="4183" spans="3:7" ht="64.5">
      <c r="C4183" s="42">
        <f t="shared" si="110"/>
        <v>99</v>
      </c>
      <c r="D4183" s="48" t="s">
        <v>10760</v>
      </c>
      <c r="E4183" s="44" t="s">
        <v>16570</v>
      </c>
      <c r="F4183" s="49" t="s">
        <v>10761</v>
      </c>
      <c r="G4183" s="50" t="s">
        <v>12294</v>
      </c>
    </row>
    <row r="4184" spans="3:7" ht="90">
      <c r="C4184" s="42">
        <f t="shared" si="110"/>
        <v>99</v>
      </c>
      <c r="D4184" s="48" t="s">
        <v>10762</v>
      </c>
      <c r="E4184" s="44" t="s">
        <v>16571</v>
      </c>
      <c r="F4184" s="49" t="s">
        <v>10763</v>
      </c>
      <c r="G4184" s="50" t="s">
        <v>12295</v>
      </c>
    </row>
    <row r="4185" spans="3:7" ht="64.5">
      <c r="C4185" s="42">
        <f t="shared" si="110"/>
        <v>99</v>
      </c>
      <c r="D4185" s="48" t="s">
        <v>10764</v>
      </c>
      <c r="E4185" s="44" t="s">
        <v>16572</v>
      </c>
      <c r="F4185" s="49" t="s">
        <v>10765</v>
      </c>
      <c r="G4185" s="50" t="s">
        <v>7248</v>
      </c>
    </row>
    <row r="4186" spans="3:7" ht="39">
      <c r="C4186" s="42">
        <f t="shared" si="110"/>
        <v>99</v>
      </c>
      <c r="D4186" s="48" t="s">
        <v>10766</v>
      </c>
      <c r="E4186" s="44" t="s">
        <v>16573</v>
      </c>
      <c r="F4186" s="49" t="s">
        <v>10767</v>
      </c>
      <c r="G4186" s="50" t="s">
        <v>12296</v>
      </c>
    </row>
    <row r="4187" spans="3:7" ht="102.75">
      <c r="C4187" s="42">
        <f t="shared" si="110"/>
        <v>99</v>
      </c>
      <c r="D4187" s="48" t="s">
        <v>10768</v>
      </c>
      <c r="E4187" s="44" t="s">
        <v>16574</v>
      </c>
      <c r="F4187" s="49" t="s">
        <v>10769</v>
      </c>
      <c r="G4187" s="50" t="s">
        <v>12297</v>
      </c>
    </row>
    <row r="4188" spans="3:7" ht="77.25">
      <c r="C4188" s="42">
        <f t="shared" si="110"/>
        <v>99</v>
      </c>
      <c r="D4188" s="48" t="s">
        <v>10770</v>
      </c>
      <c r="E4188" s="44" t="s">
        <v>16575</v>
      </c>
      <c r="F4188" s="49" t="s">
        <v>10771</v>
      </c>
      <c r="G4188" s="50" t="s">
        <v>12298</v>
      </c>
    </row>
    <row r="4189" spans="3:7" ht="51">
      <c r="C4189" s="42">
        <f t="shared" si="110"/>
        <v>99</v>
      </c>
      <c r="D4189" s="48" t="s">
        <v>10772</v>
      </c>
      <c r="E4189" s="46" t="s">
        <v>12541</v>
      </c>
      <c r="F4189" s="49" t="s">
        <v>10773</v>
      </c>
      <c r="G4189" s="50" t="s">
        <v>12299</v>
      </c>
    </row>
    <row r="4190" spans="3:7" ht="39">
      <c r="C4190" s="42">
        <f t="shared" si="110"/>
        <v>99</v>
      </c>
      <c r="D4190" s="48" t="s">
        <v>10774</v>
      </c>
      <c r="E4190" s="44" t="s">
        <v>16576</v>
      </c>
      <c r="F4190" s="49" t="s">
        <v>10775</v>
      </c>
      <c r="G4190" s="50" t="s">
        <v>12300</v>
      </c>
    </row>
    <row r="4191" spans="3:7" ht="64.5">
      <c r="C4191" s="42">
        <f t="shared" si="110"/>
        <v>99</v>
      </c>
      <c r="D4191" s="48" t="s">
        <v>10776</v>
      </c>
      <c r="E4191" s="44" t="s">
        <v>16577</v>
      </c>
      <c r="F4191" s="49" t="s">
        <v>10777</v>
      </c>
      <c r="G4191" s="50" t="s">
        <v>12301</v>
      </c>
    </row>
    <row r="4192" spans="3:7" ht="90">
      <c r="C4192" s="42">
        <f t="shared" si="110"/>
        <v>99</v>
      </c>
      <c r="D4192" s="48" t="s">
        <v>10778</v>
      </c>
      <c r="E4192" s="44" t="s">
        <v>16578</v>
      </c>
      <c r="F4192" s="49" t="s">
        <v>10779</v>
      </c>
      <c r="G4192" s="50" t="s">
        <v>12302</v>
      </c>
    </row>
    <row r="4193" spans="3:7" ht="15">
      <c r="C4193" s="42">
        <f t="shared" si="110"/>
        <v>99</v>
      </c>
      <c r="D4193" s="48" t="s">
        <v>10780</v>
      </c>
      <c r="E4193" s="44" t="s">
        <v>16579</v>
      </c>
      <c r="F4193" s="49" t="s">
        <v>10781</v>
      </c>
      <c r="G4193" s="50" t="s">
        <v>12303</v>
      </c>
    </row>
    <row r="4194" spans="3:7" ht="51.75">
      <c r="C4194" s="42">
        <f t="shared" si="110"/>
        <v>99</v>
      </c>
      <c r="D4194" s="48" t="s">
        <v>10782</v>
      </c>
      <c r="E4194" s="44" t="s">
        <v>16580</v>
      </c>
      <c r="F4194" s="49" t="s">
        <v>10783</v>
      </c>
      <c r="G4194" s="50" t="s">
        <v>12304</v>
      </c>
    </row>
    <row r="4195" spans="3:7" ht="64.5">
      <c r="C4195" s="42">
        <f t="shared" si="110"/>
        <v>99</v>
      </c>
      <c r="D4195" s="48" t="s">
        <v>10784</v>
      </c>
      <c r="E4195" s="44" t="s">
        <v>16581</v>
      </c>
      <c r="F4195" s="49" t="s">
        <v>10785</v>
      </c>
      <c r="G4195" s="50" t="s">
        <v>12305</v>
      </c>
    </row>
    <row r="4196" spans="3:7" ht="51.75">
      <c r="C4196" s="42">
        <f t="shared" si="110"/>
        <v>99</v>
      </c>
      <c r="D4196" s="48" t="s">
        <v>10786</v>
      </c>
      <c r="E4196" s="44" t="s">
        <v>16582</v>
      </c>
      <c r="F4196" s="49" t="s">
        <v>10787</v>
      </c>
      <c r="G4196" s="50" t="s">
        <v>12306</v>
      </c>
    </row>
    <row r="4197" spans="3:7" ht="39">
      <c r="C4197" s="42">
        <f t="shared" si="110"/>
        <v>99</v>
      </c>
      <c r="D4197" s="48" t="s">
        <v>10788</v>
      </c>
      <c r="E4197" s="44" t="s">
        <v>16583</v>
      </c>
      <c r="F4197" s="49" t="s">
        <v>10789</v>
      </c>
      <c r="G4197" s="50" t="s">
        <v>12307</v>
      </c>
    </row>
    <row r="4198" spans="3:7" ht="102.75">
      <c r="C4198" s="42">
        <f t="shared" si="110"/>
        <v>99</v>
      </c>
      <c r="D4198" s="48" t="s">
        <v>10790</v>
      </c>
      <c r="E4198" s="44" t="s">
        <v>16584</v>
      </c>
      <c r="F4198" s="49" t="s">
        <v>10791</v>
      </c>
      <c r="G4198" s="50" t="s">
        <v>12308</v>
      </c>
    </row>
    <row r="4199" spans="3:7" ht="39">
      <c r="C4199" s="42">
        <f t="shared" si="110"/>
        <v>99</v>
      </c>
      <c r="D4199" s="48" t="s">
        <v>10792</v>
      </c>
      <c r="E4199" s="44" t="s">
        <v>16585</v>
      </c>
      <c r="F4199" s="49" t="s">
        <v>10793</v>
      </c>
      <c r="G4199" s="50" t="s">
        <v>12309</v>
      </c>
    </row>
    <row r="4200" spans="3:7" ht="38.25">
      <c r="C4200" s="42">
        <f t="shared" si="110"/>
        <v>99</v>
      </c>
      <c r="D4200" s="48" t="s">
        <v>10794</v>
      </c>
      <c r="E4200" s="46" t="s">
        <v>12542</v>
      </c>
      <c r="F4200" s="49" t="s">
        <v>10795</v>
      </c>
      <c r="G4200" s="50" t="s">
        <v>12310</v>
      </c>
    </row>
    <row r="4201" spans="3:7" ht="51.75">
      <c r="C4201" s="42">
        <f t="shared" si="110"/>
        <v>99</v>
      </c>
      <c r="D4201" s="48" t="s">
        <v>10796</v>
      </c>
      <c r="E4201" s="44" t="s">
        <v>16586</v>
      </c>
      <c r="F4201" s="49" t="s">
        <v>10797</v>
      </c>
      <c r="G4201" s="50" t="s">
        <v>12311</v>
      </c>
    </row>
    <row r="4202" spans="3:7" ht="39">
      <c r="C4202" s="42">
        <f t="shared" si="110"/>
        <v>99</v>
      </c>
      <c r="D4202" s="48" t="s">
        <v>10798</v>
      </c>
      <c r="E4202" s="44" t="s">
        <v>16587</v>
      </c>
      <c r="F4202" s="49" t="s">
        <v>10799</v>
      </c>
      <c r="G4202" s="50" t="s">
        <v>12312</v>
      </c>
    </row>
    <row r="4203" spans="3:7" ht="51.75">
      <c r="C4203" s="42">
        <f t="shared" si="110"/>
        <v>99</v>
      </c>
      <c r="D4203" s="48" t="s">
        <v>10800</v>
      </c>
      <c r="E4203" s="44" t="s">
        <v>16588</v>
      </c>
      <c r="F4203" s="49" t="s">
        <v>10801</v>
      </c>
      <c r="G4203" s="50" t="s">
        <v>12313</v>
      </c>
    </row>
    <row r="4204" spans="3:7" ht="26.25">
      <c r="C4204" s="42">
        <f t="shared" si="110"/>
        <v>99</v>
      </c>
      <c r="D4204" s="48" t="s">
        <v>10802</v>
      </c>
      <c r="E4204" s="44" t="s">
        <v>16589</v>
      </c>
      <c r="F4204" s="49" t="s">
        <v>10803</v>
      </c>
      <c r="G4204" s="50" t="s">
        <v>12314</v>
      </c>
    </row>
    <row r="4205" spans="3:7" ht="115.5">
      <c r="C4205" s="42">
        <f t="shared" si="110"/>
        <v>99</v>
      </c>
      <c r="D4205" s="48" t="s">
        <v>10804</v>
      </c>
      <c r="E4205" s="43" t="s">
        <v>16590</v>
      </c>
      <c r="F4205" s="49" t="s">
        <v>10805</v>
      </c>
      <c r="G4205" s="50" t="s">
        <v>12315</v>
      </c>
    </row>
    <row r="4206" spans="3:7" ht="51.75">
      <c r="C4206" s="42">
        <f t="shared" si="110"/>
        <v>99</v>
      </c>
      <c r="D4206" s="48" t="s">
        <v>10806</v>
      </c>
      <c r="E4206" s="44" t="s">
        <v>16591</v>
      </c>
      <c r="F4206" s="49" t="s">
        <v>10807</v>
      </c>
      <c r="G4206" s="50" t="s">
        <v>12316</v>
      </c>
    </row>
    <row r="4207" spans="3:7" ht="26.25">
      <c r="C4207" s="42">
        <f t="shared" si="110"/>
        <v>99</v>
      </c>
      <c r="D4207" s="48" t="s">
        <v>10808</v>
      </c>
      <c r="E4207" s="44" t="s">
        <v>16592</v>
      </c>
      <c r="F4207" s="49" t="s">
        <v>10809</v>
      </c>
      <c r="G4207" s="50" t="s">
        <v>12317</v>
      </c>
    </row>
    <row r="4208" spans="3:7" ht="26.25">
      <c r="C4208" s="42">
        <f t="shared" si="110"/>
        <v>99</v>
      </c>
      <c r="D4208" s="48" t="s">
        <v>10810</v>
      </c>
      <c r="E4208" s="44" t="s">
        <v>16593</v>
      </c>
      <c r="F4208" s="49" t="s">
        <v>10811</v>
      </c>
      <c r="G4208" s="50" t="s">
        <v>12318</v>
      </c>
    </row>
    <row r="4209" spans="3:7" ht="26.25">
      <c r="C4209" s="42">
        <f t="shared" si="110"/>
        <v>99</v>
      </c>
      <c r="D4209" s="48" t="s">
        <v>10812</v>
      </c>
      <c r="E4209" s="44" t="s">
        <v>16594</v>
      </c>
      <c r="F4209" s="49" t="s">
        <v>10813</v>
      </c>
      <c r="G4209" s="50" t="s">
        <v>12319</v>
      </c>
    </row>
    <row r="4210" spans="3:7" ht="25.5">
      <c r="C4210" s="42">
        <f t="shared" si="110"/>
        <v>99</v>
      </c>
      <c r="D4210" s="48" t="s">
        <v>10814</v>
      </c>
      <c r="E4210" s="46" t="s">
        <v>12543</v>
      </c>
      <c r="F4210" s="49" t="s">
        <v>10815</v>
      </c>
      <c r="G4210" s="50" t="s">
        <v>12320</v>
      </c>
    </row>
    <row r="4211" spans="3:7" ht="64.5">
      <c r="C4211" s="42">
        <f t="shared" si="110"/>
        <v>99</v>
      </c>
      <c r="D4211" s="48" t="s">
        <v>10816</v>
      </c>
      <c r="E4211" s="44" t="s">
        <v>16595</v>
      </c>
      <c r="F4211" s="49" t="s">
        <v>10817</v>
      </c>
      <c r="G4211" s="50" t="s">
        <v>12321</v>
      </c>
    </row>
    <row r="4212" spans="3:7" ht="38.25">
      <c r="C4212" s="42">
        <f t="shared" si="110"/>
        <v>99</v>
      </c>
      <c r="D4212" s="48" t="s">
        <v>10818</v>
      </c>
      <c r="E4212" s="46" t="s">
        <v>12544</v>
      </c>
      <c r="F4212" s="49" t="s">
        <v>10819</v>
      </c>
      <c r="G4212" s="50" t="s">
        <v>12322</v>
      </c>
    </row>
    <row r="4213" spans="3:7" ht="26.25">
      <c r="C4213" s="42">
        <f t="shared" si="110"/>
        <v>99</v>
      </c>
      <c r="D4213" s="48" t="s">
        <v>10820</v>
      </c>
      <c r="E4213" s="44" t="s">
        <v>16596</v>
      </c>
      <c r="F4213" s="49" t="s">
        <v>10821</v>
      </c>
      <c r="G4213" s="50" t="s">
        <v>12323</v>
      </c>
    </row>
    <row r="4214" spans="3:7" ht="15">
      <c r="C4214" s="42">
        <f t="shared" si="110"/>
        <v>99</v>
      </c>
      <c r="D4214" s="48" t="s">
        <v>10822</v>
      </c>
      <c r="E4214" s="44" t="s">
        <v>16597</v>
      </c>
      <c r="F4214" s="49" t="s">
        <v>8621</v>
      </c>
      <c r="G4214" s="50" t="s">
        <v>12324</v>
      </c>
    </row>
    <row r="4215" spans="3:7" ht="51.75">
      <c r="C4215" s="42">
        <f t="shared" si="110"/>
        <v>99</v>
      </c>
      <c r="D4215" s="48" t="s">
        <v>10823</v>
      </c>
      <c r="E4215" s="44" t="s">
        <v>16598</v>
      </c>
      <c r="F4215" s="49" t="s">
        <v>10824</v>
      </c>
      <c r="G4215" s="50" t="s">
        <v>12325</v>
      </c>
    </row>
    <row r="4216" spans="3:7" ht="39">
      <c r="C4216" s="42">
        <f t="shared" si="110"/>
        <v>99</v>
      </c>
      <c r="D4216" s="48" t="s">
        <v>10825</v>
      </c>
      <c r="E4216" s="44" t="s">
        <v>16599</v>
      </c>
      <c r="F4216" s="49" t="s">
        <v>10826</v>
      </c>
      <c r="G4216" s="50" t="s">
        <v>12326</v>
      </c>
    </row>
    <row r="4217" spans="3:7" ht="51.75">
      <c r="C4217" s="42">
        <f t="shared" si="110"/>
        <v>99</v>
      </c>
      <c r="D4217" s="48" t="s">
        <v>10827</v>
      </c>
      <c r="E4217" s="44" t="s">
        <v>16600</v>
      </c>
      <c r="F4217" s="49" t="s">
        <v>10828</v>
      </c>
      <c r="G4217" s="50" t="s">
        <v>12327</v>
      </c>
    </row>
    <row r="4218" spans="3:7" ht="51.75">
      <c r="C4218" s="42">
        <f t="shared" si="110"/>
        <v>99</v>
      </c>
      <c r="D4218" s="48" t="s">
        <v>10829</v>
      </c>
      <c r="E4218" s="44" t="s">
        <v>16601</v>
      </c>
      <c r="F4218" s="49" t="s">
        <v>10830</v>
      </c>
      <c r="G4218" s="50" t="s">
        <v>12328</v>
      </c>
    </row>
    <row r="4219" spans="3:7" ht="51.75">
      <c r="C4219" s="42">
        <f t="shared" si="110"/>
        <v>99</v>
      </c>
      <c r="D4219" s="48" t="s">
        <v>10831</v>
      </c>
      <c r="E4219" s="44" t="s">
        <v>16602</v>
      </c>
      <c r="F4219" s="49" t="s">
        <v>10832</v>
      </c>
      <c r="G4219" s="50" t="s">
        <v>12329</v>
      </c>
    </row>
    <row r="4220" spans="3:7" ht="63.75">
      <c r="C4220" s="42">
        <f t="shared" si="110"/>
        <v>99</v>
      </c>
      <c r="D4220" s="48" t="s">
        <v>10833</v>
      </c>
      <c r="E4220" s="46" t="s">
        <v>12545</v>
      </c>
      <c r="F4220" s="49" t="s">
        <v>10834</v>
      </c>
      <c r="G4220" s="50" t="s">
        <v>12330</v>
      </c>
    </row>
    <row r="4221" spans="3:7" ht="26.25">
      <c r="C4221" s="42">
        <f t="shared" si="110"/>
        <v>99</v>
      </c>
      <c r="D4221" s="48" t="s">
        <v>10835</v>
      </c>
      <c r="E4221" s="44" t="s">
        <v>16603</v>
      </c>
      <c r="F4221" s="49" t="s">
        <v>10836</v>
      </c>
      <c r="G4221" s="50" t="s">
        <v>12331</v>
      </c>
    </row>
    <row r="4222" spans="3:7" ht="64.5">
      <c r="C4222" s="42">
        <f t="shared" si="110"/>
        <v>99</v>
      </c>
      <c r="D4222" s="48" t="s">
        <v>10837</v>
      </c>
      <c r="E4222" s="44" t="s">
        <v>16604</v>
      </c>
      <c r="F4222" s="49" t="s">
        <v>10838</v>
      </c>
      <c r="G4222" s="50" t="s">
        <v>12332</v>
      </c>
    </row>
    <row r="4223" spans="3:7" ht="26.25">
      <c r="C4223" s="42">
        <f t="shared" si="110"/>
        <v>99</v>
      </c>
      <c r="D4223" s="48" t="s">
        <v>10839</v>
      </c>
      <c r="E4223" s="44" t="s">
        <v>16605</v>
      </c>
      <c r="F4223" s="49" t="s">
        <v>10840</v>
      </c>
      <c r="G4223" s="50" t="s">
        <v>12333</v>
      </c>
    </row>
    <row r="4224" spans="3:7" ht="39">
      <c r="C4224" s="42">
        <f t="shared" si="110"/>
        <v>99</v>
      </c>
      <c r="D4224" s="48" t="s">
        <v>10841</v>
      </c>
      <c r="E4224" s="44" t="s">
        <v>16606</v>
      </c>
      <c r="F4224" s="49" t="s">
        <v>10842</v>
      </c>
      <c r="G4224" s="50" t="s">
        <v>12334</v>
      </c>
    </row>
    <row r="4225" spans="3:7" ht="51.75">
      <c r="C4225" s="42">
        <f t="shared" si="110"/>
        <v>99</v>
      </c>
      <c r="D4225" s="48" t="s">
        <v>10843</v>
      </c>
      <c r="E4225" s="44" t="s">
        <v>16607</v>
      </c>
      <c r="F4225" s="49" t="s">
        <v>10844</v>
      </c>
      <c r="G4225" s="50" t="s">
        <v>12335</v>
      </c>
    </row>
    <row r="4226" spans="3:7" ht="51.75">
      <c r="C4226" s="42">
        <f t="shared" si="110"/>
        <v>99</v>
      </c>
      <c r="D4226" s="48" t="s">
        <v>10845</v>
      </c>
      <c r="E4226" s="44" t="s">
        <v>16608</v>
      </c>
      <c r="F4226" s="49" t="s">
        <v>10846</v>
      </c>
      <c r="G4226" s="50" t="s">
        <v>12336</v>
      </c>
    </row>
    <row r="4227" spans="3:7" ht="26.25">
      <c r="C4227" s="42">
        <f t="shared" si="110"/>
        <v>99</v>
      </c>
      <c r="D4227" s="48" t="s">
        <v>10847</v>
      </c>
      <c r="E4227" s="44" t="s">
        <v>16609</v>
      </c>
      <c r="F4227" s="49" t="s">
        <v>10848</v>
      </c>
      <c r="G4227" s="50" t="s">
        <v>12337</v>
      </c>
    </row>
    <row r="4228" spans="3:7" ht="39">
      <c r="C4228" s="42">
        <f t="shared" si="110"/>
        <v>99</v>
      </c>
      <c r="D4228" s="48" t="s">
        <v>10849</v>
      </c>
      <c r="E4228" s="44" t="s">
        <v>16610</v>
      </c>
      <c r="F4228" s="49" t="s">
        <v>10850</v>
      </c>
      <c r="G4228" s="50" t="s">
        <v>12338</v>
      </c>
    </row>
    <row r="4229" spans="3:7" ht="51.75">
      <c r="C4229" s="42">
        <f t="shared" ref="C4229:C4292" si="111">+B4229+C4228</f>
        <v>99</v>
      </c>
      <c r="D4229" s="48" t="s">
        <v>10851</v>
      </c>
      <c r="E4229" s="44" t="s">
        <v>16611</v>
      </c>
      <c r="F4229" s="49" t="s">
        <v>10852</v>
      </c>
      <c r="G4229" s="50" t="s">
        <v>12339</v>
      </c>
    </row>
    <row r="4230" spans="3:7" ht="39">
      <c r="C4230" s="42">
        <f t="shared" si="111"/>
        <v>99</v>
      </c>
      <c r="D4230" s="48" t="s">
        <v>10853</v>
      </c>
      <c r="E4230" s="44" t="s">
        <v>16612</v>
      </c>
      <c r="F4230" s="49" t="s">
        <v>10854</v>
      </c>
      <c r="G4230" s="50" t="s">
        <v>12340</v>
      </c>
    </row>
    <row r="4231" spans="3:7" ht="77.25">
      <c r="C4231" s="42">
        <f t="shared" si="111"/>
        <v>99</v>
      </c>
      <c r="D4231" s="48" t="s">
        <v>10855</v>
      </c>
      <c r="E4231" s="44" t="s">
        <v>16613</v>
      </c>
      <c r="F4231" s="49" t="s">
        <v>10856</v>
      </c>
      <c r="G4231" s="50" t="s">
        <v>12341</v>
      </c>
    </row>
    <row r="4232" spans="3:7" ht="64.5">
      <c r="C4232" s="42">
        <f t="shared" si="111"/>
        <v>99</v>
      </c>
      <c r="D4232" s="48" t="s">
        <v>10857</v>
      </c>
      <c r="E4232" s="44" t="s">
        <v>16614</v>
      </c>
      <c r="F4232" s="49" t="s">
        <v>10858</v>
      </c>
      <c r="G4232" s="50" t="s">
        <v>6067</v>
      </c>
    </row>
    <row r="4233" spans="3:7" ht="39">
      <c r="C4233" s="42">
        <f t="shared" si="111"/>
        <v>99</v>
      </c>
      <c r="D4233" s="48" t="s">
        <v>10859</v>
      </c>
      <c r="E4233" s="44" t="s">
        <v>16615</v>
      </c>
      <c r="F4233" s="49" t="s">
        <v>10860</v>
      </c>
      <c r="G4233" s="50" t="s">
        <v>12342</v>
      </c>
    </row>
    <row r="4234" spans="3:7" ht="26.25">
      <c r="C4234" s="42">
        <f t="shared" si="111"/>
        <v>99</v>
      </c>
      <c r="D4234" s="48" t="s">
        <v>10861</v>
      </c>
      <c r="E4234" s="44" t="s">
        <v>16616</v>
      </c>
      <c r="F4234" s="49" t="s">
        <v>10862</v>
      </c>
      <c r="G4234" s="50" t="s">
        <v>12343</v>
      </c>
    </row>
    <row r="4235" spans="3:7" ht="63.75">
      <c r="C4235" s="42">
        <f t="shared" si="111"/>
        <v>99</v>
      </c>
      <c r="D4235" s="48" t="s">
        <v>10863</v>
      </c>
      <c r="E4235" s="46" t="s">
        <v>12546</v>
      </c>
      <c r="F4235" s="49" t="s">
        <v>10864</v>
      </c>
      <c r="G4235" s="50" t="s">
        <v>12344</v>
      </c>
    </row>
    <row r="4236" spans="3:7" ht="26.25">
      <c r="C4236" s="42">
        <f t="shared" si="111"/>
        <v>99</v>
      </c>
      <c r="D4236" s="48" t="s">
        <v>10865</v>
      </c>
      <c r="E4236" s="44" t="s">
        <v>16617</v>
      </c>
      <c r="F4236" s="49" t="s">
        <v>10866</v>
      </c>
      <c r="G4236" s="50" t="s">
        <v>12345</v>
      </c>
    </row>
    <row r="4237" spans="3:7" ht="39">
      <c r="C4237" s="42">
        <f t="shared" si="111"/>
        <v>99</v>
      </c>
      <c r="D4237" s="48" t="s">
        <v>10867</v>
      </c>
      <c r="E4237" s="44" t="s">
        <v>16618</v>
      </c>
      <c r="F4237" s="49" t="s">
        <v>10868</v>
      </c>
      <c r="G4237" s="50" t="s">
        <v>12346</v>
      </c>
    </row>
    <row r="4238" spans="3:7" ht="26.25">
      <c r="C4238" s="42">
        <f t="shared" si="111"/>
        <v>99</v>
      </c>
      <c r="D4238" s="48" t="s">
        <v>10869</v>
      </c>
      <c r="E4238" s="44" t="s">
        <v>16619</v>
      </c>
      <c r="F4238" s="49" t="s">
        <v>10870</v>
      </c>
      <c r="G4238" s="50" t="s">
        <v>12347</v>
      </c>
    </row>
    <row r="4239" spans="3:7" ht="39">
      <c r="C4239" s="42">
        <f t="shared" si="111"/>
        <v>99</v>
      </c>
      <c r="D4239" s="48" t="s">
        <v>10871</v>
      </c>
      <c r="E4239" s="44" t="s">
        <v>16620</v>
      </c>
      <c r="F4239" s="49" t="s">
        <v>10872</v>
      </c>
      <c r="G4239" s="50" t="s">
        <v>12348</v>
      </c>
    </row>
    <row r="4240" spans="3:7" ht="39">
      <c r="C4240" s="42">
        <f t="shared" si="111"/>
        <v>99</v>
      </c>
      <c r="D4240" s="48" t="s">
        <v>10873</v>
      </c>
      <c r="E4240" s="44" t="s">
        <v>16621</v>
      </c>
      <c r="F4240" s="49" t="s">
        <v>10874</v>
      </c>
      <c r="G4240" s="50" t="s">
        <v>12349</v>
      </c>
    </row>
    <row r="4241" spans="3:7" ht="77.25">
      <c r="C4241" s="42">
        <f t="shared" si="111"/>
        <v>99</v>
      </c>
      <c r="D4241" s="48" t="s">
        <v>10875</v>
      </c>
      <c r="E4241" s="44" t="s">
        <v>16622</v>
      </c>
      <c r="F4241" s="49" t="s">
        <v>10876</v>
      </c>
      <c r="G4241" s="50" t="s">
        <v>12350</v>
      </c>
    </row>
    <row r="4242" spans="3:7" ht="64.5">
      <c r="C4242" s="42">
        <f t="shared" si="111"/>
        <v>99</v>
      </c>
      <c r="D4242" s="48" t="s">
        <v>10877</v>
      </c>
      <c r="E4242" s="44" t="s">
        <v>16623</v>
      </c>
      <c r="F4242" s="49" t="s">
        <v>10878</v>
      </c>
      <c r="G4242" s="50" t="s">
        <v>12351</v>
      </c>
    </row>
    <row r="4243" spans="3:7" ht="64.5">
      <c r="C4243" s="42">
        <f t="shared" si="111"/>
        <v>99</v>
      </c>
      <c r="D4243" s="48" t="s">
        <v>10879</v>
      </c>
      <c r="E4243" s="44" t="s">
        <v>16624</v>
      </c>
      <c r="F4243" s="49" t="s">
        <v>10880</v>
      </c>
      <c r="G4243" s="50" t="s">
        <v>12352</v>
      </c>
    </row>
    <row r="4244" spans="3:7" ht="26.25">
      <c r="C4244" s="42">
        <f t="shared" si="111"/>
        <v>99</v>
      </c>
      <c r="D4244" s="48" t="s">
        <v>10881</v>
      </c>
      <c r="E4244" s="44" t="s">
        <v>16625</v>
      </c>
      <c r="F4244" s="49" t="s">
        <v>10882</v>
      </c>
      <c r="G4244" s="50" t="s">
        <v>12353</v>
      </c>
    </row>
    <row r="4245" spans="3:7" ht="26.25">
      <c r="C4245" s="42">
        <f t="shared" si="111"/>
        <v>99</v>
      </c>
      <c r="D4245" s="48" t="s">
        <v>10883</v>
      </c>
      <c r="E4245" s="44" t="s">
        <v>16626</v>
      </c>
      <c r="F4245" s="49" t="s">
        <v>10884</v>
      </c>
      <c r="G4245" s="50" t="s">
        <v>12354</v>
      </c>
    </row>
    <row r="4246" spans="3:7" ht="51.75">
      <c r="C4246" s="42">
        <f t="shared" si="111"/>
        <v>99</v>
      </c>
      <c r="D4246" s="48" t="s">
        <v>10885</v>
      </c>
      <c r="E4246" s="44" t="s">
        <v>16627</v>
      </c>
      <c r="F4246" s="49" t="s">
        <v>10886</v>
      </c>
      <c r="G4246" s="50" t="s">
        <v>12355</v>
      </c>
    </row>
    <row r="4247" spans="3:7" ht="51.75">
      <c r="C4247" s="42">
        <f t="shared" si="111"/>
        <v>99</v>
      </c>
      <c r="D4247" s="48" t="s">
        <v>10887</v>
      </c>
      <c r="E4247" s="44" t="s">
        <v>16628</v>
      </c>
      <c r="F4247" s="49" t="s">
        <v>10888</v>
      </c>
      <c r="G4247" s="50" t="s">
        <v>5722</v>
      </c>
    </row>
    <row r="4248" spans="3:7" ht="51">
      <c r="C4248" s="42">
        <f t="shared" si="111"/>
        <v>99</v>
      </c>
      <c r="D4248" s="48" t="s">
        <v>10889</v>
      </c>
      <c r="E4248" s="46" t="s">
        <v>12547</v>
      </c>
      <c r="F4248" s="49" t="s">
        <v>10890</v>
      </c>
      <c r="G4248" s="50" t="s">
        <v>12356</v>
      </c>
    </row>
    <row r="4249" spans="3:7" ht="64.5">
      <c r="C4249" s="42">
        <f t="shared" si="111"/>
        <v>99</v>
      </c>
      <c r="D4249" s="48" t="s">
        <v>10891</v>
      </c>
      <c r="E4249" s="44" t="s">
        <v>16629</v>
      </c>
      <c r="F4249" s="49" t="s">
        <v>10892</v>
      </c>
      <c r="G4249" s="50" t="s">
        <v>12357</v>
      </c>
    </row>
    <row r="4250" spans="3:7" ht="39">
      <c r="C4250" s="42">
        <f t="shared" si="111"/>
        <v>99</v>
      </c>
      <c r="D4250" s="48" t="s">
        <v>10893</v>
      </c>
      <c r="E4250" s="44" t="s">
        <v>16630</v>
      </c>
      <c r="F4250" s="49" t="s">
        <v>10894</v>
      </c>
      <c r="G4250" s="50" t="s">
        <v>12358</v>
      </c>
    </row>
    <row r="4251" spans="3:7" ht="38.25">
      <c r="C4251" s="42">
        <f t="shared" si="111"/>
        <v>99</v>
      </c>
      <c r="D4251" s="48" t="s">
        <v>10895</v>
      </c>
      <c r="E4251" s="46" t="s">
        <v>12548</v>
      </c>
      <c r="F4251" s="49" t="s">
        <v>10896</v>
      </c>
      <c r="G4251" s="50" t="s">
        <v>12359</v>
      </c>
    </row>
    <row r="4252" spans="3:7" ht="15">
      <c r="C4252" s="42">
        <f t="shared" si="111"/>
        <v>99</v>
      </c>
      <c r="D4252" s="48" t="s">
        <v>10897</v>
      </c>
      <c r="E4252" s="44" t="s">
        <v>16631</v>
      </c>
      <c r="F4252" s="49" t="s">
        <v>10898</v>
      </c>
      <c r="G4252" s="50" t="s">
        <v>12360</v>
      </c>
    </row>
    <row r="4253" spans="3:7" ht="39">
      <c r="C4253" s="42">
        <f t="shared" si="111"/>
        <v>99</v>
      </c>
      <c r="D4253" s="48" t="s">
        <v>10899</v>
      </c>
      <c r="E4253" s="44" t="s">
        <v>16632</v>
      </c>
      <c r="F4253" s="49" t="s">
        <v>10900</v>
      </c>
      <c r="G4253" s="50" t="s">
        <v>12361</v>
      </c>
    </row>
    <row r="4254" spans="3:7" ht="76.5">
      <c r="C4254" s="42">
        <f t="shared" si="111"/>
        <v>99</v>
      </c>
      <c r="D4254" s="48" t="s">
        <v>10901</v>
      </c>
      <c r="E4254" s="46" t="s">
        <v>12549</v>
      </c>
      <c r="F4254" s="49" t="s">
        <v>10902</v>
      </c>
      <c r="G4254" s="50" t="s">
        <v>12362</v>
      </c>
    </row>
    <row r="4255" spans="3:7" ht="51.75">
      <c r="C4255" s="42">
        <f t="shared" si="111"/>
        <v>99</v>
      </c>
      <c r="D4255" s="48" t="s">
        <v>10903</v>
      </c>
      <c r="E4255" s="44" t="s">
        <v>16633</v>
      </c>
      <c r="F4255" s="49" t="s">
        <v>10904</v>
      </c>
      <c r="G4255" s="50" t="s">
        <v>12363</v>
      </c>
    </row>
    <row r="4256" spans="3:7" ht="77.25">
      <c r="C4256" s="42">
        <f t="shared" si="111"/>
        <v>99</v>
      </c>
      <c r="D4256" s="48" t="s">
        <v>10905</v>
      </c>
      <c r="E4256" s="44" t="s">
        <v>16634</v>
      </c>
      <c r="F4256" s="49" t="s">
        <v>10906</v>
      </c>
      <c r="G4256" s="50" t="s">
        <v>12364</v>
      </c>
    </row>
    <row r="4257" spans="3:7" ht="39">
      <c r="C4257" s="42">
        <f t="shared" si="111"/>
        <v>99</v>
      </c>
      <c r="D4257" s="48" t="s">
        <v>10907</v>
      </c>
      <c r="E4257" s="44" t="s">
        <v>16635</v>
      </c>
      <c r="F4257" s="49" t="s">
        <v>10908</v>
      </c>
      <c r="G4257" s="50" t="s">
        <v>12365</v>
      </c>
    </row>
    <row r="4258" spans="3:7">
      <c r="C4258" s="42">
        <f t="shared" si="111"/>
        <v>99</v>
      </c>
      <c r="D4258" s="48" t="s">
        <v>10909</v>
      </c>
      <c r="E4258" s="46" t="s">
        <v>12550</v>
      </c>
      <c r="F4258" s="49" t="s">
        <v>10910</v>
      </c>
      <c r="G4258" s="50" t="s">
        <v>12366</v>
      </c>
    </row>
    <row r="4259" spans="3:7" ht="26.25">
      <c r="C4259" s="42">
        <f t="shared" si="111"/>
        <v>99</v>
      </c>
      <c r="D4259" s="48" t="s">
        <v>10911</v>
      </c>
      <c r="E4259" s="44" t="s">
        <v>16636</v>
      </c>
      <c r="F4259" s="49" t="s">
        <v>10912</v>
      </c>
      <c r="G4259" s="50" t="s">
        <v>12367</v>
      </c>
    </row>
    <row r="4260" spans="3:7" ht="51">
      <c r="C4260" s="42">
        <f t="shared" si="111"/>
        <v>99</v>
      </c>
      <c r="D4260" s="48" t="s">
        <v>10913</v>
      </c>
      <c r="E4260" s="46" t="s">
        <v>12551</v>
      </c>
      <c r="F4260" s="49" t="s">
        <v>10914</v>
      </c>
      <c r="G4260" s="50" t="s">
        <v>12368</v>
      </c>
    </row>
    <row r="4261" spans="3:7" ht="25.5">
      <c r="C4261" s="42">
        <f t="shared" si="111"/>
        <v>99</v>
      </c>
      <c r="D4261" s="51" t="s">
        <v>10915</v>
      </c>
      <c r="E4261" s="46" t="s">
        <v>12552</v>
      </c>
      <c r="F4261" s="49" t="s">
        <v>10916</v>
      </c>
      <c r="G4261" s="50" t="s">
        <v>12369</v>
      </c>
    </row>
    <row r="4262" spans="3:7" ht="26.25">
      <c r="C4262" s="42">
        <f t="shared" si="111"/>
        <v>99</v>
      </c>
      <c r="D4262" s="51" t="s">
        <v>10917</v>
      </c>
      <c r="E4262" s="44" t="s">
        <v>16637</v>
      </c>
      <c r="F4262" s="49" t="s">
        <v>10918</v>
      </c>
      <c r="G4262" s="50" t="s">
        <v>12370</v>
      </c>
    </row>
    <row r="4263" spans="3:7" ht="51">
      <c r="C4263" s="42">
        <f t="shared" si="111"/>
        <v>99</v>
      </c>
      <c r="D4263" s="51" t="s">
        <v>10919</v>
      </c>
      <c r="E4263" s="46" t="s">
        <v>12553</v>
      </c>
      <c r="F4263" s="49" t="s">
        <v>10920</v>
      </c>
      <c r="G4263" s="50" t="s">
        <v>12371</v>
      </c>
    </row>
    <row r="4264" spans="3:7" ht="26.25">
      <c r="C4264" s="42">
        <f t="shared" si="111"/>
        <v>99</v>
      </c>
      <c r="D4264" s="48" t="s">
        <v>10921</v>
      </c>
      <c r="E4264" s="44" t="s">
        <v>16638</v>
      </c>
      <c r="F4264" s="49" t="s">
        <v>10922</v>
      </c>
      <c r="G4264" s="50" t="s">
        <v>12372</v>
      </c>
    </row>
    <row r="4265" spans="3:7" ht="39">
      <c r="C4265" s="42">
        <f t="shared" si="111"/>
        <v>99</v>
      </c>
      <c r="D4265" s="48" t="s">
        <v>10923</v>
      </c>
      <c r="E4265" s="44" t="s">
        <v>16639</v>
      </c>
      <c r="F4265" s="49" t="s">
        <v>10924</v>
      </c>
      <c r="G4265" s="50" t="s">
        <v>10923</v>
      </c>
    </row>
    <row r="4266" spans="3:7" ht="39">
      <c r="C4266" s="42">
        <f t="shared" si="111"/>
        <v>99</v>
      </c>
      <c r="D4266" s="48" t="s">
        <v>10925</v>
      </c>
      <c r="E4266" s="44" t="s">
        <v>16640</v>
      </c>
      <c r="F4266" s="49" t="s">
        <v>10926</v>
      </c>
      <c r="G4266" s="50" t="s">
        <v>12373</v>
      </c>
    </row>
    <row r="4267" spans="3:7" ht="64.5">
      <c r="C4267" s="42">
        <f t="shared" si="111"/>
        <v>99</v>
      </c>
      <c r="D4267" s="48" t="s">
        <v>10927</v>
      </c>
      <c r="E4267" s="44" t="s">
        <v>16641</v>
      </c>
      <c r="F4267" s="49" t="s">
        <v>10928</v>
      </c>
      <c r="G4267" s="50" t="s">
        <v>12374</v>
      </c>
    </row>
    <row r="4268" spans="3:7" ht="38.25">
      <c r="C4268" s="42">
        <f t="shared" si="111"/>
        <v>99</v>
      </c>
      <c r="D4268" s="48" t="s">
        <v>10929</v>
      </c>
      <c r="E4268" s="46" t="s">
        <v>12554</v>
      </c>
      <c r="F4268" s="49" t="s">
        <v>10930</v>
      </c>
      <c r="G4268" s="50" t="s">
        <v>12375</v>
      </c>
    </row>
    <row r="4269" spans="3:7" ht="51.75">
      <c r="C4269" s="42">
        <f t="shared" si="111"/>
        <v>99</v>
      </c>
      <c r="D4269" s="48" t="s">
        <v>10931</v>
      </c>
      <c r="E4269" s="44" t="s">
        <v>16642</v>
      </c>
      <c r="F4269" s="49" t="s">
        <v>10932</v>
      </c>
      <c r="G4269" s="50" t="s">
        <v>12376</v>
      </c>
    </row>
    <row r="4270" spans="3:7" ht="39">
      <c r="C4270" s="42">
        <f t="shared" si="111"/>
        <v>99</v>
      </c>
      <c r="D4270" s="48" t="s">
        <v>10933</v>
      </c>
      <c r="E4270" s="44" t="s">
        <v>16643</v>
      </c>
      <c r="F4270" s="49" t="s">
        <v>10934</v>
      </c>
      <c r="G4270" s="50" t="s">
        <v>12377</v>
      </c>
    </row>
    <row r="4271" spans="3:7" ht="25.5">
      <c r="C4271" s="42">
        <f t="shared" si="111"/>
        <v>99</v>
      </c>
      <c r="D4271" s="48" t="s">
        <v>10935</v>
      </c>
      <c r="E4271" s="46" t="s">
        <v>12555</v>
      </c>
      <c r="F4271" s="49" t="s">
        <v>10936</v>
      </c>
      <c r="G4271" s="50" t="s">
        <v>12378</v>
      </c>
    </row>
    <row r="4272" spans="3:7" ht="26.25">
      <c r="C4272" s="42">
        <f t="shared" si="111"/>
        <v>99</v>
      </c>
      <c r="D4272" s="48" t="s">
        <v>10937</v>
      </c>
      <c r="E4272" s="44" t="s">
        <v>16644</v>
      </c>
      <c r="F4272" s="49" t="s">
        <v>10938</v>
      </c>
      <c r="G4272" s="50" t="s">
        <v>7048</v>
      </c>
    </row>
    <row r="4273" spans="3:7" ht="26.25">
      <c r="C4273" s="42">
        <f t="shared" si="111"/>
        <v>99</v>
      </c>
      <c r="D4273" s="48" t="s">
        <v>10939</v>
      </c>
      <c r="E4273" s="44" t="s">
        <v>16645</v>
      </c>
      <c r="F4273" s="49" t="s">
        <v>10940</v>
      </c>
      <c r="G4273" s="50" t="s">
        <v>12379</v>
      </c>
    </row>
    <row r="4274" spans="3:7" ht="25.5">
      <c r="C4274" s="42">
        <f t="shared" si="111"/>
        <v>99</v>
      </c>
      <c r="D4274" s="48" t="s">
        <v>10941</v>
      </c>
      <c r="E4274" s="46" t="s">
        <v>12556</v>
      </c>
      <c r="F4274" s="49" t="s">
        <v>10942</v>
      </c>
      <c r="G4274" s="50" t="s">
        <v>12380</v>
      </c>
    </row>
    <row r="4275" spans="3:7" ht="26.25">
      <c r="C4275" s="42">
        <f t="shared" si="111"/>
        <v>99</v>
      </c>
      <c r="D4275" s="48" t="s">
        <v>10943</v>
      </c>
      <c r="E4275" s="44" t="s">
        <v>16646</v>
      </c>
      <c r="F4275" s="49" t="s">
        <v>10944</v>
      </c>
      <c r="G4275" s="50" t="s">
        <v>6838</v>
      </c>
    </row>
    <row r="4276" spans="3:7" ht="25.5">
      <c r="C4276" s="42">
        <f t="shared" si="111"/>
        <v>99</v>
      </c>
      <c r="D4276" s="48" t="s">
        <v>10945</v>
      </c>
      <c r="E4276" s="46" t="s">
        <v>12557</v>
      </c>
      <c r="F4276" s="49" t="s">
        <v>10946</v>
      </c>
      <c r="G4276" s="50" t="s">
        <v>12381</v>
      </c>
    </row>
    <row r="4277" spans="3:7" ht="15">
      <c r="C4277" s="42">
        <f t="shared" si="111"/>
        <v>99</v>
      </c>
      <c r="D4277" s="48" t="s">
        <v>8968</v>
      </c>
      <c r="E4277" s="44" t="s">
        <v>16647</v>
      </c>
      <c r="F4277" s="49" t="s">
        <v>10244</v>
      </c>
      <c r="G4277" s="50" t="s">
        <v>12382</v>
      </c>
    </row>
    <row r="4278" spans="3:7" ht="64.5">
      <c r="C4278" s="42">
        <f t="shared" si="111"/>
        <v>99</v>
      </c>
      <c r="D4278" s="48" t="s">
        <v>10947</v>
      </c>
      <c r="E4278" s="44" t="s">
        <v>16648</v>
      </c>
      <c r="F4278" s="49" t="s">
        <v>10948</v>
      </c>
      <c r="G4278" s="50" t="s">
        <v>12383</v>
      </c>
    </row>
    <row r="4279" spans="3:7" ht="15">
      <c r="C4279" s="42">
        <f t="shared" si="111"/>
        <v>99</v>
      </c>
      <c r="D4279" s="48" t="s">
        <v>10949</v>
      </c>
      <c r="E4279" s="44" t="s">
        <v>16649</v>
      </c>
      <c r="F4279" s="49" t="s">
        <v>10950</v>
      </c>
      <c r="G4279" s="50" t="s">
        <v>6751</v>
      </c>
    </row>
    <row r="4280" spans="3:7" ht="64.5">
      <c r="C4280" s="42">
        <f t="shared" si="111"/>
        <v>99</v>
      </c>
      <c r="D4280" s="48" t="s">
        <v>10951</v>
      </c>
      <c r="E4280" s="44" t="s">
        <v>16650</v>
      </c>
      <c r="F4280" s="49" t="s">
        <v>10952</v>
      </c>
      <c r="G4280" s="50" t="s">
        <v>12384</v>
      </c>
    </row>
    <row r="4281" spans="3:7" ht="15">
      <c r="C4281" s="42">
        <f t="shared" si="111"/>
        <v>99</v>
      </c>
      <c r="D4281" s="48" t="s">
        <v>8275</v>
      </c>
      <c r="E4281" s="44" t="s">
        <v>16651</v>
      </c>
      <c r="F4281" s="49" t="s">
        <v>8276</v>
      </c>
      <c r="G4281" s="50" t="s">
        <v>12385</v>
      </c>
    </row>
    <row r="4282" spans="3:7" ht="51.75">
      <c r="C4282" s="42">
        <f t="shared" si="111"/>
        <v>99</v>
      </c>
      <c r="D4282" s="48" t="s">
        <v>10953</v>
      </c>
      <c r="E4282" s="44" t="s">
        <v>16652</v>
      </c>
      <c r="F4282" s="49" t="s">
        <v>10954</v>
      </c>
      <c r="G4282" s="50" t="s">
        <v>12386</v>
      </c>
    </row>
    <row r="4283" spans="3:7" ht="115.5">
      <c r="C4283" s="42">
        <f t="shared" si="111"/>
        <v>99</v>
      </c>
      <c r="D4283" s="48" t="s">
        <v>10955</v>
      </c>
      <c r="E4283" s="44" t="s">
        <v>16653</v>
      </c>
      <c r="F4283" s="49" t="s">
        <v>10956</v>
      </c>
      <c r="G4283" s="50" t="s">
        <v>12387</v>
      </c>
    </row>
    <row r="4284" spans="3:7" ht="39">
      <c r="C4284" s="42">
        <f t="shared" si="111"/>
        <v>99</v>
      </c>
      <c r="D4284" s="48" t="s">
        <v>10957</v>
      </c>
      <c r="E4284" s="44" t="s">
        <v>16654</v>
      </c>
      <c r="F4284" s="49" t="s">
        <v>10958</v>
      </c>
      <c r="G4284" s="50" t="s">
        <v>12388</v>
      </c>
    </row>
    <row r="4285" spans="3:7" ht="64.5">
      <c r="C4285" s="42">
        <f t="shared" si="111"/>
        <v>99</v>
      </c>
      <c r="D4285" s="48" t="s">
        <v>10959</v>
      </c>
      <c r="E4285" s="44" t="s">
        <v>16655</v>
      </c>
      <c r="F4285" s="49" t="s">
        <v>10960</v>
      </c>
      <c r="G4285" s="50" t="s">
        <v>12389</v>
      </c>
    </row>
    <row r="4286" spans="3:7" ht="39">
      <c r="C4286" s="42">
        <f t="shared" si="111"/>
        <v>99</v>
      </c>
      <c r="D4286" s="48" t="s">
        <v>10961</v>
      </c>
      <c r="E4286" s="44" t="s">
        <v>16656</v>
      </c>
      <c r="F4286" s="49" t="s">
        <v>10962</v>
      </c>
      <c r="G4286" s="50" t="s">
        <v>12390</v>
      </c>
    </row>
    <row r="4287" spans="3:7" ht="77.25">
      <c r="C4287" s="42">
        <f t="shared" si="111"/>
        <v>99</v>
      </c>
      <c r="D4287" s="48" t="s">
        <v>10963</v>
      </c>
      <c r="E4287" s="44" t="s">
        <v>16657</v>
      </c>
      <c r="F4287" s="49" t="s">
        <v>10964</v>
      </c>
      <c r="G4287" s="50" t="s">
        <v>12391</v>
      </c>
    </row>
    <row r="4288" spans="3:7" ht="64.5">
      <c r="C4288" s="42">
        <f t="shared" si="111"/>
        <v>99</v>
      </c>
      <c r="D4288" s="48" t="s">
        <v>10965</v>
      </c>
      <c r="E4288" s="44" t="s">
        <v>16658</v>
      </c>
      <c r="F4288" s="49" t="s">
        <v>10966</v>
      </c>
      <c r="G4288" s="50" t="s">
        <v>12392</v>
      </c>
    </row>
    <row r="4289" spans="3:7" ht="102.75">
      <c r="C4289" s="42">
        <f t="shared" si="111"/>
        <v>99</v>
      </c>
      <c r="D4289" s="48" t="s">
        <v>10967</v>
      </c>
      <c r="E4289" s="44" t="s">
        <v>16659</v>
      </c>
      <c r="F4289" s="49" t="s">
        <v>10968</v>
      </c>
      <c r="G4289" s="50" t="s">
        <v>12393</v>
      </c>
    </row>
    <row r="4290" spans="3:7" ht="64.5">
      <c r="C4290" s="42">
        <f t="shared" si="111"/>
        <v>99</v>
      </c>
      <c r="D4290" s="48" t="s">
        <v>10969</v>
      </c>
      <c r="E4290" s="44" t="s">
        <v>16660</v>
      </c>
      <c r="F4290" s="49" t="s">
        <v>10970</v>
      </c>
      <c r="G4290" s="50" t="s">
        <v>12394</v>
      </c>
    </row>
    <row r="4291" spans="3:7" ht="51.75">
      <c r="C4291" s="42">
        <f t="shared" si="111"/>
        <v>99</v>
      </c>
      <c r="D4291" s="48" t="s">
        <v>10971</v>
      </c>
      <c r="E4291" s="44" t="s">
        <v>16661</v>
      </c>
      <c r="F4291" s="49" t="s">
        <v>10972</v>
      </c>
      <c r="G4291" s="50" t="s">
        <v>12395</v>
      </c>
    </row>
    <row r="4292" spans="3:7" ht="141">
      <c r="C4292" s="42">
        <f t="shared" si="111"/>
        <v>99</v>
      </c>
      <c r="D4292" s="48" t="s">
        <v>10973</v>
      </c>
      <c r="E4292" s="44" t="s">
        <v>16662</v>
      </c>
      <c r="F4292" s="52" t="s">
        <v>10974</v>
      </c>
      <c r="G4292" s="50" t="s">
        <v>12396</v>
      </c>
    </row>
    <row r="4293" spans="3:7" ht="39">
      <c r="C4293" s="42">
        <f t="shared" ref="C4293:C4356" si="112">+B4293+C4292</f>
        <v>99</v>
      </c>
      <c r="D4293" s="48" t="s">
        <v>10975</v>
      </c>
      <c r="E4293" s="44" t="s">
        <v>16663</v>
      </c>
      <c r="F4293" s="49" t="s">
        <v>10976</v>
      </c>
      <c r="G4293" s="50" t="s">
        <v>12397</v>
      </c>
    </row>
    <row r="4294" spans="3:7" ht="26.25">
      <c r="C4294" s="42">
        <f t="shared" si="112"/>
        <v>99</v>
      </c>
      <c r="D4294" s="48" t="s">
        <v>10977</v>
      </c>
      <c r="E4294" s="44" t="s">
        <v>16664</v>
      </c>
      <c r="F4294" s="49" t="s">
        <v>10978</v>
      </c>
      <c r="G4294" s="50" t="s">
        <v>12398</v>
      </c>
    </row>
    <row r="4295" spans="3:7" ht="64.5">
      <c r="C4295" s="42">
        <f t="shared" si="112"/>
        <v>99</v>
      </c>
      <c r="D4295" s="48" t="s">
        <v>10979</v>
      </c>
      <c r="E4295" s="44" t="s">
        <v>16665</v>
      </c>
      <c r="F4295" s="49" t="s">
        <v>10980</v>
      </c>
      <c r="G4295" s="50" t="s">
        <v>12399</v>
      </c>
    </row>
    <row r="4296" spans="3:7" ht="39">
      <c r="C4296" s="42">
        <f t="shared" si="112"/>
        <v>99</v>
      </c>
      <c r="D4296" s="48" t="s">
        <v>10981</v>
      </c>
      <c r="E4296" s="44" t="s">
        <v>16666</v>
      </c>
      <c r="F4296" s="49" t="s">
        <v>10982</v>
      </c>
      <c r="G4296" s="50" t="s">
        <v>12400</v>
      </c>
    </row>
    <row r="4297" spans="3:7" ht="77.25">
      <c r="C4297" s="42">
        <f t="shared" si="112"/>
        <v>99</v>
      </c>
      <c r="D4297" s="48" t="s">
        <v>10983</v>
      </c>
      <c r="E4297" s="44" t="s">
        <v>16667</v>
      </c>
      <c r="F4297" s="49" t="s">
        <v>10984</v>
      </c>
      <c r="G4297" s="50" t="s">
        <v>12401</v>
      </c>
    </row>
    <row r="4298" spans="3:7" ht="64.5">
      <c r="C4298" s="42">
        <f t="shared" si="112"/>
        <v>99</v>
      </c>
      <c r="D4298" s="48" t="s">
        <v>10985</v>
      </c>
      <c r="E4298" s="44" t="s">
        <v>16668</v>
      </c>
      <c r="F4298" s="49" t="s">
        <v>10986</v>
      </c>
      <c r="G4298" s="50" t="s">
        <v>12402</v>
      </c>
    </row>
    <row r="4299" spans="3:7" ht="51.75">
      <c r="C4299" s="42">
        <f t="shared" si="112"/>
        <v>99</v>
      </c>
      <c r="D4299" s="48" t="s">
        <v>10987</v>
      </c>
      <c r="E4299" s="44" t="s">
        <v>16669</v>
      </c>
      <c r="F4299" s="49" t="s">
        <v>10988</v>
      </c>
      <c r="G4299" s="50" t="s">
        <v>12403</v>
      </c>
    </row>
    <row r="4300" spans="3:7" ht="51.75">
      <c r="C4300" s="42">
        <f t="shared" si="112"/>
        <v>99</v>
      </c>
      <c r="D4300" s="48" t="s">
        <v>10989</v>
      </c>
      <c r="E4300" s="44" t="s">
        <v>16670</v>
      </c>
      <c r="F4300" s="49" t="s">
        <v>10990</v>
      </c>
      <c r="G4300" s="50" t="s">
        <v>12404</v>
      </c>
    </row>
    <row r="4301" spans="3:7" ht="51">
      <c r="C4301" s="42">
        <f t="shared" si="112"/>
        <v>99</v>
      </c>
      <c r="D4301" s="48" t="s">
        <v>10991</v>
      </c>
      <c r="E4301" s="46" t="s">
        <v>12558</v>
      </c>
      <c r="F4301" s="49" t="s">
        <v>10992</v>
      </c>
      <c r="G4301" s="50" t="s">
        <v>12405</v>
      </c>
    </row>
    <row r="4302" spans="3:7" ht="64.5">
      <c r="C4302" s="42">
        <f t="shared" si="112"/>
        <v>99</v>
      </c>
      <c r="D4302" s="53" t="s">
        <v>10993</v>
      </c>
      <c r="E4302" s="44" t="s">
        <v>16671</v>
      </c>
      <c r="F4302" s="54" t="s">
        <v>10994</v>
      </c>
      <c r="G4302" s="55" t="s">
        <v>12406</v>
      </c>
    </row>
    <row r="4303" spans="3:7" ht="39">
      <c r="C4303" s="42">
        <f t="shared" si="112"/>
        <v>99</v>
      </c>
      <c r="D4303" s="48" t="s">
        <v>10995</v>
      </c>
      <c r="E4303" s="44" t="s">
        <v>16672</v>
      </c>
      <c r="F4303" s="49" t="s">
        <v>10996</v>
      </c>
      <c r="G4303" s="50" t="s">
        <v>12407</v>
      </c>
    </row>
    <row r="4304" spans="3:7" ht="51.75">
      <c r="C4304" s="42">
        <f t="shared" si="112"/>
        <v>99</v>
      </c>
      <c r="D4304" s="48" t="s">
        <v>10997</v>
      </c>
      <c r="E4304" s="44" t="s">
        <v>16673</v>
      </c>
      <c r="F4304" s="49" t="s">
        <v>10998</v>
      </c>
      <c r="G4304" s="50" t="s">
        <v>12408</v>
      </c>
    </row>
    <row r="4305" spans="3:7" ht="64.5">
      <c r="C4305" s="42">
        <f t="shared" si="112"/>
        <v>99</v>
      </c>
      <c r="D4305" s="48" t="s">
        <v>10999</v>
      </c>
      <c r="E4305" s="44" t="s">
        <v>16674</v>
      </c>
      <c r="F4305" s="49" t="s">
        <v>11000</v>
      </c>
      <c r="G4305" s="50" t="s">
        <v>12409</v>
      </c>
    </row>
    <row r="4306" spans="3:7" ht="115.5">
      <c r="C4306" s="42">
        <f t="shared" si="112"/>
        <v>99</v>
      </c>
      <c r="D4306" s="48" t="s">
        <v>11001</v>
      </c>
      <c r="E4306" s="44" t="s">
        <v>16675</v>
      </c>
      <c r="F4306" s="49" t="s">
        <v>11002</v>
      </c>
      <c r="G4306" s="50" t="s">
        <v>12410</v>
      </c>
    </row>
    <row r="4307" spans="3:7" ht="77.25">
      <c r="C4307" s="42">
        <f t="shared" si="112"/>
        <v>99</v>
      </c>
      <c r="D4307" s="48" t="s">
        <v>11003</v>
      </c>
      <c r="E4307" s="44" t="s">
        <v>16676</v>
      </c>
      <c r="F4307" s="49" t="s">
        <v>11004</v>
      </c>
      <c r="G4307" s="50" t="s">
        <v>11003</v>
      </c>
    </row>
    <row r="4308" spans="3:7" ht="90">
      <c r="C4308" s="42">
        <f t="shared" si="112"/>
        <v>99</v>
      </c>
      <c r="D4308" s="48" t="s">
        <v>11005</v>
      </c>
      <c r="E4308" s="44" t="s">
        <v>16677</v>
      </c>
      <c r="F4308" s="49" t="s">
        <v>11006</v>
      </c>
      <c r="G4308" s="50" t="s">
        <v>12411</v>
      </c>
    </row>
    <row r="4309" spans="3:7" ht="102.75">
      <c r="C4309" s="42">
        <f t="shared" si="112"/>
        <v>99</v>
      </c>
      <c r="D4309" s="48" t="s">
        <v>11007</v>
      </c>
      <c r="E4309" s="44" t="s">
        <v>16678</v>
      </c>
      <c r="F4309" s="49" t="s">
        <v>11008</v>
      </c>
      <c r="G4309" s="50" t="s">
        <v>11007</v>
      </c>
    </row>
    <row r="4310" spans="3:7" ht="90">
      <c r="C4310" s="42">
        <f t="shared" si="112"/>
        <v>99</v>
      </c>
      <c r="D4310" s="48" t="s">
        <v>11009</v>
      </c>
      <c r="E4310" s="44" t="s">
        <v>16679</v>
      </c>
      <c r="F4310" s="49" t="s">
        <v>11010</v>
      </c>
      <c r="G4310" s="50" t="s">
        <v>11009</v>
      </c>
    </row>
    <row r="4311" spans="3:7" ht="77.25">
      <c r="C4311" s="42">
        <f t="shared" si="112"/>
        <v>99</v>
      </c>
      <c r="D4311" s="48" t="s">
        <v>11011</v>
      </c>
      <c r="E4311" s="44" t="s">
        <v>16680</v>
      </c>
      <c r="F4311" s="49" t="s">
        <v>11012</v>
      </c>
      <c r="G4311" s="50" t="s">
        <v>12412</v>
      </c>
    </row>
    <row r="4312" spans="3:7" ht="64.5">
      <c r="C4312" s="42">
        <f t="shared" si="112"/>
        <v>99</v>
      </c>
      <c r="D4312" s="48" t="s">
        <v>11013</v>
      </c>
      <c r="E4312" s="44" t="s">
        <v>16681</v>
      </c>
      <c r="F4312" s="49" t="s">
        <v>11014</v>
      </c>
      <c r="G4312" s="50" t="s">
        <v>12413</v>
      </c>
    </row>
    <row r="4313" spans="3:7" ht="90">
      <c r="C4313" s="42">
        <f t="shared" si="112"/>
        <v>99</v>
      </c>
      <c r="D4313" s="48" t="s">
        <v>11015</v>
      </c>
      <c r="E4313" s="44" t="s">
        <v>16682</v>
      </c>
      <c r="F4313" s="49" t="s">
        <v>11016</v>
      </c>
      <c r="G4313" s="50" t="s">
        <v>12414</v>
      </c>
    </row>
    <row r="4314" spans="3:7" ht="64.5">
      <c r="C4314" s="42">
        <f t="shared" si="112"/>
        <v>99</v>
      </c>
      <c r="D4314" s="48" t="s">
        <v>11017</v>
      </c>
      <c r="E4314" s="44" t="s">
        <v>16683</v>
      </c>
      <c r="F4314" s="49" t="s">
        <v>11018</v>
      </c>
      <c r="G4314" s="50" t="s">
        <v>12415</v>
      </c>
    </row>
    <row r="4315" spans="3:7" ht="77.25">
      <c r="C4315" s="42">
        <f t="shared" si="112"/>
        <v>99</v>
      </c>
      <c r="D4315" s="48" t="s">
        <v>11019</v>
      </c>
      <c r="E4315" s="44" t="s">
        <v>16684</v>
      </c>
      <c r="F4315" s="49" t="s">
        <v>11020</v>
      </c>
      <c r="G4315" s="50" t="s">
        <v>12416</v>
      </c>
    </row>
    <row r="4316" spans="3:7" ht="51.75">
      <c r="C4316" s="42">
        <f t="shared" si="112"/>
        <v>99</v>
      </c>
      <c r="D4316" s="48" t="s">
        <v>11021</v>
      </c>
      <c r="E4316" s="44" t="s">
        <v>16685</v>
      </c>
      <c r="F4316" s="49" t="s">
        <v>11022</v>
      </c>
      <c r="G4316" s="50" t="s">
        <v>12417</v>
      </c>
    </row>
    <row r="4317" spans="3:7" ht="64.5">
      <c r="C4317" s="42">
        <f t="shared" si="112"/>
        <v>99</v>
      </c>
      <c r="D4317" s="48" t="s">
        <v>11023</v>
      </c>
      <c r="E4317" s="44" t="s">
        <v>16686</v>
      </c>
      <c r="F4317" s="49" t="s">
        <v>11024</v>
      </c>
      <c r="G4317" s="50" t="s">
        <v>12418</v>
      </c>
    </row>
    <row r="4318" spans="3:7" ht="51.75">
      <c r="C4318" s="42">
        <f t="shared" si="112"/>
        <v>99</v>
      </c>
      <c r="D4318" s="48" t="s">
        <v>11025</v>
      </c>
      <c r="E4318" s="44" t="s">
        <v>16687</v>
      </c>
      <c r="F4318" s="49" t="s">
        <v>11026</v>
      </c>
      <c r="G4318" s="50" t="s">
        <v>12419</v>
      </c>
    </row>
    <row r="4319" spans="3:7" ht="38.25">
      <c r="C4319" s="42">
        <f t="shared" si="112"/>
        <v>99</v>
      </c>
      <c r="D4319" s="48" t="s">
        <v>11027</v>
      </c>
      <c r="E4319" s="46" t="s">
        <v>12559</v>
      </c>
      <c r="F4319" s="49" t="s">
        <v>11028</v>
      </c>
      <c r="G4319" s="50" t="s">
        <v>12420</v>
      </c>
    </row>
    <row r="4320" spans="3:7" ht="26.25">
      <c r="C4320" s="42">
        <f t="shared" si="112"/>
        <v>99</v>
      </c>
      <c r="D4320" s="48" t="s">
        <v>11029</v>
      </c>
      <c r="E4320" s="44" t="s">
        <v>16688</v>
      </c>
      <c r="F4320" s="49" t="s">
        <v>11030</v>
      </c>
      <c r="G4320" s="50" t="s">
        <v>12421</v>
      </c>
    </row>
    <row r="4321" spans="3:7" ht="15">
      <c r="C4321" s="42">
        <f t="shared" si="112"/>
        <v>99</v>
      </c>
      <c r="D4321" s="48" t="s">
        <v>11031</v>
      </c>
      <c r="E4321" s="44" t="s">
        <v>16689</v>
      </c>
      <c r="F4321" s="49" t="s">
        <v>11032</v>
      </c>
      <c r="G4321" s="50" t="s">
        <v>12422</v>
      </c>
    </row>
    <row r="4322" spans="3:7" ht="51.75">
      <c r="C4322" s="42">
        <f t="shared" si="112"/>
        <v>99</v>
      </c>
      <c r="D4322" s="48" t="s">
        <v>11033</v>
      </c>
      <c r="E4322" s="44" t="s">
        <v>16690</v>
      </c>
      <c r="F4322" s="49" t="s">
        <v>11034</v>
      </c>
      <c r="G4322" s="50" t="s">
        <v>12423</v>
      </c>
    </row>
    <row r="4323" spans="3:7" ht="39">
      <c r="C4323" s="42">
        <f t="shared" si="112"/>
        <v>99</v>
      </c>
      <c r="D4323" s="48" t="s">
        <v>11035</v>
      </c>
      <c r="E4323" s="44" t="s">
        <v>16691</v>
      </c>
      <c r="F4323" s="49" t="s">
        <v>11036</v>
      </c>
      <c r="G4323" s="50" t="s">
        <v>12424</v>
      </c>
    </row>
    <row r="4324" spans="3:7" ht="15">
      <c r="C4324" s="42">
        <f t="shared" si="112"/>
        <v>99</v>
      </c>
      <c r="D4324" s="48" t="s">
        <v>11037</v>
      </c>
      <c r="E4324" s="44" t="s">
        <v>16692</v>
      </c>
      <c r="F4324" s="49" t="s">
        <v>11038</v>
      </c>
      <c r="G4324" s="50" t="s">
        <v>12425</v>
      </c>
    </row>
    <row r="4325" spans="3:7" ht="64.5">
      <c r="C4325" s="42">
        <f t="shared" si="112"/>
        <v>99</v>
      </c>
      <c r="D4325" s="48" t="s">
        <v>11039</v>
      </c>
      <c r="E4325" s="44" t="s">
        <v>16693</v>
      </c>
      <c r="F4325" s="49" t="s">
        <v>11040</v>
      </c>
      <c r="G4325" s="50" t="s">
        <v>12426</v>
      </c>
    </row>
    <row r="4326" spans="3:7" ht="64.5">
      <c r="C4326" s="42">
        <f t="shared" si="112"/>
        <v>99</v>
      </c>
      <c r="D4326" s="48" t="s">
        <v>11041</v>
      </c>
      <c r="E4326" s="44" t="s">
        <v>16694</v>
      </c>
      <c r="F4326" s="49" t="s">
        <v>11042</v>
      </c>
      <c r="G4326" s="50" t="s">
        <v>12427</v>
      </c>
    </row>
    <row r="4327" spans="3:7" ht="76.5">
      <c r="C4327" s="42">
        <f t="shared" si="112"/>
        <v>99</v>
      </c>
      <c r="D4327" s="48" t="s">
        <v>11043</v>
      </c>
      <c r="E4327" s="46" t="s">
        <v>12560</v>
      </c>
      <c r="F4327" s="49" t="s">
        <v>11044</v>
      </c>
      <c r="G4327" s="50" t="s">
        <v>12428</v>
      </c>
    </row>
    <row r="4328" spans="3:7" ht="51.75">
      <c r="C4328" s="42">
        <f t="shared" si="112"/>
        <v>99</v>
      </c>
      <c r="D4328" s="48" t="s">
        <v>11045</v>
      </c>
      <c r="E4328" s="44" t="s">
        <v>16695</v>
      </c>
      <c r="F4328" s="49" t="s">
        <v>11046</v>
      </c>
      <c r="G4328" s="50" t="s">
        <v>12429</v>
      </c>
    </row>
    <row r="4329" spans="3:7" ht="51.75">
      <c r="C4329" s="42">
        <f t="shared" si="112"/>
        <v>99</v>
      </c>
      <c r="D4329" s="48" t="s">
        <v>11047</v>
      </c>
      <c r="E4329" s="44" t="s">
        <v>16696</v>
      </c>
      <c r="F4329" s="49" t="s">
        <v>11048</v>
      </c>
      <c r="G4329" s="50" t="s">
        <v>12430</v>
      </c>
    </row>
    <row r="4330" spans="3:7" ht="39">
      <c r="C4330" s="42">
        <f t="shared" si="112"/>
        <v>99</v>
      </c>
      <c r="D4330" s="48" t="s">
        <v>11049</v>
      </c>
      <c r="E4330" s="44" t="s">
        <v>16697</v>
      </c>
      <c r="F4330" s="49" t="s">
        <v>11050</v>
      </c>
      <c r="G4330" s="50" t="s">
        <v>12431</v>
      </c>
    </row>
    <row r="4331" spans="3:7" ht="51.75">
      <c r="C4331" s="42">
        <f t="shared" si="112"/>
        <v>99</v>
      </c>
      <c r="D4331" s="48" t="s">
        <v>11051</v>
      </c>
      <c r="E4331" s="44" t="s">
        <v>16698</v>
      </c>
      <c r="F4331" s="49" t="s">
        <v>11052</v>
      </c>
      <c r="G4331" s="50" t="s">
        <v>12432</v>
      </c>
    </row>
    <row r="4332" spans="3:7" ht="39">
      <c r="C4332" s="42">
        <f t="shared" si="112"/>
        <v>99</v>
      </c>
      <c r="D4332" s="48" t="s">
        <v>11053</v>
      </c>
      <c r="E4332" s="44" t="s">
        <v>16699</v>
      </c>
      <c r="F4332" s="49" t="s">
        <v>11054</v>
      </c>
      <c r="G4332" s="50" t="s">
        <v>12433</v>
      </c>
    </row>
    <row r="4333" spans="3:7" ht="15">
      <c r="C4333" s="42">
        <f t="shared" si="112"/>
        <v>99</v>
      </c>
      <c r="D4333" s="48" t="s">
        <v>11055</v>
      </c>
      <c r="E4333" s="44" t="s">
        <v>16700</v>
      </c>
      <c r="F4333" s="49" t="s">
        <v>11056</v>
      </c>
      <c r="G4333" s="50" t="s">
        <v>12434</v>
      </c>
    </row>
    <row r="4334" spans="3:7" ht="15">
      <c r="C4334" s="42">
        <f t="shared" si="112"/>
        <v>99</v>
      </c>
      <c r="D4334" s="48" t="s">
        <v>11057</v>
      </c>
      <c r="E4334" s="44" t="s">
        <v>16701</v>
      </c>
      <c r="F4334" s="49" t="s">
        <v>11037</v>
      </c>
      <c r="G4334" s="50" t="s">
        <v>12435</v>
      </c>
    </row>
    <row r="4335" spans="3:7" ht="15">
      <c r="C4335" s="42">
        <f t="shared" si="112"/>
        <v>99</v>
      </c>
      <c r="D4335" s="48" t="s">
        <v>11058</v>
      </c>
      <c r="E4335" s="44" t="s">
        <v>16702</v>
      </c>
      <c r="F4335" s="49" t="s">
        <v>11059</v>
      </c>
      <c r="G4335" s="50" t="s">
        <v>12436</v>
      </c>
    </row>
    <row r="4336" spans="3:7" ht="26.25">
      <c r="C4336" s="42">
        <f t="shared" si="112"/>
        <v>99</v>
      </c>
      <c r="D4336" s="48" t="s">
        <v>11060</v>
      </c>
      <c r="E4336" s="44" t="s">
        <v>16703</v>
      </c>
      <c r="F4336" s="49" t="s">
        <v>11061</v>
      </c>
      <c r="G4336" s="50" t="s">
        <v>12437</v>
      </c>
    </row>
    <row r="4337" spans="3:7" ht="51">
      <c r="C4337" s="42">
        <f t="shared" si="112"/>
        <v>99</v>
      </c>
      <c r="D4337" s="48" t="s">
        <v>11062</v>
      </c>
      <c r="E4337" s="46" t="s">
        <v>12561</v>
      </c>
      <c r="F4337" s="49" t="s">
        <v>11063</v>
      </c>
      <c r="G4337" s="50" t="s">
        <v>12438</v>
      </c>
    </row>
    <row r="4338" spans="3:7" ht="51.75">
      <c r="C4338" s="42">
        <f t="shared" si="112"/>
        <v>99</v>
      </c>
      <c r="D4338" s="48" t="s">
        <v>11064</v>
      </c>
      <c r="E4338" s="44" t="s">
        <v>16704</v>
      </c>
      <c r="F4338" s="49" t="s">
        <v>11065</v>
      </c>
      <c r="G4338" s="50" t="s">
        <v>12439</v>
      </c>
    </row>
    <row r="4339" spans="3:7" ht="39">
      <c r="C4339" s="42">
        <f t="shared" si="112"/>
        <v>99</v>
      </c>
      <c r="D4339" s="48" t="s">
        <v>11066</v>
      </c>
      <c r="E4339" s="44" t="s">
        <v>16705</v>
      </c>
      <c r="F4339" s="49" t="s">
        <v>11067</v>
      </c>
      <c r="G4339" s="50" t="s">
        <v>12440</v>
      </c>
    </row>
    <row r="4340" spans="3:7" ht="39">
      <c r="C4340" s="42">
        <f t="shared" si="112"/>
        <v>99</v>
      </c>
      <c r="D4340" s="48" t="s">
        <v>11068</v>
      </c>
      <c r="E4340" s="44" t="s">
        <v>16706</v>
      </c>
      <c r="F4340" s="49" t="s">
        <v>11069</v>
      </c>
      <c r="G4340" s="50" t="s">
        <v>12441</v>
      </c>
    </row>
    <row r="4341" spans="3:7" ht="39">
      <c r="C4341" s="42">
        <f t="shared" si="112"/>
        <v>99</v>
      </c>
      <c r="D4341" s="48" t="s">
        <v>8881</v>
      </c>
      <c r="E4341" s="44" t="s">
        <v>16707</v>
      </c>
      <c r="F4341" s="49" t="s">
        <v>11070</v>
      </c>
      <c r="G4341" s="50" t="s">
        <v>12442</v>
      </c>
    </row>
    <row r="4342" spans="3:7" ht="77.25">
      <c r="C4342" s="42">
        <f t="shared" si="112"/>
        <v>99</v>
      </c>
      <c r="D4342" s="48" t="s">
        <v>11071</v>
      </c>
      <c r="E4342" s="44" t="s">
        <v>16708</v>
      </c>
      <c r="F4342" s="49" t="s">
        <v>11072</v>
      </c>
      <c r="G4342" s="50" t="s">
        <v>12443</v>
      </c>
    </row>
    <row r="4343" spans="3:7" ht="51.75">
      <c r="C4343" s="42">
        <f t="shared" si="112"/>
        <v>99</v>
      </c>
      <c r="D4343" s="48" t="s">
        <v>11073</v>
      </c>
      <c r="E4343" s="44" t="s">
        <v>16709</v>
      </c>
      <c r="F4343" s="49" t="s">
        <v>11074</v>
      </c>
      <c r="G4343" s="50" t="s">
        <v>12444</v>
      </c>
    </row>
    <row r="4344" spans="3:7" ht="64.5">
      <c r="C4344" s="42">
        <f t="shared" si="112"/>
        <v>99</v>
      </c>
      <c r="D4344" s="48" t="s">
        <v>11075</v>
      </c>
      <c r="E4344" s="44" t="s">
        <v>16710</v>
      </c>
      <c r="F4344" s="49" t="s">
        <v>11076</v>
      </c>
      <c r="G4344" s="50" t="s">
        <v>12445</v>
      </c>
    </row>
    <row r="4345" spans="3:7" ht="26.25">
      <c r="C4345" s="42">
        <f t="shared" si="112"/>
        <v>99</v>
      </c>
      <c r="D4345" s="48" t="s">
        <v>11077</v>
      </c>
      <c r="E4345" s="44" t="s">
        <v>16711</v>
      </c>
      <c r="F4345" s="49" t="s">
        <v>11078</v>
      </c>
      <c r="G4345" s="50" t="s">
        <v>12446</v>
      </c>
    </row>
    <row r="4346" spans="3:7" ht="39">
      <c r="C4346" s="42">
        <f t="shared" si="112"/>
        <v>99</v>
      </c>
      <c r="D4346" s="48" t="s">
        <v>11079</v>
      </c>
      <c r="E4346" s="44" t="s">
        <v>16712</v>
      </c>
      <c r="F4346" s="49" t="s">
        <v>11080</v>
      </c>
      <c r="G4346" s="50" t="s">
        <v>12447</v>
      </c>
    </row>
    <row r="4347" spans="3:7" ht="39">
      <c r="C4347" s="42">
        <f t="shared" si="112"/>
        <v>99</v>
      </c>
      <c r="D4347" s="48" t="s">
        <v>11081</v>
      </c>
      <c r="E4347" s="44" t="s">
        <v>16713</v>
      </c>
      <c r="F4347" s="49" t="s">
        <v>11082</v>
      </c>
      <c r="G4347" s="50" t="s">
        <v>12448</v>
      </c>
    </row>
    <row r="4348" spans="3:7" ht="90">
      <c r="C4348" s="42">
        <f t="shared" si="112"/>
        <v>99</v>
      </c>
      <c r="D4348" s="48" t="s">
        <v>11083</v>
      </c>
      <c r="E4348" s="44" t="s">
        <v>16714</v>
      </c>
      <c r="F4348" s="49" t="s">
        <v>11084</v>
      </c>
      <c r="G4348" s="50" t="s">
        <v>12449</v>
      </c>
    </row>
    <row r="4349" spans="3:7" ht="90">
      <c r="C4349" s="42">
        <f t="shared" si="112"/>
        <v>99</v>
      </c>
      <c r="D4349" s="48" t="s">
        <v>11085</v>
      </c>
      <c r="E4349" s="44" t="s">
        <v>16715</v>
      </c>
      <c r="F4349" s="49" t="s">
        <v>11086</v>
      </c>
      <c r="G4349" s="50" t="s">
        <v>12450</v>
      </c>
    </row>
    <row r="4350" spans="3:7" ht="39">
      <c r="C4350" s="42">
        <f t="shared" si="112"/>
        <v>99</v>
      </c>
      <c r="D4350" s="48" t="s">
        <v>8266</v>
      </c>
      <c r="E4350" s="44" t="s">
        <v>16716</v>
      </c>
      <c r="F4350" s="49" t="s">
        <v>11087</v>
      </c>
      <c r="G4350" s="50" t="s">
        <v>12451</v>
      </c>
    </row>
    <row r="4351" spans="3:7" ht="51.75">
      <c r="C4351" s="42">
        <f t="shared" si="112"/>
        <v>99</v>
      </c>
      <c r="D4351" s="48" t="s">
        <v>11088</v>
      </c>
      <c r="E4351" s="44" t="s">
        <v>16717</v>
      </c>
      <c r="F4351" s="49" t="s">
        <v>11089</v>
      </c>
      <c r="G4351" s="50" t="s">
        <v>12452</v>
      </c>
    </row>
    <row r="4352" spans="3:7" ht="77.25">
      <c r="C4352" s="42">
        <f t="shared" si="112"/>
        <v>99</v>
      </c>
      <c r="D4352" s="48" t="s">
        <v>11090</v>
      </c>
      <c r="E4352" s="44" t="s">
        <v>16718</v>
      </c>
      <c r="F4352" s="49" t="s">
        <v>11091</v>
      </c>
      <c r="G4352" s="50" t="s">
        <v>12453</v>
      </c>
    </row>
    <row r="4353" spans="3:7" ht="39">
      <c r="C4353" s="42">
        <f t="shared" si="112"/>
        <v>99</v>
      </c>
      <c r="D4353" s="48" t="s">
        <v>8209</v>
      </c>
      <c r="E4353" s="44" t="s">
        <v>16719</v>
      </c>
      <c r="F4353" s="49" t="s">
        <v>11092</v>
      </c>
      <c r="G4353" s="50" t="s">
        <v>12454</v>
      </c>
    </row>
    <row r="4354" spans="3:7" ht="51.75">
      <c r="C4354" s="42">
        <f t="shared" si="112"/>
        <v>99</v>
      </c>
      <c r="D4354" s="48" t="s">
        <v>11093</v>
      </c>
      <c r="E4354" s="44" t="s">
        <v>16720</v>
      </c>
      <c r="F4354" s="49" t="s">
        <v>11094</v>
      </c>
      <c r="G4354" s="50" t="s">
        <v>12455</v>
      </c>
    </row>
    <row r="4355" spans="3:7" ht="51.75">
      <c r="C4355" s="42">
        <f t="shared" si="112"/>
        <v>99</v>
      </c>
      <c r="D4355" s="48" t="s">
        <v>11095</v>
      </c>
      <c r="E4355" s="44" t="s">
        <v>16721</v>
      </c>
      <c r="F4355" s="49" t="s">
        <v>11096</v>
      </c>
      <c r="G4355" s="50" t="s">
        <v>12456</v>
      </c>
    </row>
    <row r="4356" spans="3:7" ht="51">
      <c r="C4356" s="42">
        <f t="shared" si="112"/>
        <v>99</v>
      </c>
      <c r="D4356" s="48" t="s">
        <v>11097</v>
      </c>
      <c r="E4356" s="46" t="s">
        <v>12562</v>
      </c>
      <c r="F4356" s="49" t="s">
        <v>11098</v>
      </c>
      <c r="G4356" s="50" t="s">
        <v>12457</v>
      </c>
    </row>
    <row r="4357" spans="3:7" ht="64.5">
      <c r="C4357" s="42">
        <f t="shared" ref="C4357:C4384" si="113">+B4357+C4356</f>
        <v>99</v>
      </c>
      <c r="D4357" s="48" t="s">
        <v>11099</v>
      </c>
      <c r="E4357" s="44" t="s">
        <v>16722</v>
      </c>
      <c r="F4357" s="49" t="s">
        <v>11100</v>
      </c>
      <c r="G4357" s="50" t="s">
        <v>12458</v>
      </c>
    </row>
    <row r="4358" spans="3:7" ht="77.25">
      <c r="C4358" s="42">
        <f t="shared" si="113"/>
        <v>99</v>
      </c>
      <c r="D4358" s="48" t="s">
        <v>11101</v>
      </c>
      <c r="E4358" s="44" t="s">
        <v>16723</v>
      </c>
      <c r="F4358" s="49" t="s">
        <v>11102</v>
      </c>
      <c r="G4358" s="50" t="s">
        <v>12459</v>
      </c>
    </row>
    <row r="4359" spans="3:7" ht="51.75">
      <c r="C4359" s="42">
        <f t="shared" si="113"/>
        <v>99</v>
      </c>
      <c r="D4359" s="48" t="s">
        <v>11103</v>
      </c>
      <c r="E4359" s="44" t="s">
        <v>16724</v>
      </c>
      <c r="F4359" s="49" t="s">
        <v>11104</v>
      </c>
      <c r="G4359" s="50" t="s">
        <v>12460</v>
      </c>
    </row>
    <row r="4360" spans="3:7" ht="15">
      <c r="C4360" s="42">
        <f t="shared" si="113"/>
        <v>99</v>
      </c>
      <c r="D4360" s="48" t="s">
        <v>11105</v>
      </c>
      <c r="E4360" s="44" t="s">
        <v>16725</v>
      </c>
      <c r="F4360" s="49" t="s">
        <v>11106</v>
      </c>
      <c r="G4360" s="50" t="s">
        <v>12461</v>
      </c>
    </row>
    <row r="4361" spans="3:7" ht="26.25">
      <c r="C4361" s="42">
        <f t="shared" si="113"/>
        <v>99</v>
      </c>
      <c r="D4361" s="51" t="s">
        <v>11107</v>
      </c>
      <c r="E4361" s="44" t="s">
        <v>16726</v>
      </c>
      <c r="F4361" s="49" t="s">
        <v>11108</v>
      </c>
      <c r="G4361" s="50" t="s">
        <v>6116</v>
      </c>
    </row>
    <row r="4362" spans="3:7" ht="77.25">
      <c r="C4362" s="42">
        <f t="shared" si="113"/>
        <v>99</v>
      </c>
      <c r="D4362" s="48" t="s">
        <v>11109</v>
      </c>
      <c r="E4362" s="44" t="s">
        <v>16727</v>
      </c>
      <c r="F4362" s="49" t="s">
        <v>11110</v>
      </c>
      <c r="G4362" s="50" t="s">
        <v>12462</v>
      </c>
    </row>
    <row r="4363" spans="3:7" ht="26.25">
      <c r="C4363" s="42">
        <f t="shared" si="113"/>
        <v>99</v>
      </c>
      <c r="D4363" s="48" t="s">
        <v>11111</v>
      </c>
      <c r="E4363" s="44" t="s">
        <v>16728</v>
      </c>
      <c r="F4363" s="49" t="s">
        <v>11112</v>
      </c>
      <c r="G4363" s="50" t="s">
        <v>12463</v>
      </c>
    </row>
    <row r="4364" spans="3:7" ht="38.25">
      <c r="C4364" s="42">
        <f t="shared" si="113"/>
        <v>99</v>
      </c>
      <c r="D4364" s="48" t="s">
        <v>11113</v>
      </c>
      <c r="E4364" s="46" t="s">
        <v>12563</v>
      </c>
      <c r="F4364" s="49" t="s">
        <v>11114</v>
      </c>
      <c r="G4364" s="50" t="s">
        <v>12464</v>
      </c>
    </row>
    <row r="4365" spans="3:7" ht="38.25">
      <c r="C4365" s="42">
        <f t="shared" si="113"/>
        <v>99</v>
      </c>
      <c r="D4365" s="48" t="s">
        <v>11115</v>
      </c>
      <c r="E4365" s="46" t="s">
        <v>12564</v>
      </c>
      <c r="F4365" s="49" t="s">
        <v>11116</v>
      </c>
      <c r="G4365" s="50" t="s">
        <v>12465</v>
      </c>
    </row>
    <row r="4366" spans="3:7" ht="38.25">
      <c r="C4366" s="42">
        <f t="shared" si="113"/>
        <v>99</v>
      </c>
      <c r="D4366" s="48" t="s">
        <v>11117</v>
      </c>
      <c r="E4366" s="46" t="s">
        <v>12565</v>
      </c>
      <c r="F4366" s="49" t="s">
        <v>11118</v>
      </c>
      <c r="G4366" s="50" t="s">
        <v>12466</v>
      </c>
    </row>
    <row r="4367" spans="3:7" ht="76.5">
      <c r="C4367" s="42">
        <f t="shared" si="113"/>
        <v>99</v>
      </c>
      <c r="D4367" s="48" t="s">
        <v>11119</v>
      </c>
      <c r="E4367" s="46" t="s">
        <v>12566</v>
      </c>
      <c r="F4367" s="49" t="s">
        <v>11120</v>
      </c>
      <c r="G4367" s="50" t="s">
        <v>12467</v>
      </c>
    </row>
    <row r="4368" spans="3:7" ht="76.5">
      <c r="C4368" s="42">
        <f t="shared" si="113"/>
        <v>99</v>
      </c>
      <c r="D4368" s="48" t="s">
        <v>11121</v>
      </c>
      <c r="E4368" s="46" t="s">
        <v>12567</v>
      </c>
      <c r="F4368" s="49" t="s">
        <v>11122</v>
      </c>
      <c r="G4368" s="50" t="s">
        <v>12468</v>
      </c>
    </row>
    <row r="4369" spans="3:7" ht="26.25">
      <c r="C4369" s="42">
        <f t="shared" si="113"/>
        <v>99</v>
      </c>
      <c r="D4369" s="48" t="s">
        <v>11123</v>
      </c>
      <c r="E4369" s="44" t="s">
        <v>16729</v>
      </c>
      <c r="F4369" s="49" t="s">
        <v>11124</v>
      </c>
      <c r="G4369" s="50" t="s">
        <v>12469</v>
      </c>
    </row>
    <row r="4370" spans="3:7" ht="15">
      <c r="C4370" s="42">
        <f t="shared" si="113"/>
        <v>99</v>
      </c>
      <c r="D4370" s="48" t="s">
        <v>11125</v>
      </c>
      <c r="E4370" s="44" t="s">
        <v>16730</v>
      </c>
      <c r="F4370" s="49" t="s">
        <v>11126</v>
      </c>
      <c r="G4370" s="50" t="s">
        <v>12470</v>
      </c>
    </row>
    <row r="4371" spans="3:7" ht="51.75">
      <c r="C4371" s="42">
        <f t="shared" si="113"/>
        <v>99</v>
      </c>
      <c r="D4371" s="48" t="s">
        <v>11127</v>
      </c>
      <c r="E4371" s="44" t="s">
        <v>16731</v>
      </c>
      <c r="F4371" s="49" t="s">
        <v>11128</v>
      </c>
      <c r="G4371" s="50" t="s">
        <v>12471</v>
      </c>
    </row>
    <row r="4372" spans="3:7" ht="25.5">
      <c r="C4372" s="42">
        <f t="shared" si="113"/>
        <v>99</v>
      </c>
      <c r="D4372" s="48" t="s">
        <v>11129</v>
      </c>
      <c r="E4372" s="46" t="s">
        <v>12568</v>
      </c>
      <c r="F4372" s="49" t="s">
        <v>11130</v>
      </c>
      <c r="G4372" s="50" t="s">
        <v>12472</v>
      </c>
    </row>
    <row r="4373" spans="3:7" ht="26.25">
      <c r="C4373" s="42">
        <f t="shared" si="113"/>
        <v>99</v>
      </c>
      <c r="D4373" s="48" t="s">
        <v>11131</v>
      </c>
      <c r="E4373" s="44" t="s">
        <v>16732</v>
      </c>
      <c r="F4373" s="49" t="s">
        <v>11132</v>
      </c>
      <c r="G4373" s="50" t="s">
        <v>12473</v>
      </c>
    </row>
    <row r="4374" spans="3:7" ht="25.5">
      <c r="C4374" s="42">
        <f t="shared" si="113"/>
        <v>99</v>
      </c>
      <c r="D4374" s="48" t="s">
        <v>11133</v>
      </c>
      <c r="E4374" s="46" t="s">
        <v>12569</v>
      </c>
      <c r="F4374" s="49" t="s">
        <v>11134</v>
      </c>
      <c r="G4374" s="50" t="s">
        <v>12474</v>
      </c>
    </row>
    <row r="4375" spans="3:7" ht="76.5">
      <c r="C4375" s="42">
        <f t="shared" si="113"/>
        <v>99</v>
      </c>
      <c r="D4375" s="48" t="s">
        <v>11135</v>
      </c>
      <c r="E4375" s="46" t="s">
        <v>12570</v>
      </c>
      <c r="F4375" s="49" t="s">
        <v>11136</v>
      </c>
      <c r="G4375" s="50" t="s">
        <v>12475</v>
      </c>
    </row>
    <row r="4376" spans="3:7">
      <c r="C4376" s="42">
        <f t="shared" si="113"/>
        <v>99</v>
      </c>
      <c r="D4376" s="48" t="s">
        <v>11137</v>
      </c>
      <c r="E4376" s="46" t="s">
        <v>12571</v>
      </c>
      <c r="F4376" s="49" t="s">
        <v>11138</v>
      </c>
      <c r="G4376" s="50" t="s">
        <v>12476</v>
      </c>
    </row>
    <row r="4377" spans="3:7" ht="25.5">
      <c r="C4377" s="42">
        <f t="shared" si="113"/>
        <v>99</v>
      </c>
      <c r="D4377" s="48" t="s">
        <v>11139</v>
      </c>
      <c r="E4377" s="46" t="s">
        <v>12572</v>
      </c>
      <c r="F4377" s="49" t="s">
        <v>11140</v>
      </c>
      <c r="G4377" s="50" t="s">
        <v>12477</v>
      </c>
    </row>
    <row r="4378" spans="3:7" ht="25.5">
      <c r="C4378" s="42">
        <f t="shared" si="113"/>
        <v>99</v>
      </c>
      <c r="D4378" s="48" t="s">
        <v>11141</v>
      </c>
      <c r="E4378" s="46" t="s">
        <v>12573</v>
      </c>
      <c r="F4378" s="49" t="s">
        <v>11142</v>
      </c>
      <c r="G4378" s="50" t="s">
        <v>12478</v>
      </c>
    </row>
    <row r="4379" spans="3:7" ht="51">
      <c r="C4379" s="42">
        <f t="shared" si="113"/>
        <v>99</v>
      </c>
      <c r="D4379" s="48" t="s">
        <v>11143</v>
      </c>
      <c r="E4379" s="46" t="s">
        <v>12574</v>
      </c>
      <c r="F4379" s="49" t="s">
        <v>11144</v>
      </c>
      <c r="G4379" s="50" t="s">
        <v>12479</v>
      </c>
    </row>
    <row r="4380" spans="3:7" ht="51.75">
      <c r="C4380" s="42">
        <f t="shared" si="113"/>
        <v>99</v>
      </c>
      <c r="D4380" s="48" t="s">
        <v>11145</v>
      </c>
      <c r="E4380" s="44" t="s">
        <v>16733</v>
      </c>
      <c r="F4380" s="49" t="s">
        <v>11146</v>
      </c>
      <c r="G4380" s="50" t="s">
        <v>12480</v>
      </c>
    </row>
    <row r="4381" spans="3:7" ht="77.25">
      <c r="C4381" s="42">
        <f t="shared" si="113"/>
        <v>99</v>
      </c>
      <c r="D4381" s="48" t="s">
        <v>11147</v>
      </c>
      <c r="E4381" s="44" t="s">
        <v>16734</v>
      </c>
      <c r="F4381" s="49" t="s">
        <v>11148</v>
      </c>
      <c r="G4381" s="50" t="s">
        <v>12481</v>
      </c>
    </row>
    <row r="4382" spans="3:7" ht="26.25">
      <c r="C4382" s="42">
        <f t="shared" si="113"/>
        <v>99</v>
      </c>
      <c r="D4382" s="48" t="s">
        <v>11149</v>
      </c>
      <c r="E4382" s="44" t="s">
        <v>16735</v>
      </c>
      <c r="F4382" s="49" t="s">
        <v>11150</v>
      </c>
      <c r="G4382" s="50" t="s">
        <v>12482</v>
      </c>
    </row>
    <row r="4383" spans="3:7" ht="39">
      <c r="C4383" s="42">
        <f t="shared" si="113"/>
        <v>99</v>
      </c>
      <c r="D4383" s="48" t="s">
        <v>11151</v>
      </c>
      <c r="E4383" s="44" t="s">
        <v>16736</v>
      </c>
      <c r="F4383" s="49" t="s">
        <v>11152</v>
      </c>
      <c r="G4383" s="50" t="s">
        <v>12483</v>
      </c>
    </row>
    <row r="4384" spans="3:7" ht="77.25">
      <c r="C4384" s="42">
        <f t="shared" si="113"/>
        <v>99</v>
      </c>
      <c r="D4384" s="48" t="s">
        <v>11153</v>
      </c>
      <c r="E4384" s="44" t="s">
        <v>16737</v>
      </c>
      <c r="F4384" s="49" t="s">
        <v>11154</v>
      </c>
      <c r="G4384" s="50" t="s">
        <v>12484</v>
      </c>
    </row>
  </sheetData>
  <autoFilter ref="D1:F4384">
    <filterColumn colId="1"/>
  </autoFilter>
  <sortState ref="D2:E2666">
    <sortCondition ref="D1"/>
  </sortState>
  <hyperlinks>
    <hyperlink ref="E31" r:id="rId1" display="http://lingorado.com/ipa/"/>
    <hyperlink ref="E69" r:id="rId2" display="http://lingorado.com/ipa/"/>
    <hyperlink ref="E93" r:id="rId3" display="http://lingorado.com/ipa/"/>
    <hyperlink ref="E140" r:id="rId4" display="http://lingorado.com/ipa/"/>
    <hyperlink ref="E159" r:id="rId5" display="http://lingorado.com/ipa/"/>
    <hyperlink ref="E173" r:id="rId6" display="http://lingorado.com/ipa/"/>
    <hyperlink ref="E188" r:id="rId7" display="http://lingorado.com/ipa/"/>
    <hyperlink ref="E192" r:id="rId8" display="http://lingorado.com/ipa/"/>
    <hyperlink ref="E308" r:id="rId9" display="http://lingorado.com/ipa/"/>
    <hyperlink ref="E340" r:id="rId10" display="http://lingorado.com/ipa/"/>
    <hyperlink ref="E352" r:id="rId11" display="http://lingorado.com/ipa/"/>
    <hyperlink ref="E447" r:id="rId12" display="http://lingorado.com/ipa/"/>
    <hyperlink ref="E451" r:id="rId13" display="http://lingorado.com/ipa/"/>
    <hyperlink ref="E465" r:id="rId14" display="http://lingorado.com/ipa/"/>
    <hyperlink ref="E468" r:id="rId15" display="http://lingorado.com/ipa/"/>
    <hyperlink ref="E483" r:id="rId16" display="http://lingorado.com/ipa/"/>
    <hyperlink ref="E493" r:id="rId17" display="http://lingorado.com/ipa/"/>
    <hyperlink ref="E499" r:id="rId18" display="http://lingorado.com/ipa/"/>
    <hyperlink ref="E502" r:id="rId19" display="http://lingorado.com/ipa/"/>
    <hyperlink ref="E514" r:id="rId20" display="http://lingorado.com/ipa/"/>
    <hyperlink ref="E516" r:id="rId21" display="http://lingorado.com/ipa/"/>
    <hyperlink ref="E540" r:id="rId22" display="http://lingorado.com/ipa/"/>
    <hyperlink ref="E607" r:id="rId23" display="http://lingorado.com/ipa/"/>
    <hyperlink ref="E642" r:id="rId24" display="http://lingorado.com/ipa/"/>
    <hyperlink ref="E643" r:id="rId25" display="http://lingorado.com/ipa/"/>
    <hyperlink ref="E671" r:id="rId26" display="http://lingorado.com/ipa/"/>
    <hyperlink ref="E682" r:id="rId27" display="http://lingorado.com/ipa/"/>
    <hyperlink ref="E769" r:id="rId28" display="http://lingorado.com/ipa/"/>
    <hyperlink ref="E796" r:id="rId29" display="http://lingorado.com/ipa/"/>
    <hyperlink ref="E874" r:id="rId30" display="http://lingorado.com/ipa/"/>
    <hyperlink ref="E912" r:id="rId31" display="http://lingorado.com/ipa/"/>
    <hyperlink ref="E914" r:id="rId32" display="http://lingorado.com/ipa/"/>
    <hyperlink ref="E915" r:id="rId33" display="http://lingorado.com/ipa/"/>
    <hyperlink ref="E967" r:id="rId34" display="http://lingorado.com/ipa/"/>
    <hyperlink ref="E1021" r:id="rId35" display="http://lingorado.com/ipa/"/>
    <hyperlink ref="E1088" r:id="rId36" display="http://lingorado.com/ipa/"/>
    <hyperlink ref="E1113" r:id="rId37" display="http://lingorado.com/ipa/"/>
    <hyperlink ref="E1120" r:id="rId38" display="http://lingorado.com/ipa/"/>
    <hyperlink ref="E1122" r:id="rId39" display="http://lingorado.com/ipa/"/>
    <hyperlink ref="E1145" r:id="rId40" display="http://lingorado.com/ipa/"/>
    <hyperlink ref="E1205" r:id="rId41" display="http://lingorado.com/ipa/"/>
    <hyperlink ref="E1235" r:id="rId42" display="http://lingorado.com/ipa/"/>
    <hyperlink ref="E1256" r:id="rId43" display="http://lingorado.com/ipa/"/>
    <hyperlink ref="E1273" r:id="rId44" display="http://lingorado.com/ipa/"/>
    <hyperlink ref="E1356" r:id="rId45" display="http://lingorado.com/ipa/"/>
    <hyperlink ref="E1358" r:id="rId46" display="http://lingorado.com/ipa/"/>
    <hyperlink ref="E1362" r:id="rId47" display="http://lingorado.com/ipa/"/>
    <hyperlink ref="E1368" r:id="rId48" display="http://lingorado.com/ipa/"/>
    <hyperlink ref="E1445" r:id="rId49" display="http://lingorado.com/ipa/"/>
    <hyperlink ref="E1453" r:id="rId50" display="http://lingorado.com/ipa/"/>
    <hyperlink ref="E1458" r:id="rId51" display="http://lingorado.com/ipa/"/>
    <hyperlink ref="E1517" r:id="rId52" display="http://lingorado.com/ipa/"/>
    <hyperlink ref="E1544" r:id="rId53" display="http://lingorado.com/ipa/"/>
    <hyperlink ref="E1630" r:id="rId54" display="http://lingorado.com/ipa/"/>
    <hyperlink ref="E1655" r:id="rId55" display="http://lingorado.com/ipa/"/>
    <hyperlink ref="E1676" r:id="rId56" display="http://lingorado.com/ipa/"/>
    <hyperlink ref="E1680" r:id="rId57" display="http://lingorado.com/ipa/"/>
    <hyperlink ref="E1710" r:id="rId58" display="http://lingorado.com/ipa/"/>
    <hyperlink ref="E1749" r:id="rId59" display="http://lingorado.com/ipa/"/>
    <hyperlink ref="E1779" r:id="rId60" display="http://lingorado.com/ipa/"/>
    <hyperlink ref="E1838" r:id="rId61" display="http://lingorado.com/ipa/"/>
    <hyperlink ref="E1839" r:id="rId62" display="http://lingorado.com/ipa/"/>
    <hyperlink ref="E1893" r:id="rId63" display="http://lingorado.com/ipa/"/>
    <hyperlink ref="E1985" r:id="rId64" display="http://lingorado.com/ipa/"/>
    <hyperlink ref="E1996" r:id="rId65" display="http://lingorado.com/ipa/"/>
    <hyperlink ref="E2007" r:id="rId66" display="http://lingorado.com/ipa/"/>
    <hyperlink ref="E2047" r:id="rId67" display="http://lingorado.com/ipa/"/>
    <hyperlink ref="E2055" r:id="rId68" display="http://lingorado.com/ipa/"/>
    <hyperlink ref="E2315" r:id="rId69" display="http://lingorado.com/ipa/"/>
    <hyperlink ref="E2346" r:id="rId70" display="http://lingorado.com/ipa/"/>
    <hyperlink ref="E2347" r:id="rId71" display="http://lingorado.com/ipa/"/>
    <hyperlink ref="E2353" r:id="rId72" display="http://lingorado.com/ipa/"/>
    <hyperlink ref="E2356" r:id="rId73" display="http://lingorado.com/ipa/"/>
    <hyperlink ref="E2377" r:id="rId74" display="http://lingorado.com/ipa/"/>
    <hyperlink ref="E2433" r:id="rId75" display="http://lingorado.com/ipa/"/>
    <hyperlink ref="E2531" r:id="rId76" display="http://lingorado.com/ipa/"/>
    <hyperlink ref="E2565" r:id="rId77" display="http://lingorado.com/ipa/"/>
    <hyperlink ref="E2644" r:id="rId78" display="http://lingorado.com/ipa/"/>
    <hyperlink ref="D2653" r:id="rId79" tooltip="analyse definition" display="http://www.oxfordlearnersdictionaries.com/definition/english/analyse"/>
    <hyperlink ref="D2654" r:id="rId80" tooltip="analysis definition" display="http://www.oxfordlearnersdictionaries.com/definition/english/analysis"/>
    <hyperlink ref="D2655" r:id="rId81" tooltip="analyst definition" display="http://www.oxfordlearnersdictionaries.com/definition/english/analyst"/>
    <hyperlink ref="D2656" r:id="rId82" tooltip="analytic definition" display="http://www.oxfordlearnersdictionaries.com/definition/english/analytic"/>
    <hyperlink ref="D2657" r:id="rId83" tooltip="analytical definition" display="http://www.oxfordlearnersdictionaries.com/definition/english/analytical"/>
    <hyperlink ref="D2658" r:id="rId84" tooltip="analytically definition" display="http://www.oxfordlearnersdictionaries.com/definition/english/analytically"/>
    <hyperlink ref="D2659" r:id="rId85" tooltip="analyze definition" display="http://www.oxfordlearnersdictionaries.com/definition/english/analyze"/>
    <hyperlink ref="D2660" r:id="rId86" tooltip="approach definition" display="http://www.oxfordlearnersdictionaries.com/definition/english/approach_2"/>
    <hyperlink ref="D2661" r:id="rId87" tooltip="approachable definition" display="http://www.oxfordlearnersdictionaries.com/definition/english/approachable"/>
    <hyperlink ref="D2662" r:id="rId88" tooltip="assess definition" display="http://www.oxfordlearnersdictionaries.com/definition/english/assess"/>
    <hyperlink ref="D2663" r:id="rId89" tooltip="assessable definition" display="http://www.oxfordlearnersdictionaries.com/definition/english/assessable"/>
    <hyperlink ref="D2664" r:id="rId90" tooltip="assessment definition" display="http://www.oxfordlearnersdictionaries.com/definition/english/assessment"/>
    <hyperlink ref="D2665" r:id="rId91" tooltip="assumed definition" display="http://www.oxfordlearnersdictionaries.com/definition/english/assumed"/>
    <hyperlink ref="D2666" r:id="rId92" tooltip="assuming definition" display="http://www.oxfordlearnersdictionaries.com/definition/english/assuming"/>
    <hyperlink ref="D2667" r:id="rId93" tooltip="authority definition" display="http://www.oxfordlearnersdictionaries.com/definition/english/authority"/>
    <hyperlink ref="D2668" r:id="rId94" tooltip="availability definition" display="http://www.oxfordlearnersdictionaries.com/definition/english/availability"/>
    <hyperlink ref="D2669" r:id="rId95" tooltip="available definition" display="http://www.oxfordlearnersdictionaries.com/definition/english/available"/>
    <hyperlink ref="D2670" r:id="rId96" tooltip="beneficial definition" display="http://www.oxfordlearnersdictionaries.com/definition/english/beneficial"/>
    <hyperlink ref="D2671" r:id="rId97" tooltip="beneficiary definition" display="http://www.oxfordlearnersdictionaries.com/definition/english/beneficiary"/>
    <hyperlink ref="D2672" r:id="rId98" tooltip="conception definition" display="http://www.oxfordlearnersdictionaries.com/definition/english/conception"/>
    <hyperlink ref="D2673" r:id="rId99" tooltip="conceptual definition" display="http://www.oxfordlearnersdictionaries.com/definition/english/conceptual"/>
    <hyperlink ref="D2674" r:id="rId100" tooltip="conceptually definition" display="http://www.oxfordlearnersdictionaries.com/definition/english/conceptually"/>
    <hyperlink ref="D2675" r:id="rId101" tooltip="consist definition" display="http://www.oxfordlearnersdictionaries.com/definition/english/consist"/>
    <hyperlink ref="D2676" r:id="rId102" tooltip="consistent definition" display="http://www.oxfordlearnersdictionaries.com/definition/english/consistent"/>
    <hyperlink ref="D2677" r:id="rId103" tooltip="consistently definition" display="http://www.oxfordlearnersdictionaries.com/definition/english/consistently"/>
    <hyperlink ref="D2678" r:id="rId104" tooltip="constituency definition" display="http://www.oxfordlearnersdictionaries.com/definition/english/constituency"/>
    <hyperlink ref="D2679" r:id="rId105" tooltip="constituent definition" display="http://www.oxfordlearnersdictionaries.com/definition/english/constituent_2"/>
    <hyperlink ref="D2680" r:id="rId106" tooltip="constitute definition" display="http://www.oxfordlearnersdictionaries.com/definition/english/constitute"/>
    <hyperlink ref="D2681" r:id="rId107" tooltip="constitution definition" display="http://www.oxfordlearnersdictionaries.com/definition/english/constitution"/>
    <hyperlink ref="D2682" r:id="rId108" tooltip="constitutional definition" display="http://www.oxfordlearnersdictionaries.com/definition/english/constitutional_2"/>
    <hyperlink ref="D2683" r:id="rId109" tooltip="constitutionally definition" display="http://www.oxfordlearnersdictionaries.com/definition/english/constitutionally"/>
    <hyperlink ref="D2684" r:id="rId110" tooltip="constitutive definition" display="http://www.oxfordlearnersdictionaries.com/definition/english/constitutive"/>
    <hyperlink ref="D2685" r:id="rId111" tooltip="context definition" display="http://www.oxfordlearnersdictionaries.com/definition/english/context"/>
    <hyperlink ref="D2686" r:id="rId112" tooltip="contextual definition" display="http://www.oxfordlearnersdictionaries.com/definition/english/contextual"/>
    <hyperlink ref="D2687" r:id="rId113" tooltip="contextualize definition" display="http://www.oxfordlearnersdictionaries.com/definition/english/contextualize"/>
    <hyperlink ref="D2688" r:id="rId114" tooltip="contract definition" display="http://www.oxfordlearnersdictionaries.com/definition/english/contract_2"/>
    <hyperlink ref="D2689" r:id="rId115" tooltip="contractor definition" display="http://www.oxfordlearnersdictionaries.com/definition/english/contractor"/>
    <hyperlink ref="D2690" r:id="rId116" tooltip="create definition" display="http://www.oxfordlearnersdictionaries.com/definition/english/create"/>
    <hyperlink ref="D2691" r:id="rId117" tooltip="creation definition" display="http://www.oxfordlearnersdictionaries.com/definition/english/creation"/>
    <hyperlink ref="D2692" r:id="rId118" tooltip="creative definition" display="http://www.oxfordlearnersdictionaries.com/definition/english/creative_2"/>
    <hyperlink ref="D2693" r:id="rId119" tooltip="creatively definition" display="http://www.oxfordlearnersdictionaries.com/definition/english/creatively"/>
    <hyperlink ref="D2694" r:id="rId120" tooltip="creator definition" display="http://www.oxfordlearnersdictionaries.com/definition/english/creator"/>
    <hyperlink ref="D2695" r:id="rId121" tooltip="data definition" display="http://www.oxfordlearnersdictionaries.com/definition/english/data"/>
    <hyperlink ref="D2696" r:id="rId122" tooltip="definable definition" display="http://www.oxfordlearnersdictionaries.com/definition/english/definable"/>
    <hyperlink ref="D2697" r:id="rId123" tooltip="define definition" display="http://www.oxfordlearnersdictionaries.com/definition/english/define"/>
    <hyperlink ref="D2698" r:id="rId124" tooltip="definition definition" display="http://www.oxfordlearnersdictionaries.com/definition/english/definition"/>
    <hyperlink ref="D2699" r:id="rId125" tooltip="derivation definition" display="http://www.oxfordlearnersdictionaries.com/definition/english/derivation"/>
    <hyperlink ref="D2700" r:id="rId126" tooltip="derive definition" display="http://www.oxfordlearnersdictionaries.com/definition/english/derive"/>
    <hyperlink ref="D2701" r:id="rId127" tooltip="disestablish definition" display="http://www.oxfordlearnersdictionaries.com/definition/english/disestablish"/>
    <hyperlink ref="D2702" r:id="rId128" tooltip="disestablishment definition" display="http://www.oxfordlearnersdictionaries.com/definition/english/disestablishment"/>
    <hyperlink ref="D2703" r:id="rId129" tooltip="dissimilar definition" display="http://www.oxfordlearnersdictionaries.com/definition/english/dissimilar"/>
    <hyperlink ref="D2704" r:id="rId130" tooltip="distribute definition" display="http://www.oxfordlearnersdictionaries.com/definition/english/distribute"/>
    <hyperlink ref="D2705" r:id="rId131" tooltip="distribution definition" display="http://www.oxfordlearnersdictionaries.com/definition/english/distribution"/>
    <hyperlink ref="D2706" r:id="rId132" tooltip="distributional definition" display="http://www.oxfordlearnersdictionaries.com/definition/english/distributional"/>
    <hyperlink ref="D2707" r:id="rId133" tooltip="distributive definition" display="http://www.oxfordlearnersdictionaries.com/definition/english/distributive"/>
    <hyperlink ref="D2708" r:id="rId134" tooltip="distributor definition" display="http://www.oxfordlearnersdictionaries.com/definition/english/distributor"/>
    <hyperlink ref="D2709" r:id="rId135" tooltip="economic definition" display="http://www.oxfordlearnersdictionaries.com/definition/english/economic"/>
    <hyperlink ref="D2710" r:id="rId136" tooltip="economical definition" display="http://www.oxfordlearnersdictionaries.com/definition/english/economical"/>
    <hyperlink ref="D2711" r:id="rId137" tooltip="economically definition" display="http://www.oxfordlearnersdictionaries.com/definition/english/economically"/>
    <hyperlink ref="D2712" r:id="rId138" tooltip="economics definition" display="http://www.oxfordlearnersdictionaries.com/definition/english/economics"/>
    <hyperlink ref="D2713" r:id="rId139" tooltip="economist definition" display="http://www.oxfordlearnersdictionaries.com/definition/english/economist"/>
    <hyperlink ref="D2714" r:id="rId140" tooltip="economy definition" display="http://www.oxfordlearnersdictionaries.com/definition/english/economy"/>
    <hyperlink ref="D2715" r:id="rId141" tooltip="environment definition" display="http://www.oxfordlearnersdictionaries.com/definition/english/environment"/>
    <hyperlink ref="D2716" r:id="rId142" tooltip="environmental definition" display="http://www.oxfordlearnersdictionaries.com/definition/english/environmental"/>
    <hyperlink ref="D2717" r:id="rId143" tooltip="environmentalist definition" display="http://www.oxfordlearnersdictionaries.com/definition/english/environmentalist"/>
    <hyperlink ref="D2718" r:id="rId144" tooltip="environmentally definition" display="http://www.oxfordlearnersdictionaries.com/definition/english/environmentally"/>
    <hyperlink ref="D2719" r:id="rId145" tooltip="establish definition" display="http://www.oxfordlearnersdictionaries.com/definition/english/establish"/>
    <hyperlink ref="D2720" r:id="rId146" tooltip="established definition" display="http://www.oxfordlearnersdictionaries.com/definition/english/established"/>
    <hyperlink ref="D2721" r:id="rId147" tooltip="establishment definition" display="http://www.oxfordlearnersdictionaries.com/definition/english/establishment"/>
    <hyperlink ref="D2722" r:id="rId148" tooltip="estimation definition" display="http://www.oxfordlearnersdictionaries.com/definition/english/estimation"/>
    <hyperlink ref="D2723" r:id="rId149" tooltip="evident definition" display="http://www.oxfordlearnersdictionaries.com/definition/english/evident"/>
    <hyperlink ref="D2724" r:id="rId150" tooltip="evidential definition" display="http://www.oxfordlearnersdictionaries.com/definition/english/evidential"/>
    <hyperlink ref="D2725" r:id="rId151" tooltip="evidently definition" display="http://www.oxfordlearnersdictionaries.com/definition/english/evidently"/>
    <hyperlink ref="D2726" r:id="rId152" tooltip="export definition" display="http://www.oxfordlearnersdictionaries.com/definition/english/export_2"/>
    <hyperlink ref="D2727" r:id="rId153" tooltip="exporter definition" display="http://www.oxfordlearnersdictionaries.com/definition/english/exporter"/>
    <hyperlink ref="D2728" r:id="rId154" tooltip="factor definition" display="http://www.oxfordlearnersdictionaries.com/definition/english/factor_2"/>
    <hyperlink ref="D2729" r:id="rId155" tooltip="finance definition" display="http://www.oxfordlearnersdictionaries.com/definition/english/finance_2"/>
    <hyperlink ref="D2730" r:id="rId156" tooltip="financial definition" display="http://www.oxfordlearnersdictionaries.com/definition/english/financial"/>
    <hyperlink ref="D2731" r:id="rId157" tooltip="financially definition" display="http://www.oxfordlearnersdictionaries.com/definition/english/financially"/>
    <hyperlink ref="D2732" r:id="rId158" tooltip="financier definition" display="http://www.oxfordlearnersdictionaries.com/definition/english/financier"/>
    <hyperlink ref="D2733" r:id="rId159" tooltip="formula definition" display="http://www.oxfordlearnersdictionaries.com/definition/english/formula"/>
    <hyperlink ref="D2734" r:id="rId160" tooltip="formulate definition" display="http://www.oxfordlearnersdictionaries.com/definition/english/formulate"/>
    <hyperlink ref="D2735" r:id="rId161" tooltip="formulation definition" display="http://www.oxfordlearnersdictionaries.com/definition/english/formulation"/>
    <hyperlink ref="D2736" r:id="rId162" tooltip="function definition" display="http://www.oxfordlearnersdictionaries.com/definition/english/function_2"/>
    <hyperlink ref="D2737" r:id="rId163" tooltip="functional definition" display="http://www.oxfordlearnersdictionaries.com/definition/english/functional"/>
    <hyperlink ref="D2738" r:id="rId164" tooltip="functionally definition" display="http://www.oxfordlearnersdictionaries.com/definition/english/functionally"/>
    <hyperlink ref="D2739" r:id="rId165" tooltip="identifiable definition" display="http://www.oxfordlearnersdictionaries.com/definition/english/identifiable"/>
    <hyperlink ref="D2740" r:id="rId166" tooltip="identification definition" display="http://www.oxfordlearnersdictionaries.com/definition/english/identification"/>
    <hyperlink ref="D2741" r:id="rId167" tooltip="identify definition" display="http://www.oxfordlearnersdictionaries.com/definition/english/identify"/>
    <hyperlink ref="D2742" r:id="rId168" tooltip="identity definition" display="http://www.oxfordlearnersdictionaries.com/definition/english/identity"/>
    <hyperlink ref="D2743" r:id="rId169" tooltip="illegal definition" display="http://www.oxfordlearnersdictionaries.com/definition/english/illegal_2"/>
    <hyperlink ref="D2744" r:id="rId170" tooltip="illegality definition" display="http://www.oxfordlearnersdictionaries.com/definition/english/illegality"/>
    <hyperlink ref="D2745" r:id="rId171" tooltip="illegally definition" display="http://www.oxfordlearnersdictionaries.com/definition/english/illegally"/>
    <hyperlink ref="D2746" r:id="rId172" tooltip="inconsistency definition" display="http://www.oxfordlearnersdictionaries.com/definition/english/inconsistency"/>
    <hyperlink ref="D2747" r:id="rId173" tooltip="inconsistent definition" display="http://www.oxfordlearnersdictionaries.com/definition/english/inconsistent"/>
    <hyperlink ref="D2748" r:id="rId174" tooltip="indication definition" display="http://www.oxfordlearnersdictionaries.com/definition/english/indication"/>
    <hyperlink ref="D2749" r:id="rId175" tooltip="indicative definition" display="http://www.oxfordlearnersdictionaries.com/definition/english/indicative_2"/>
    <hyperlink ref="D2750" r:id="rId176" tooltip="indicator definition" display="http://www.oxfordlearnersdictionaries.com/definition/english/indicator"/>
    <hyperlink ref="D2751" r:id="rId177" tooltip="individual definition" display="http://www.oxfordlearnersdictionaries.com/definition/english/individual_2"/>
    <hyperlink ref="D2752" r:id="rId178" tooltip="individualism definition" display="http://www.oxfordlearnersdictionaries.com/definition/english/individualism"/>
    <hyperlink ref="D2753" r:id="rId179" tooltip="individualist definition" display="http://www.oxfordlearnersdictionaries.com/definition/english/individualist"/>
    <hyperlink ref="D2754" r:id="rId180" tooltip="individuality definition" display="http://www.oxfordlearnersdictionaries.com/definition/english/individuality"/>
    <hyperlink ref="D2755" r:id="rId181" tooltip="individually definition" display="http://www.oxfordlearnersdictionaries.com/definition/english/individually"/>
    <hyperlink ref="D2756" r:id="rId182" tooltip="insignificant definition" display="http://www.oxfordlearnersdictionaries.com/definition/english/insignificant"/>
    <hyperlink ref="D2757" r:id="rId183" tooltip="interpret definition" display="http://www.oxfordlearnersdictionaries.com/definition/english/interpret"/>
    <hyperlink ref="D2758" r:id="rId184" tooltip="interpretation definition" display="http://www.oxfordlearnersdictionaries.com/definition/english/interpretation"/>
    <hyperlink ref="D2759" r:id="rId185" tooltip="interpretative definition" display="http://www.oxfordlearnersdictionaries.com/definition/english/interpretative"/>
    <hyperlink ref="D2760" r:id="rId186" tooltip="invariable definition" display="http://www.oxfordlearnersdictionaries.com/definition/english/invariable"/>
    <hyperlink ref="D2761" r:id="rId187" tooltip="invariably definition" display="http://www.oxfordlearnersdictionaries.com/definition/english/invariably"/>
    <hyperlink ref="D2762" r:id="rId188" tooltip="involve definition" display="http://www.oxfordlearnersdictionaries.com/definition/english/involve"/>
    <hyperlink ref="D2763" r:id="rId189" tooltip="involved definition" display="http://www.oxfordlearnersdictionaries.com/definition/english/involved"/>
    <hyperlink ref="D2764" r:id="rId190" tooltip="involvement definition" display="http://www.oxfordlearnersdictionaries.com/definition/english/involvement"/>
    <hyperlink ref="D2765" r:id="rId191" tooltip="labor definition" display="http://www.oxfordlearnersdictionaries.com/definition/english/labor"/>
    <hyperlink ref="D2766" r:id="rId192" tooltip="labour definition" display="http://www.oxfordlearnersdictionaries.com/definition/english/labour_2"/>
    <hyperlink ref="D2767" r:id="rId193" tooltip="legal definition" display="http://www.oxfordlearnersdictionaries.com/definition/english/legal"/>
    <hyperlink ref="D2768" r:id="rId194" tooltip="legality definition" display="http://www.oxfordlearnersdictionaries.com/definition/english/legality"/>
    <hyperlink ref="D2769" r:id="rId195" tooltip="legally definition" display="http://www.oxfordlearnersdictionaries.com/definition/english/legally"/>
    <hyperlink ref="D2770" r:id="rId196" tooltip="legislate definition" display="http://www.oxfordlearnersdictionaries.com/definition/english/legislate"/>
    <hyperlink ref="D2771" r:id="rId197" tooltip="legislation definition" display="http://www.oxfordlearnersdictionaries.com/definition/english/legislation"/>
    <hyperlink ref="D2772" r:id="rId198" tooltip="legislative definition" display="http://www.oxfordlearnersdictionaries.com/definition/english/legislative"/>
    <hyperlink ref="D2773" r:id="rId199" tooltip="legislator definition" display="http://www.oxfordlearnersdictionaries.com/definition/english/legislator"/>
    <hyperlink ref="D2774" r:id="rId200" tooltip="legislature definition" display="http://www.oxfordlearnersdictionaries.com/definition/english/legislature"/>
    <hyperlink ref="D2775" r:id="rId201" tooltip="major definition" display="http://www.oxfordlearnersdictionaries.com/definition/english/major_3"/>
    <hyperlink ref="D2776" r:id="rId202" tooltip="majority definition" display="http://www.oxfordlearnersdictionaries.com/definition/english/majority"/>
    <hyperlink ref="D2777" r:id="rId203" tooltip="method definition" display="http://www.oxfordlearnersdictionaries.com/definition/english/method"/>
    <hyperlink ref="D2778" r:id="rId204" tooltip="methodical definition" display="http://www.oxfordlearnersdictionaries.com/definition/english/methodical"/>
    <hyperlink ref="D2779" r:id="rId205" tooltip="methodological definition" display="http://www.oxfordlearnersdictionaries.com/definition/english/methodological"/>
    <hyperlink ref="D2780" r:id="rId206" tooltip="misinterpret definition" display="http://www.oxfordlearnersdictionaries.com/definition/english/misinterpret"/>
    <hyperlink ref="D2781" r:id="rId207" tooltip="occur definition" display="http://www.oxfordlearnersdictionaries.com/definition/english/occur"/>
    <hyperlink ref="D2782" r:id="rId208" tooltip="occurrence definition" display="http://www.oxfordlearnersdictionaries.com/definition/english/occurrence"/>
    <hyperlink ref="D2783" r:id="rId209" tooltip="overestimate definition" display="http://www.oxfordlearnersdictionaries.com/definition/english/overestimate_2"/>
    <hyperlink ref="D2784" r:id="rId210" tooltip="percentage definition" display="http://www.oxfordlearnersdictionaries.com/definition/english/percentage"/>
    <hyperlink ref="D2785" r:id="rId211" tooltip="period definition" display="http://www.oxfordlearnersdictionaries.com/definition/english/period_3"/>
    <hyperlink ref="D2786" r:id="rId212" tooltip="periodic definition" display="http://www.oxfordlearnersdictionaries.com/definition/english/periodic"/>
    <hyperlink ref="D2787" r:id="rId213" tooltip="periodical definition" display="http://www.oxfordlearnersdictionaries.com/definition/english/periodical"/>
    <hyperlink ref="D2788" r:id="rId214" tooltip="policy definition" display="http://www.oxfordlearnersdictionaries.com/definition/english/policy"/>
    <hyperlink ref="D2789" r:id="rId215" tooltip="principled definition" display="http://www.oxfordlearnersdictionaries.com/definition/english/principled"/>
    <hyperlink ref="D2790" r:id="rId216" tooltip="procedural definition" display="http://www.oxfordlearnersdictionaries.com/definition/english/procedural"/>
    <hyperlink ref="D2791" r:id="rId217" tooltip="procedure definition" display="http://www.oxfordlearnersdictionaries.com/definition/english/procedure"/>
    <hyperlink ref="D2792" r:id="rId218" tooltip="proceed definition" display="http://www.oxfordlearnersdictionaries.com/definition/english/proceed"/>
    <hyperlink ref="D2793" r:id="rId219" tooltip="proceeding definition" display="http://www.oxfordlearnersdictionaries.com/definition/english/proceeding"/>
    <hyperlink ref="D2794" r:id="rId220" tooltip="proceeds definition" display="http://www.oxfordlearnersdictionaries.com/definition/english/proceeds"/>
    <hyperlink ref="D2795" r:id="rId221" tooltip="processing definition" display="http://www.oxfordlearnersdictionaries.com/definition/english/processing"/>
    <hyperlink ref="D2796" r:id="rId222" tooltip="reassess definition" display="http://www.oxfordlearnersdictionaries.com/definition/english/reassess"/>
    <hyperlink ref="D2797" r:id="rId223" tooltip="reassessment definition" display="http://www.oxfordlearnersdictionaries.com/definition/english/reassessment"/>
    <hyperlink ref="D2798" r:id="rId224" tooltip="recreate definition" display="http://www.oxfordlearnersdictionaries.com/definition/english/recreate"/>
    <hyperlink ref="D2799" r:id="rId225" tooltip="redefine definition" display="http://www.oxfordlearnersdictionaries.com/definition/english/redefine"/>
    <hyperlink ref="D2800" r:id="rId226" tooltip="redistribute definition" display="http://www.oxfordlearnersdictionaries.com/definition/english/redistribute"/>
    <hyperlink ref="D2801" r:id="rId227" tooltip="redistribution definition" display="http://www.oxfordlearnersdictionaries.com/definition/english/redistribution"/>
    <hyperlink ref="D2802" r:id="rId228" tooltip="reformulate definition" display="http://www.oxfordlearnersdictionaries.com/definition/english/reformulate"/>
    <hyperlink ref="D2803" r:id="rId229" tooltip="reformulation definition" display="http://www.oxfordlearnersdictionaries.com/definition/english/reformulation"/>
    <hyperlink ref="D2804" r:id="rId230" tooltip="reinterpret definition" display="http://www.oxfordlearnersdictionaries.com/definition/english/reinterpret"/>
    <hyperlink ref="D2805" r:id="rId231" tooltip="reinterpretation definition" display="http://www.oxfordlearnersdictionaries.com/definition/english/reinterpretation"/>
    <hyperlink ref="D2806" r:id="rId232" tooltip="reoccur definition" display="http://www.oxfordlearnersdictionaries.com/definition/english/reoccur"/>
    <hyperlink ref="D2807" r:id="rId233" tooltip="require definition" display="http://www.oxfordlearnersdictionaries.com/definition/english/require"/>
    <hyperlink ref="D2808" r:id="rId234" tooltip="requirement definition" display="http://www.oxfordlearnersdictionaries.com/definition/english/requirement"/>
    <hyperlink ref="D2809" r:id="rId235" tooltip="research definition" display="http://www.oxfordlearnersdictionaries.com/definition/english/research_2"/>
    <hyperlink ref="D2810" r:id="rId236" tooltip="researcher definition" display="http://www.oxfordlearnersdictionaries.com/definition/english/researcher"/>
    <hyperlink ref="D2811" r:id="rId237" tooltip="respond definition" display="http://www.oxfordlearnersdictionaries.com/definition/english/respond"/>
    <hyperlink ref="D2812" r:id="rId238" tooltip="responsive definition" display="http://www.oxfordlearnersdictionaries.com/definition/english/responsive"/>
    <hyperlink ref="D2813" r:id="rId239" tooltip="restructure definition" display="http://www.oxfordlearnersdictionaries.com/definition/english/restructure"/>
    <hyperlink ref="D2814" r:id="rId240" tooltip="restructuring definition" display="http://www.oxfordlearnersdictionaries.com/definition/english/restructuring"/>
    <hyperlink ref="D2815" r:id="rId241" tooltip="role definition" display="http://www.oxfordlearnersdictionaries.com/definition/english/role"/>
    <hyperlink ref="D2816" r:id="rId242" tooltip="section definition" display="http://www.oxfordlearnersdictionaries.com/definition/english/section_2"/>
    <hyperlink ref="D2817" r:id="rId243" tooltip="sector definition" display="http://www.oxfordlearnersdictionaries.com/definition/english/sector"/>
    <hyperlink ref="D2818" r:id="rId244" tooltip="significance definition" display="http://www.oxfordlearnersdictionaries.com/definition/english/significance"/>
    <hyperlink ref="D2819" r:id="rId245" tooltip="significantly definition" display="http://www.oxfordlearnersdictionaries.com/definition/english/significantly"/>
    <hyperlink ref="D2820" r:id="rId246" tooltip="similar definition" display="http://www.oxfordlearnersdictionaries.com/definition/english/similar"/>
    <hyperlink ref="D2821" r:id="rId247" tooltip="similarity definition" display="http://www.oxfordlearnersdictionaries.com/definition/english/similarity"/>
    <hyperlink ref="D2822" r:id="rId248" tooltip="similarly definition" display="http://www.oxfordlearnersdictionaries.com/definition/english/similarly"/>
    <hyperlink ref="D2823" r:id="rId249" tooltip="specifically definition" display="http://www.oxfordlearnersdictionaries.com/definition/english/specifically"/>
    <hyperlink ref="D2824" r:id="rId250" tooltip="specificity definition" display="http://www.oxfordlearnersdictionaries.com/definition/english/specificity"/>
    <hyperlink ref="D2825" r:id="rId251" tooltip="specifics definition" display="http://www.oxfordlearnersdictionaries.com/definition/english/specifics"/>
    <hyperlink ref="D2826" r:id="rId252" tooltip="structural definition" display="http://www.oxfordlearnersdictionaries.com/definition/english/structural"/>
    <hyperlink ref="D2827" r:id="rId253" tooltip="structurally definition" display="http://www.oxfordlearnersdictionaries.com/definition/english/structurally"/>
    <hyperlink ref="D2828" r:id="rId254" tooltip="structure definition" display="http://www.oxfordlearnersdictionaries.com/definition/english/structure_2"/>
    <hyperlink ref="D2829" r:id="rId255" tooltip="theoretical definition" display="http://www.oxfordlearnersdictionaries.com/definition/english/theoretical"/>
    <hyperlink ref="D2830" r:id="rId256" tooltip="theoretically definition" display="http://www.oxfordlearnersdictionaries.com/definition/english/theoretically"/>
    <hyperlink ref="D2831" r:id="rId257" tooltip="theorist definition" display="http://www.oxfordlearnersdictionaries.com/definition/english/theorist"/>
    <hyperlink ref="D2832" r:id="rId258" tooltip="theory definition" display="http://www.oxfordlearnersdictionaries.com/definition/english/theory"/>
    <hyperlink ref="D2833" r:id="rId259" tooltip="unapproachable definition" display="http://www.oxfordlearnersdictionaries.com/definition/english/unapproachable"/>
    <hyperlink ref="D2834" r:id="rId260" tooltip="unavailable definition" display="http://www.oxfordlearnersdictionaries.com/definition/english/unavailable"/>
    <hyperlink ref="D2835" r:id="rId261" tooltip="unconstitutional definition" display="http://www.oxfordlearnersdictionaries.com/definition/english/unconstitutional"/>
    <hyperlink ref="D2836" r:id="rId262" tooltip="undefined definition" display="http://www.oxfordlearnersdictionaries.com/definition/english/undefined"/>
    <hyperlink ref="D2837" r:id="rId263" tooltip="underestimate definition" display="http://www.oxfordlearnersdictionaries.com/definition/english/underestimate_2"/>
    <hyperlink ref="D2838" r:id="rId264" tooltip="uneconomical definition" display="http://www.oxfordlearnersdictionaries.com/definition/english/uneconomical"/>
    <hyperlink ref="D2839" r:id="rId265" tooltip="unidentifiable definition" display="http://www.oxfordlearnersdictionaries.com/definition/english/unidentifiable"/>
    <hyperlink ref="D2840" r:id="rId266" tooltip="uninvolved definition" display="http://www.oxfordlearnersdictionaries.com/definition/english/uninvolved"/>
    <hyperlink ref="D2841" r:id="rId267" tooltip="unprincipled definition" display="http://www.oxfordlearnersdictionaries.com/definition/english/unprincipled"/>
    <hyperlink ref="D2842" r:id="rId268" tooltip="unresponsive definition" display="http://www.oxfordlearnersdictionaries.com/definition/english/unresponsive"/>
    <hyperlink ref="D2843" r:id="rId269" tooltip="unstructured definition" display="http://www.oxfordlearnersdictionaries.com/definition/english/unstructured"/>
    <hyperlink ref="D2844" r:id="rId270" tooltip="variability definition" display="http://www.oxfordlearnersdictionaries.com/definition/english/variability"/>
    <hyperlink ref="D2845" r:id="rId271" tooltip="variable definition" display="http://www.oxfordlearnersdictionaries.com/definition/english/variable_2"/>
    <hyperlink ref="D2846" r:id="rId272" tooltip="variably definition" display="http://www.oxfordlearnersdictionaries.com/definition/english/variably"/>
    <hyperlink ref="D2847" r:id="rId273" tooltip="variance definition" display="http://www.oxfordlearnersdictionaries.com/definition/english/variance"/>
    <hyperlink ref="D2848" r:id="rId274" tooltip="variant definition" display="http://www.oxfordlearnersdictionaries.com/definition/english/variant_2"/>
    <hyperlink ref="D2849" r:id="rId275" tooltip="variation definition" display="http://www.oxfordlearnersdictionaries.com/definition/english/variation"/>
    <hyperlink ref="D2850" r:id="rId276" tooltip="varied definition" display="http://www.oxfordlearnersdictionaries.com/definition/english/varied"/>
    <hyperlink ref="D2851" r:id="rId277" tooltip="vary definition" display="http://www.oxfordlearnersdictionaries.com/definition/english/vary"/>
    <hyperlink ref="E2688" r:id="rId278" display="http://lingorado.com/ipa/"/>
    <hyperlink ref="E2726" r:id="rId279" display="http://lingorado.com/ipa/"/>
    <hyperlink ref="E2783" r:id="rId280" display="http://lingorado.com/ipa/"/>
    <hyperlink ref="E2786" r:id="rId281" display="http://lingorado.com/ipa/"/>
    <hyperlink ref="E2798" r:id="rId282" display="http://lingorado.com/ipa/"/>
    <hyperlink ref="E2837" r:id="rId283" display="http://lingorado.com/ipa/"/>
    <hyperlink ref="E2854" r:id="rId284" display="http://lingorado.com/ipa/"/>
    <hyperlink ref="E2855" r:id="rId285" display="http://lingorado.com/ipa/"/>
    <hyperlink ref="E2856" r:id="rId286" display="http://lingorado.com/ipa/"/>
    <hyperlink ref="E2857" r:id="rId287" display="http://lingorado.com/ipa/"/>
    <hyperlink ref="E2858" r:id="rId288" display="http://lingorado.com/ipa/"/>
    <hyperlink ref="E2860" r:id="rId289" display="http://lingorado.com/ipa/"/>
    <hyperlink ref="E2864" r:id="rId290" display="http://lingorado.com/ipa/"/>
    <hyperlink ref="E2937" r:id="rId291" display="http://lingorado.com/ipa/"/>
    <hyperlink ref="E2943" r:id="rId292" display="http://lingorado.com/ipa/"/>
    <hyperlink ref="E2960" r:id="rId293" display="http://lingorado.com/ipa/"/>
    <hyperlink ref="E2989" r:id="rId294" display="http://lingorado.com/ipa/"/>
    <hyperlink ref="E3045" r:id="rId295" display="http://lingorado.com/ipa/"/>
    <hyperlink ref="E3075" r:id="rId296" display="http://lingorado.com/ipa/"/>
    <hyperlink ref="E3080" r:id="rId297" display="http://lingorado.com/ipa/"/>
    <hyperlink ref="E3083" r:id="rId298" display="http://lingorado.com/ipa/"/>
    <hyperlink ref="E3092" r:id="rId299" display="http://lingorado.com/ipa/"/>
    <hyperlink ref="E3100" r:id="rId300" display="http://lingorado.com/ipa/"/>
    <hyperlink ref="E3128" r:id="rId301" display="http://lingorado.com/ipa/"/>
    <hyperlink ref="E3130" r:id="rId302" display="http://lingorado.com/ipa/"/>
    <hyperlink ref="E3132" r:id="rId303" display="http://lingorado.com/ipa/"/>
    <hyperlink ref="E3133" r:id="rId304" display="http://lingorado.com/ipa/"/>
    <hyperlink ref="E3136" r:id="rId305" display="http://lingorado.com/ipa/"/>
    <hyperlink ref="E3149" r:id="rId306" display="http://lingorado.com/ipa/"/>
    <hyperlink ref="E3190" r:id="rId307" display="http://lingorado.com/ipa/"/>
    <hyperlink ref="E3228" r:id="rId308" display="http://lingorado.com/ipa/"/>
    <hyperlink ref="E3303" r:id="rId309" display="http://lingorado.com/ipa/"/>
    <hyperlink ref="E3384" r:id="rId310" display="http://lingorado.com/ipa/"/>
    <hyperlink ref="E3389" r:id="rId311" display="http://lingorado.com/ipa/"/>
    <hyperlink ref="E3463" r:id="rId312" display="http://lingorado.com/ipa/"/>
    <hyperlink ref="E3467" r:id="rId313" display="http://lingorado.com/ipa/"/>
    <hyperlink ref="E3487" r:id="rId314" display="http://lingorado.com/ipa/"/>
    <hyperlink ref="E3495" r:id="rId315" display="http://lingorado.com/ipa/"/>
    <hyperlink ref="E3498" r:id="rId316" display="http://lingorado.com/ipa/"/>
    <hyperlink ref="E3522" r:id="rId317" display="http://lingorado.com/ipa/"/>
    <hyperlink ref="E3529" r:id="rId318" display="http://lingorado.com/ipa/"/>
    <hyperlink ref="E3547" r:id="rId319" display="http://lingorado.com/ipa/"/>
    <hyperlink ref="E3561" r:id="rId320" display="http://lingorado.com/ipa/"/>
    <hyperlink ref="E3570" r:id="rId321" display="http://lingorado.com/ipa/"/>
    <hyperlink ref="E3640" r:id="rId322" display="http://lingorado.com/ipa/"/>
    <hyperlink ref="E3682" r:id="rId323" display="http://lingorado.com/ipa/"/>
    <hyperlink ref="E3713" r:id="rId324" display="http://lingorado.com/ipa/"/>
    <hyperlink ref="E3747" r:id="rId325" display="http://lingorado.com/ipa/"/>
    <hyperlink ref="E3803" r:id="rId326" display="http://lingorado.com/ipa/"/>
    <hyperlink ref="E3813" r:id="rId327" display="http://lingorado.com/ipa/"/>
    <hyperlink ref="E3822" r:id="rId328" display="http://lingorado.com/ipa/"/>
    <hyperlink ref="E3829" r:id="rId329" display="http://lingorado.com/ipa/"/>
    <hyperlink ref="E3853" r:id="rId330" display="http://lingorado.com/ipa/"/>
    <hyperlink ref="E3862" r:id="rId331" display="http://lingorado.com/ipa/"/>
    <hyperlink ref="E3949" r:id="rId332" display="http://lingorado.com/ipa/"/>
    <hyperlink ref="E3967" r:id="rId333" display="http://lingorado.com/ipa/"/>
    <hyperlink ref="E3980" r:id="rId334" display="http://lingorado.com/ipa/"/>
    <hyperlink ref="E3982" r:id="rId335" display="http://lingorado.com/ipa/"/>
    <hyperlink ref="E4064" r:id="rId336" display="http://lingorado.com/ipa/"/>
    <hyperlink ref="E4068" r:id="rId337" display="http://lingorado.com/ipa/"/>
    <hyperlink ref="E4074" r:id="rId338" display="http://lingorado.com/ipa/"/>
    <hyperlink ref="E4096" r:id="rId339" display="http://lingorado.com/ipa/"/>
    <hyperlink ref="E4189" r:id="rId340" display="http://lingorado.com/ipa/"/>
    <hyperlink ref="E4200" r:id="rId341" display="http://lingorado.com/ipa/"/>
    <hyperlink ref="E4210" r:id="rId342" display="http://lingorado.com/ipa/"/>
    <hyperlink ref="E4212" r:id="rId343" display="http://lingorado.com/ipa/"/>
    <hyperlink ref="E4220" r:id="rId344" display="http://lingorado.com/ipa/"/>
    <hyperlink ref="E4235" r:id="rId345" display="http://lingorado.com/ipa/"/>
    <hyperlink ref="E4248" r:id="rId346" display="http://lingorado.com/ipa/"/>
    <hyperlink ref="E4251" r:id="rId347" display="http://lingorado.com/ipa/"/>
    <hyperlink ref="E4254" r:id="rId348" display="http://lingorado.com/ipa/"/>
    <hyperlink ref="E4258" r:id="rId349" display="http://lingorado.com/ipa/"/>
    <hyperlink ref="E4260" r:id="rId350" display="http://lingorado.com/ipa/"/>
    <hyperlink ref="E4261" r:id="rId351" display="http://lingorado.com/ipa/"/>
    <hyperlink ref="E4263" r:id="rId352" display="http://lingorado.com/ipa/"/>
    <hyperlink ref="E4268" r:id="rId353" display="http://lingorado.com/ipa/"/>
    <hyperlink ref="E4271" r:id="rId354" display="http://lingorado.com/ipa/"/>
    <hyperlink ref="E4274" r:id="rId355" display="http://lingorado.com/ipa/"/>
    <hyperlink ref="E4276" r:id="rId356" display="http://lingorado.com/ipa/"/>
    <hyperlink ref="E4301" r:id="rId357" display="http://lingorado.com/ipa/"/>
    <hyperlink ref="E4319" r:id="rId358" display="http://lingorado.com/ipa/"/>
    <hyperlink ref="E4327" r:id="rId359" display="http://lingorado.com/ipa/"/>
    <hyperlink ref="E4337" r:id="rId360" display="http://lingorado.com/ipa/"/>
    <hyperlink ref="E4356" r:id="rId361" display="http://lingorado.com/ipa/"/>
    <hyperlink ref="E4364" r:id="rId362" display="http://lingorado.com/ipa/"/>
    <hyperlink ref="E4365" r:id="rId363" display="http://lingorado.com/ipa/"/>
    <hyperlink ref="E4366" r:id="rId364" display="http://lingorado.com/ipa/"/>
    <hyperlink ref="E4367" r:id="rId365" display="http://lingorado.com/ipa/"/>
    <hyperlink ref="E4368" r:id="rId366" display="http://lingorado.com/ipa/"/>
    <hyperlink ref="E4372" r:id="rId367" display="http://lingorado.com/ipa/"/>
    <hyperlink ref="E4374" r:id="rId368" display="http://lingorado.com/ipa/"/>
    <hyperlink ref="E4375" r:id="rId369" display="http://lingorado.com/ipa/"/>
    <hyperlink ref="E4376" r:id="rId370" display="http://lingorado.com/ipa/"/>
    <hyperlink ref="E4377" r:id="rId371" display="http://lingorado.com/ipa/"/>
    <hyperlink ref="E4378" r:id="rId372" display="http://lingorado.com/ipa/"/>
    <hyperlink ref="E4379" r:id="rId373" display="http://lingorado.com/ipa/"/>
  </hyperlinks>
  <pageMargins left="0.75" right="0.75" top="1" bottom="1" header="0.5" footer="0.5"/>
  <pageSetup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2</vt:i4>
      </vt:variant>
    </vt:vector>
  </HeadingPairs>
  <TitlesOfParts>
    <vt:vector size="10" baseType="lpstr">
      <vt:lpstr>szamol</vt:lpstr>
      <vt:lpstr>fokonyvi_kivonatot_ide_masolni</vt:lpstr>
      <vt:lpstr>fokonyvi_kivonat</vt:lpstr>
      <vt:lpstr>mikrogazdalkodoi_merleg</vt:lpstr>
      <vt:lpstr>mikrogazdalkodoi _eredmenykimut</vt:lpstr>
      <vt:lpstr>penztarjelentest_ide_masolni</vt:lpstr>
      <vt:lpstr>penzforgalom</vt:lpstr>
      <vt:lpstr>szamol2</vt:lpstr>
      <vt:lpstr>a</vt:lpstr>
      <vt:lpstr>b</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 General Vocabulary WordList</dc:title>
  <dc:creator>Oleg Smirnov</dc:creator>
  <cp:lastModifiedBy>User</cp:lastModifiedBy>
  <cp:lastPrinted>2015-12-17T13:44:26Z</cp:lastPrinted>
  <dcterms:created xsi:type="dcterms:W3CDTF">2001-07-18T04:20:59Z</dcterms:created>
  <dcterms:modified xsi:type="dcterms:W3CDTF">2015-12-18T13:38:36Z</dcterms:modified>
</cp:coreProperties>
</file>